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sisgov-my.sharepoint.com/personal/iveta_bekere_cesis_lv/Documents/Iepirkumu_piedavajumi/2024_iepirkumu_piedavajumi/CNP_2024_15_ERAF_Dartas_iela_1/"/>
    </mc:Choice>
  </mc:AlternateContent>
  <xr:revisionPtr revIDLastSave="0" documentId="8_{13427075-2B06-4163-BB89-9980AEAD4498}" xr6:coauthVersionLast="47" xr6:coauthVersionMax="47" xr10:uidLastSave="{00000000-0000-0000-0000-000000000000}"/>
  <bookViews>
    <workbookView xWindow="-108" yWindow="-108" windowWidth="23256" windowHeight="12576" tabRatio="949" firstSheet="2" activeTab="16" xr2:uid="{00000000-000D-0000-FFFF-FFFF00000000}"/>
  </bookViews>
  <sheets>
    <sheet name="KT" sheetId="3" r:id="rId1"/>
    <sheet name="KA1" sheetId="2" r:id="rId2"/>
    <sheet name="1,1" sheetId="29" r:id="rId3"/>
    <sheet name="1,2" sheetId="30" r:id="rId4"/>
    <sheet name="1,3" sheetId="31" r:id="rId5"/>
    <sheet name="1,4" sheetId="32" r:id="rId6"/>
    <sheet name="1,5" sheetId="33" r:id="rId7"/>
    <sheet name="1,6" sheetId="34" r:id="rId8"/>
    <sheet name="1,7" sheetId="35" r:id="rId9"/>
    <sheet name="1,8" sheetId="36" r:id="rId10"/>
    <sheet name="1,9" sheetId="37" r:id="rId11"/>
    <sheet name="1,10" sheetId="38" r:id="rId12"/>
    <sheet name="1,11" sheetId="40" r:id="rId13"/>
    <sheet name="1,12" sheetId="9" r:id="rId14"/>
    <sheet name="1,13" sheetId="27" r:id="rId15"/>
    <sheet name="1,14" sheetId="39" r:id="rId16"/>
    <sheet name="1,15" sheetId="4" r:id="rId17"/>
    <sheet name="1,16" sheetId="10" r:id="rId18"/>
    <sheet name="1,17" sheetId="11" r:id="rId19"/>
    <sheet name="1,18" sheetId="12" r:id="rId20"/>
    <sheet name="1,19" sheetId="13" r:id="rId21"/>
    <sheet name="1,20" sheetId="14" r:id="rId22"/>
    <sheet name="1,21" sheetId="15" r:id="rId23"/>
    <sheet name="1,22" sheetId="16" r:id="rId24"/>
    <sheet name="1,23" sheetId="20" r:id="rId25"/>
    <sheet name="1,24" sheetId="21" r:id="rId26"/>
    <sheet name="1,25" sheetId="22" r:id="rId27"/>
    <sheet name="1,26" sheetId="17" r:id="rId28"/>
    <sheet name="KA2" sheetId="8" r:id="rId29"/>
    <sheet name="2,1" sheetId="26" r:id="rId30"/>
    <sheet name="2,2" sheetId="18" r:id="rId31"/>
    <sheet name="2,3" sheetId="23" r:id="rId32"/>
    <sheet name="Lapa1" sheetId="41" r:id="rId33"/>
  </sheets>
  <externalReferences>
    <externalReference r:id="rId34"/>
  </externalReferences>
  <definedNames>
    <definedName name="datums">[1]KA!$K$45</definedName>
    <definedName name="_xlnm.Print_Area" localSheetId="2">'1,1'!$A$1:$P$82</definedName>
    <definedName name="_xlnm.Print_Area" localSheetId="11">'1,10'!$A$1:$P$46</definedName>
    <definedName name="_xlnm.Print_Area" localSheetId="12">'1,11'!$A$1:$P$75</definedName>
    <definedName name="_xlnm.Print_Area" localSheetId="13">'1,12'!$A$1:$P$69</definedName>
    <definedName name="_xlnm.Print_Area" localSheetId="14">'1,13'!$A$1:$P$147</definedName>
    <definedName name="_xlnm.Print_Area" localSheetId="15">'1,14'!$A$1:$P$30</definedName>
    <definedName name="_xlnm.Print_Area" localSheetId="16">'1,15'!$A$1:$P$119</definedName>
    <definedName name="_xlnm.Print_Area" localSheetId="17">'1,16'!$A$1:$P$326</definedName>
    <definedName name="_xlnm.Print_Area" localSheetId="18">'1,17'!$A$1:$P$291</definedName>
    <definedName name="_xlnm.Print_Area" localSheetId="19">'1,18'!$A$1:$P$157</definedName>
    <definedName name="_xlnm.Print_Area" localSheetId="20">'1,19'!$A$1:$P$85</definedName>
    <definedName name="_xlnm.Print_Area" localSheetId="3">'1,2'!$A$1:$P$51</definedName>
    <definedName name="_xlnm.Print_Area" localSheetId="21">'1,20'!$A$1:$P$34</definedName>
    <definedName name="_xlnm.Print_Area" localSheetId="22">'1,21'!$A$1:$P$49</definedName>
    <definedName name="_xlnm.Print_Area" localSheetId="23">'1,22'!$A$1:$P$75</definedName>
    <definedName name="_xlnm.Print_Area" localSheetId="24">'1,23'!$A$1:$P$55</definedName>
    <definedName name="_xlnm.Print_Area" localSheetId="25">'1,24'!$A$1:$P$51</definedName>
    <definedName name="_xlnm.Print_Area" localSheetId="26">'1,25'!$A$1:$P$60</definedName>
    <definedName name="_xlnm.Print_Area" localSheetId="27">'1,26'!$A$1:$P$46</definedName>
    <definedName name="_xlnm.Print_Area" localSheetId="4">'1,3'!$A$1:$P$70</definedName>
    <definedName name="_xlnm.Print_Area" localSheetId="5">'1,4'!$A$1:$P$94</definedName>
    <definedName name="_xlnm.Print_Area" localSheetId="6">'1,5'!$A$1:$P$75</definedName>
    <definedName name="_xlnm.Print_Area" localSheetId="7">'1,6'!$A$1:$P$101</definedName>
    <definedName name="_xlnm.Print_Area" localSheetId="8">'1,7'!$A$1:$P$54</definedName>
    <definedName name="_xlnm.Print_Area" localSheetId="9">'1,8'!$A$1:$P$60</definedName>
    <definedName name="_xlnm.Print_Area" localSheetId="10">'1,9'!$A$1:$P$65</definedName>
    <definedName name="_xlnm.Print_Area" localSheetId="29">'2,1'!$A$1:$P$54</definedName>
    <definedName name="_xlnm.Print_Area" localSheetId="30">'2,2'!$A$1:$P$49</definedName>
    <definedName name="_xlnm.Print_Area" localSheetId="31">'2,3'!$A$1:$P$45</definedName>
    <definedName name="_xlnm.Print_Area" localSheetId="1">'KA1'!$A$1:$I$56</definedName>
    <definedName name="_xlnm.Print_Area" localSheetId="28">'KA2'!$A$1:$I$32</definedName>
    <definedName name="_xlnm.Print_Area" localSheetId="0">KT!$A$1:$C$29</definedName>
    <definedName name="likme">KT!$E$22</definedName>
    <definedName name="parb">[1]KA!$K$43</definedName>
    <definedName name="procenti">#REF!</definedName>
    <definedName name="sast">[1]KA!$K$42</definedName>
    <definedName name="sertif">[1]KA!$K$44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8" l="1"/>
  <c r="E22" i="8"/>
  <c r="C10" i="29"/>
  <c r="C10" i="23"/>
  <c r="C10" i="18"/>
  <c r="C10" i="26"/>
  <c r="C10" i="8"/>
  <c r="C10" i="17"/>
  <c r="C10" i="22"/>
  <c r="C10" i="21"/>
  <c r="C10" i="20"/>
  <c r="C10" i="16"/>
  <c r="C10" i="15"/>
  <c r="C10" i="14"/>
  <c r="C10" i="13"/>
  <c r="C10" i="12"/>
  <c r="C10" i="11"/>
  <c r="C10" i="10"/>
  <c r="C10" i="4"/>
  <c r="C10" i="39"/>
  <c r="C10" i="27"/>
  <c r="C10" i="9"/>
  <c r="C10" i="40"/>
  <c r="C10" i="38"/>
  <c r="C10" i="37"/>
  <c r="C10" i="36"/>
  <c r="C10" i="35"/>
  <c r="C10" i="34"/>
  <c r="C10" i="33"/>
  <c r="C10" i="32"/>
  <c r="C10" i="31"/>
  <c r="C10" i="30"/>
  <c r="C10" i="2"/>
  <c r="O13" i="29" l="1"/>
  <c r="O22" i="36"/>
  <c r="N22" i="36"/>
  <c r="L22" i="36"/>
  <c r="H22" i="36"/>
  <c r="K22" i="36" s="1"/>
  <c r="H34" i="23"/>
  <c r="H33" i="23"/>
  <c r="H32" i="23"/>
  <c r="H29" i="23"/>
  <c r="H28" i="23"/>
  <c r="H27" i="23"/>
  <c r="K27" i="23" s="1"/>
  <c r="H21" i="23"/>
  <c r="K21" i="23" s="1"/>
  <c r="H22" i="23"/>
  <c r="K22" i="23" s="1"/>
  <c r="H23" i="23"/>
  <c r="K23" i="23" s="1"/>
  <c r="H24" i="23"/>
  <c r="K24" i="23" s="1"/>
  <c r="H25" i="23"/>
  <c r="H20" i="23"/>
  <c r="K20" i="23" s="1"/>
  <c r="H30" i="18"/>
  <c r="H36" i="18"/>
  <c r="H35" i="18"/>
  <c r="H34" i="18"/>
  <c r="H33" i="18"/>
  <c r="H32" i="18"/>
  <c r="H31" i="18"/>
  <c r="H29" i="18"/>
  <c r="H28" i="18"/>
  <c r="H27" i="18"/>
  <c r="H26" i="18"/>
  <c r="H25" i="18"/>
  <c r="H24" i="18"/>
  <c r="H23" i="18"/>
  <c r="H22" i="18"/>
  <c r="H21" i="18"/>
  <c r="H20" i="18"/>
  <c r="H19" i="18"/>
  <c r="H44" i="26"/>
  <c r="K44" i="26" s="1"/>
  <c r="H43" i="26"/>
  <c r="H42" i="26"/>
  <c r="H41" i="26"/>
  <c r="H40" i="26"/>
  <c r="H38" i="26"/>
  <c r="H37" i="26"/>
  <c r="H36" i="26"/>
  <c r="H35" i="26"/>
  <c r="H34" i="26"/>
  <c r="H33" i="26"/>
  <c r="H32" i="26"/>
  <c r="H31" i="26"/>
  <c r="H30" i="26"/>
  <c r="H29" i="26"/>
  <c r="H27" i="26"/>
  <c r="H26" i="26"/>
  <c r="H25" i="26"/>
  <c r="H24" i="26"/>
  <c r="H48" i="22"/>
  <c r="H36" i="22"/>
  <c r="H35" i="22"/>
  <c r="H34" i="22"/>
  <c r="H33" i="22"/>
  <c r="H32" i="22"/>
  <c r="H31" i="22"/>
  <c r="H29" i="22"/>
  <c r="H28" i="22"/>
  <c r="H27" i="22"/>
  <c r="L26" i="22"/>
  <c r="L27" i="22"/>
  <c r="L28" i="22"/>
  <c r="L29" i="22"/>
  <c r="L30" i="22"/>
  <c r="L31" i="22"/>
  <c r="L32" i="22"/>
  <c r="H26" i="22"/>
  <c r="K26" i="22" s="1"/>
  <c r="H25" i="22"/>
  <c r="H24" i="22"/>
  <c r="H23" i="22"/>
  <c r="H22" i="22"/>
  <c r="H21" i="22"/>
  <c r="H20" i="22"/>
  <c r="H27" i="21"/>
  <c r="H32" i="20"/>
  <c r="H22" i="20"/>
  <c r="H31" i="16"/>
  <c r="H23" i="16"/>
  <c r="H38" i="15"/>
  <c r="H66" i="13"/>
  <c r="H65" i="13"/>
  <c r="H64" i="13"/>
  <c r="H60" i="13"/>
  <c r="H59" i="13"/>
  <c r="H58" i="13"/>
  <c r="H57" i="13"/>
  <c r="H36" i="13"/>
  <c r="H26" i="13"/>
  <c r="H25" i="13"/>
  <c r="M22" i="36" l="1"/>
  <c r="P22" i="36" s="1"/>
  <c r="M26" i="22"/>
  <c r="K30" i="18"/>
  <c r="K29" i="18"/>
  <c r="M32" i="22"/>
  <c r="K32" i="22"/>
  <c r="K31" i="22"/>
  <c r="M31" i="22"/>
  <c r="M27" i="22"/>
  <c r="K27" i="22"/>
  <c r="K28" i="22"/>
  <c r="M28" i="22"/>
  <c r="K29" i="22"/>
  <c r="M29" i="22"/>
  <c r="H147" i="12"/>
  <c r="H146" i="12"/>
  <c r="H145" i="12"/>
  <c r="H144" i="12"/>
  <c r="H143" i="12"/>
  <c r="H142" i="12"/>
  <c r="H141" i="12"/>
  <c r="M141" i="12" s="1"/>
  <c r="H140" i="12"/>
  <c r="M140" i="12" s="1"/>
  <c r="H139" i="12"/>
  <c r="H138" i="12"/>
  <c r="H136" i="12"/>
  <c r="M136" i="12" s="1"/>
  <c r="H135" i="12"/>
  <c r="H134" i="12"/>
  <c r="H90" i="12"/>
  <c r="H89" i="12"/>
  <c r="M89" i="12" s="1"/>
  <c r="H88" i="12"/>
  <c r="M88" i="12" s="1"/>
  <c r="H87" i="12"/>
  <c r="H86" i="12"/>
  <c r="H85" i="12"/>
  <c r="H84" i="12"/>
  <c r="M84" i="12" s="1"/>
  <c r="H81" i="12"/>
  <c r="H80" i="12"/>
  <c r="H79" i="12"/>
  <c r="H78" i="12"/>
  <c r="H77" i="12"/>
  <c r="H114" i="12"/>
  <c r="H108" i="12"/>
  <c r="H280" i="11"/>
  <c r="H279" i="11"/>
  <c r="H278" i="11"/>
  <c r="H272" i="11"/>
  <c r="H267" i="11"/>
  <c r="H266" i="11"/>
  <c r="H265" i="11"/>
  <c r="H264" i="11"/>
  <c r="H263" i="11"/>
  <c r="O263" i="11" s="1"/>
  <c r="H262" i="11"/>
  <c r="O262" i="11" s="1"/>
  <c r="H261" i="11"/>
  <c r="H260" i="11"/>
  <c r="H259" i="11"/>
  <c r="O259" i="11" s="1"/>
  <c r="H258" i="11"/>
  <c r="H257" i="11"/>
  <c r="H254" i="11"/>
  <c r="H247" i="11"/>
  <c r="O247" i="11" s="1"/>
  <c r="H246" i="11"/>
  <c r="H244" i="11"/>
  <c r="H243" i="11"/>
  <c r="H235" i="11"/>
  <c r="O235" i="11" s="1"/>
  <c r="H232" i="11"/>
  <c r="H231" i="11"/>
  <c r="H230" i="11"/>
  <c r="H229" i="11"/>
  <c r="H228" i="11"/>
  <c r="H226" i="11"/>
  <c r="O226" i="11" s="1"/>
  <c r="H225" i="11"/>
  <c r="H224" i="11"/>
  <c r="H223" i="11"/>
  <c r="O223" i="11" s="1"/>
  <c r="H222" i="11"/>
  <c r="H221" i="11"/>
  <c r="H220" i="11"/>
  <c r="H219" i="11"/>
  <c r="H218" i="11"/>
  <c r="H217" i="11"/>
  <c r="H216" i="11"/>
  <c r="H215" i="11"/>
  <c r="O215" i="11" s="1"/>
  <c r="H214" i="11"/>
  <c r="O214" i="11" s="1"/>
  <c r="H213" i="11"/>
  <c r="H212" i="11"/>
  <c r="H206" i="11"/>
  <c r="H205" i="11"/>
  <c r="H204" i="11"/>
  <c r="H201" i="11"/>
  <c r="H200" i="11"/>
  <c r="H199" i="11"/>
  <c r="O199" i="11" s="1"/>
  <c r="H198" i="11"/>
  <c r="H197" i="11"/>
  <c r="H196" i="11"/>
  <c r="H195" i="11"/>
  <c r="H194" i="11"/>
  <c r="H193" i="11"/>
  <c r="H192" i="11"/>
  <c r="H179" i="11"/>
  <c r="H178" i="11"/>
  <c r="H177" i="11"/>
  <c r="H176" i="11"/>
  <c r="H175" i="11"/>
  <c r="H170" i="11"/>
  <c r="H169" i="11"/>
  <c r="H168" i="11"/>
  <c r="H167" i="11"/>
  <c r="H166" i="11"/>
  <c r="H165" i="11"/>
  <c r="H164" i="11"/>
  <c r="H163" i="11"/>
  <c r="H162" i="11"/>
  <c r="H77" i="11"/>
  <c r="H160" i="11"/>
  <c r="H159" i="11"/>
  <c r="H158" i="11"/>
  <c r="H157" i="11"/>
  <c r="H156" i="11"/>
  <c r="H155" i="11"/>
  <c r="O155" i="11" s="1"/>
  <c r="H154" i="11"/>
  <c r="H153" i="11"/>
  <c r="H152" i="11"/>
  <c r="H151" i="11"/>
  <c r="H150" i="11"/>
  <c r="H149" i="11"/>
  <c r="H148" i="11"/>
  <c r="H147" i="11"/>
  <c r="O147" i="11" s="1"/>
  <c r="H146" i="11"/>
  <c r="H145" i="11"/>
  <c r="H144" i="11"/>
  <c r="H133" i="11"/>
  <c r="H130" i="11"/>
  <c r="H129" i="11"/>
  <c r="H128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99" i="11"/>
  <c r="H98" i="11"/>
  <c r="H97" i="11"/>
  <c r="H96" i="11"/>
  <c r="H95" i="11"/>
  <c r="H90" i="11"/>
  <c r="H88" i="11"/>
  <c r="H85" i="11"/>
  <c r="H84" i="11"/>
  <c r="H83" i="11"/>
  <c r="M83" i="11" s="1"/>
  <c r="H76" i="11"/>
  <c r="H75" i="11"/>
  <c r="H74" i="11"/>
  <c r="H73" i="11"/>
  <c r="H72" i="11"/>
  <c r="H71" i="11"/>
  <c r="H70" i="11"/>
  <c r="H54" i="11"/>
  <c r="H53" i="11"/>
  <c r="H52" i="11"/>
  <c r="H311" i="10"/>
  <c r="K311" i="10" s="1"/>
  <c r="H310" i="10"/>
  <c r="K310" i="10" s="1"/>
  <c r="H309" i="10"/>
  <c r="K309" i="10" s="1"/>
  <c r="H308" i="10"/>
  <c r="K308" i="10" s="1"/>
  <c r="H307" i="10"/>
  <c r="K307" i="10" s="1"/>
  <c r="H305" i="10"/>
  <c r="K305" i="10" s="1"/>
  <c r="H304" i="10"/>
  <c r="K304" i="10" s="1"/>
  <c r="H301" i="10"/>
  <c r="K301" i="10" s="1"/>
  <c r="H302" i="10"/>
  <c r="K302" i="10" s="1"/>
  <c r="H226" i="10"/>
  <c r="K226" i="10" s="1"/>
  <c r="H225" i="10"/>
  <c r="K225" i="10" s="1"/>
  <c r="H224" i="10"/>
  <c r="H223" i="10"/>
  <c r="K223" i="10" s="1"/>
  <c r="H222" i="10"/>
  <c r="K222" i="10" s="1"/>
  <c r="H221" i="10"/>
  <c r="K221" i="10" s="1"/>
  <c r="H220" i="10"/>
  <c r="K220" i="10" s="1"/>
  <c r="H214" i="10"/>
  <c r="K214" i="10" s="1"/>
  <c r="H213" i="10"/>
  <c r="K213" i="10" s="1"/>
  <c r="H212" i="10"/>
  <c r="K212" i="10" s="1"/>
  <c r="H115" i="10"/>
  <c r="K115" i="10" s="1"/>
  <c r="H114" i="10"/>
  <c r="K114" i="10" s="1"/>
  <c r="H113" i="10"/>
  <c r="H105" i="10"/>
  <c r="K105" i="10" s="1"/>
  <c r="H104" i="10"/>
  <c r="K104" i="10" s="1"/>
  <c r="N74" i="13"/>
  <c r="L74" i="13"/>
  <c r="H74" i="13"/>
  <c r="N73" i="13"/>
  <c r="L73" i="13"/>
  <c r="H73" i="13"/>
  <c r="N72" i="13"/>
  <c r="L72" i="13"/>
  <c r="H72" i="13"/>
  <c r="N71" i="13"/>
  <c r="L71" i="13"/>
  <c r="H71" i="13"/>
  <c r="N70" i="13"/>
  <c r="L70" i="13"/>
  <c r="H70" i="13"/>
  <c r="N69" i="13"/>
  <c r="L69" i="13"/>
  <c r="H69" i="13"/>
  <c r="N68" i="13"/>
  <c r="L68" i="13"/>
  <c r="H68" i="13"/>
  <c r="N67" i="13"/>
  <c r="L67" i="13"/>
  <c r="H67" i="13"/>
  <c r="N66" i="13"/>
  <c r="L66" i="13"/>
  <c r="N65" i="13"/>
  <c r="L65" i="13"/>
  <c r="N64" i="13"/>
  <c r="L64" i="13"/>
  <c r="N63" i="13"/>
  <c r="L63" i="13"/>
  <c r="H63" i="13"/>
  <c r="N62" i="13"/>
  <c r="L62" i="13"/>
  <c r="H62" i="13"/>
  <c r="N61" i="13"/>
  <c r="L61" i="13"/>
  <c r="H61" i="13"/>
  <c r="N60" i="13"/>
  <c r="L60" i="13"/>
  <c r="N59" i="13"/>
  <c r="L59" i="13"/>
  <c r="N58" i="13"/>
  <c r="L58" i="13"/>
  <c r="N57" i="13"/>
  <c r="L57" i="13"/>
  <c r="N56" i="13"/>
  <c r="L56" i="13"/>
  <c r="H56" i="13"/>
  <c r="N55" i="13"/>
  <c r="L55" i="13"/>
  <c r="H55" i="13"/>
  <c r="N54" i="13"/>
  <c r="L54" i="13"/>
  <c r="H54" i="13"/>
  <c r="N53" i="13"/>
  <c r="L53" i="13"/>
  <c r="H53" i="13"/>
  <c r="N52" i="13"/>
  <c r="L52" i="13"/>
  <c r="H52" i="13"/>
  <c r="N51" i="13"/>
  <c r="L51" i="13"/>
  <c r="H51" i="13"/>
  <c r="N50" i="13"/>
  <c r="L50" i="13"/>
  <c r="H50" i="13"/>
  <c r="N49" i="13"/>
  <c r="L49" i="13"/>
  <c r="H49" i="13"/>
  <c r="N48" i="13"/>
  <c r="L48" i="13"/>
  <c r="H48" i="13"/>
  <c r="N47" i="13"/>
  <c r="L47" i="13"/>
  <c r="H47" i="13"/>
  <c r="N46" i="13"/>
  <c r="L46" i="13"/>
  <c r="H46" i="13"/>
  <c r="N45" i="13"/>
  <c r="L45" i="13"/>
  <c r="H45" i="13"/>
  <c r="N44" i="13"/>
  <c r="L44" i="13"/>
  <c r="H44" i="13"/>
  <c r="N43" i="13"/>
  <c r="L43" i="13"/>
  <c r="H43" i="13"/>
  <c r="N42" i="13"/>
  <c r="L42" i="13"/>
  <c r="H42" i="13"/>
  <c r="N41" i="13"/>
  <c r="L41" i="13"/>
  <c r="H41" i="13"/>
  <c r="N40" i="13"/>
  <c r="L40" i="13"/>
  <c r="H40" i="13"/>
  <c r="N39" i="13"/>
  <c r="L39" i="13"/>
  <c r="H39" i="13"/>
  <c r="N38" i="13"/>
  <c r="L38" i="13"/>
  <c r="H38" i="13"/>
  <c r="N37" i="13"/>
  <c r="L37" i="13"/>
  <c r="H37" i="13"/>
  <c r="N36" i="13"/>
  <c r="L36" i="13"/>
  <c r="N35" i="13"/>
  <c r="L35" i="13"/>
  <c r="H35" i="13"/>
  <c r="N34" i="13"/>
  <c r="L34" i="13"/>
  <c r="H34" i="13"/>
  <c r="N33" i="13"/>
  <c r="L33" i="13"/>
  <c r="H33" i="13"/>
  <c r="N32" i="13"/>
  <c r="L32" i="13"/>
  <c r="H32" i="13"/>
  <c r="N31" i="13"/>
  <c r="L31" i="13"/>
  <c r="H31" i="13"/>
  <c r="N30" i="13"/>
  <c r="L30" i="13"/>
  <c r="H30" i="13"/>
  <c r="N29" i="13"/>
  <c r="L29" i="13"/>
  <c r="H29" i="13"/>
  <c r="N28" i="13"/>
  <c r="L28" i="13"/>
  <c r="H28" i="13"/>
  <c r="N27" i="13"/>
  <c r="L27" i="13"/>
  <c r="H27" i="13"/>
  <c r="N26" i="13"/>
  <c r="L26" i="13"/>
  <c r="N25" i="13"/>
  <c r="L25" i="13"/>
  <c r="N24" i="13"/>
  <c r="L24" i="13"/>
  <c r="H24" i="13"/>
  <c r="N23" i="13"/>
  <c r="L23" i="13"/>
  <c r="H23" i="13"/>
  <c r="N22" i="13"/>
  <c r="L22" i="13"/>
  <c r="H22" i="13"/>
  <c r="N21" i="13"/>
  <c r="L21" i="13"/>
  <c r="H21" i="13"/>
  <c r="N20" i="13"/>
  <c r="L20" i="13"/>
  <c r="H20" i="13"/>
  <c r="N19" i="13"/>
  <c r="L19" i="13"/>
  <c r="H19" i="13"/>
  <c r="N147" i="12"/>
  <c r="L147" i="12"/>
  <c r="N146" i="12"/>
  <c r="L146" i="12"/>
  <c r="N145" i="12"/>
  <c r="L145" i="12"/>
  <c r="N144" i="12"/>
  <c r="L144" i="12"/>
  <c r="N143" i="12"/>
  <c r="L143" i="12"/>
  <c r="N142" i="12"/>
  <c r="L142" i="12"/>
  <c r="N141" i="12"/>
  <c r="L141" i="12"/>
  <c r="O141" i="12"/>
  <c r="N140" i="12"/>
  <c r="L140" i="12"/>
  <c r="N139" i="12"/>
  <c r="L139" i="12"/>
  <c r="N138" i="12"/>
  <c r="L138" i="12"/>
  <c r="N137" i="12"/>
  <c r="L137" i="12"/>
  <c r="H137" i="12"/>
  <c r="N136" i="12"/>
  <c r="L136" i="12"/>
  <c r="N135" i="12"/>
  <c r="L135" i="12"/>
  <c r="N134" i="12"/>
  <c r="L134" i="12"/>
  <c r="N133" i="12"/>
  <c r="L133" i="12"/>
  <c r="H133" i="12"/>
  <c r="N132" i="12"/>
  <c r="L132" i="12"/>
  <c r="H132" i="12"/>
  <c r="M132" i="12" s="1"/>
  <c r="N131" i="12"/>
  <c r="L131" i="12"/>
  <c r="H131" i="12"/>
  <c r="N130" i="12"/>
  <c r="L130" i="12"/>
  <c r="H130" i="12"/>
  <c r="N129" i="12"/>
  <c r="L129" i="12"/>
  <c r="H129" i="12"/>
  <c r="N128" i="12"/>
  <c r="L128" i="12"/>
  <c r="H128" i="12"/>
  <c r="M128" i="12" s="1"/>
  <c r="N127" i="12"/>
  <c r="L127" i="12"/>
  <c r="H127" i="12"/>
  <c r="N126" i="12"/>
  <c r="L126" i="12"/>
  <c r="H126" i="12"/>
  <c r="N125" i="12"/>
  <c r="L125" i="12"/>
  <c r="H125" i="12"/>
  <c r="N124" i="12"/>
  <c r="L124" i="12"/>
  <c r="H124" i="12"/>
  <c r="M124" i="12" s="1"/>
  <c r="N123" i="12"/>
  <c r="L123" i="12"/>
  <c r="H123" i="12"/>
  <c r="N122" i="12"/>
  <c r="L122" i="12"/>
  <c r="H122" i="12"/>
  <c r="N121" i="12"/>
  <c r="L121" i="12"/>
  <c r="H121" i="12"/>
  <c r="N120" i="12"/>
  <c r="L120" i="12"/>
  <c r="H120" i="12"/>
  <c r="M120" i="12" s="1"/>
  <c r="N119" i="12"/>
  <c r="L119" i="12"/>
  <c r="H119" i="12"/>
  <c r="N118" i="12"/>
  <c r="L118" i="12"/>
  <c r="H118" i="12"/>
  <c r="N117" i="12"/>
  <c r="L117" i="12"/>
  <c r="H117" i="12"/>
  <c r="N116" i="12"/>
  <c r="L116" i="12"/>
  <c r="H116" i="12"/>
  <c r="M116" i="12" s="1"/>
  <c r="N115" i="12"/>
  <c r="L115" i="12"/>
  <c r="H115" i="12"/>
  <c r="N114" i="12"/>
  <c r="L114" i="12"/>
  <c r="N113" i="12"/>
  <c r="L113" i="12"/>
  <c r="H113" i="12"/>
  <c r="N112" i="12"/>
  <c r="L112" i="12"/>
  <c r="H112" i="12"/>
  <c r="M112" i="12" s="1"/>
  <c r="N111" i="12"/>
  <c r="L111" i="12"/>
  <c r="H111" i="12"/>
  <c r="N110" i="12"/>
  <c r="L110" i="12"/>
  <c r="H110" i="12"/>
  <c r="N109" i="12"/>
  <c r="L109" i="12"/>
  <c r="H109" i="12"/>
  <c r="N108" i="12"/>
  <c r="L108" i="12"/>
  <c r="N107" i="12"/>
  <c r="L107" i="12"/>
  <c r="H107" i="12"/>
  <c r="N106" i="12"/>
  <c r="L106" i="12"/>
  <c r="H106" i="12"/>
  <c r="N105" i="12"/>
  <c r="L105" i="12"/>
  <c r="H105" i="12"/>
  <c r="N104" i="12"/>
  <c r="L104" i="12"/>
  <c r="H104" i="12"/>
  <c r="M104" i="12" s="1"/>
  <c r="N103" i="12"/>
  <c r="L103" i="12"/>
  <c r="H103" i="12"/>
  <c r="N102" i="12"/>
  <c r="L102" i="12"/>
  <c r="H102" i="12"/>
  <c r="N101" i="12"/>
  <c r="L101" i="12"/>
  <c r="H101" i="12"/>
  <c r="N100" i="12"/>
  <c r="L100" i="12"/>
  <c r="H100" i="12"/>
  <c r="M100" i="12" s="1"/>
  <c r="N99" i="12"/>
  <c r="L99" i="12"/>
  <c r="H99" i="12"/>
  <c r="N98" i="12"/>
  <c r="L98" i="12"/>
  <c r="H98" i="12"/>
  <c r="N97" i="12"/>
  <c r="L97" i="12"/>
  <c r="H97" i="12"/>
  <c r="N96" i="12"/>
  <c r="L96" i="12"/>
  <c r="H96" i="12"/>
  <c r="M96" i="12" s="1"/>
  <c r="N95" i="12"/>
  <c r="L95" i="12"/>
  <c r="H95" i="12"/>
  <c r="N94" i="12"/>
  <c r="L94" i="12"/>
  <c r="H94" i="12"/>
  <c r="N93" i="12"/>
  <c r="L93" i="12"/>
  <c r="H93" i="12"/>
  <c r="N92" i="12"/>
  <c r="L92" i="12"/>
  <c r="H92" i="12"/>
  <c r="M92" i="12" s="1"/>
  <c r="N91" i="12"/>
  <c r="L91" i="12"/>
  <c r="H91" i="12"/>
  <c r="N90" i="12"/>
  <c r="L90" i="12"/>
  <c r="N89" i="12"/>
  <c r="L89" i="12"/>
  <c r="O89" i="12"/>
  <c r="N88" i="12"/>
  <c r="L88" i="12"/>
  <c r="N87" i="12"/>
  <c r="L87" i="12"/>
  <c r="N86" i="12"/>
  <c r="L86" i="12"/>
  <c r="N85" i="12"/>
  <c r="L85" i="12"/>
  <c r="O85" i="12"/>
  <c r="N84" i="12"/>
  <c r="L84" i="12"/>
  <c r="N83" i="12"/>
  <c r="L83" i="12"/>
  <c r="H83" i="12"/>
  <c r="N82" i="12"/>
  <c r="L82" i="12"/>
  <c r="H82" i="12"/>
  <c r="N81" i="12"/>
  <c r="L81" i="12"/>
  <c r="N80" i="12"/>
  <c r="L80" i="12"/>
  <c r="N79" i="12"/>
  <c r="L79" i="12"/>
  <c r="N78" i="12"/>
  <c r="L78" i="12"/>
  <c r="N77" i="12"/>
  <c r="L77" i="12"/>
  <c r="N76" i="12"/>
  <c r="L76" i="12"/>
  <c r="H76" i="12"/>
  <c r="N75" i="12"/>
  <c r="L75" i="12"/>
  <c r="H75" i="12"/>
  <c r="M75" i="12" s="1"/>
  <c r="N74" i="12"/>
  <c r="L74" i="12"/>
  <c r="H74" i="12"/>
  <c r="N73" i="12"/>
  <c r="L73" i="12"/>
  <c r="H73" i="12"/>
  <c r="N72" i="12"/>
  <c r="L72" i="12"/>
  <c r="H72" i="12"/>
  <c r="N71" i="12"/>
  <c r="L71" i="12"/>
  <c r="H71" i="12"/>
  <c r="M71" i="12" s="1"/>
  <c r="N70" i="12"/>
  <c r="L70" i="12"/>
  <c r="H70" i="12"/>
  <c r="N69" i="12"/>
  <c r="L69" i="12"/>
  <c r="H69" i="12"/>
  <c r="N68" i="12"/>
  <c r="L68" i="12"/>
  <c r="H68" i="12"/>
  <c r="N67" i="12"/>
  <c r="L67" i="12"/>
  <c r="H67" i="12"/>
  <c r="M67" i="12" s="1"/>
  <c r="N66" i="12"/>
  <c r="L66" i="12"/>
  <c r="H66" i="12"/>
  <c r="N65" i="12"/>
  <c r="L65" i="12"/>
  <c r="H65" i="12"/>
  <c r="N64" i="12"/>
  <c r="L64" i="12"/>
  <c r="H64" i="12"/>
  <c r="N63" i="12"/>
  <c r="L63" i="12"/>
  <c r="H63" i="12"/>
  <c r="M63" i="12" s="1"/>
  <c r="N62" i="12"/>
  <c r="L62" i="12"/>
  <c r="H62" i="12"/>
  <c r="N61" i="12"/>
  <c r="L61" i="12"/>
  <c r="H61" i="12"/>
  <c r="N60" i="12"/>
  <c r="L60" i="12"/>
  <c r="H60" i="12"/>
  <c r="N59" i="12"/>
  <c r="L59" i="12"/>
  <c r="H59" i="12"/>
  <c r="M59" i="12" s="1"/>
  <c r="N58" i="12"/>
  <c r="L58" i="12"/>
  <c r="H58" i="12"/>
  <c r="N57" i="12"/>
  <c r="L57" i="12"/>
  <c r="H57" i="12"/>
  <c r="N56" i="12"/>
  <c r="L56" i="12"/>
  <c r="H56" i="12"/>
  <c r="N55" i="12"/>
  <c r="L55" i="12"/>
  <c r="H55" i="12"/>
  <c r="M55" i="12" s="1"/>
  <c r="N54" i="12"/>
  <c r="L54" i="12"/>
  <c r="H54" i="12"/>
  <c r="N53" i="12"/>
  <c r="L53" i="12"/>
  <c r="H53" i="12"/>
  <c r="N52" i="12"/>
  <c r="L52" i="12"/>
  <c r="H52" i="12"/>
  <c r="M52" i="12" s="1"/>
  <c r="N51" i="12"/>
  <c r="L51" i="12"/>
  <c r="H51" i="12"/>
  <c r="N50" i="12"/>
  <c r="L50" i="12"/>
  <c r="H50" i="12"/>
  <c r="N49" i="12"/>
  <c r="L49" i="12"/>
  <c r="H49" i="12"/>
  <c r="O49" i="12" s="1"/>
  <c r="N48" i="12"/>
  <c r="L48" i="12"/>
  <c r="H48" i="12"/>
  <c r="N47" i="12"/>
  <c r="L47" i="12"/>
  <c r="H47" i="12"/>
  <c r="M47" i="12" s="1"/>
  <c r="N46" i="12"/>
  <c r="L46" i="12"/>
  <c r="H46" i="12"/>
  <c r="O46" i="12" s="1"/>
  <c r="N45" i="12"/>
  <c r="L45" i="12"/>
  <c r="H45" i="12"/>
  <c r="N44" i="12"/>
  <c r="L44" i="12"/>
  <c r="H44" i="12"/>
  <c r="N43" i="12"/>
  <c r="L43" i="12"/>
  <c r="H43" i="12"/>
  <c r="N42" i="12"/>
  <c r="L42" i="12"/>
  <c r="H42" i="12"/>
  <c r="O42" i="12" s="1"/>
  <c r="N41" i="12"/>
  <c r="L41" i="12"/>
  <c r="H41" i="12"/>
  <c r="N40" i="12"/>
  <c r="L40" i="12"/>
  <c r="H40" i="12"/>
  <c r="M40" i="12" s="1"/>
  <c r="N39" i="12"/>
  <c r="L39" i="12"/>
  <c r="H39" i="12"/>
  <c r="N38" i="12"/>
  <c r="L38" i="12"/>
  <c r="H38" i="12"/>
  <c r="O38" i="12" s="1"/>
  <c r="N37" i="12"/>
  <c r="L37" i="12"/>
  <c r="H37" i="12"/>
  <c r="M37" i="12" s="1"/>
  <c r="N36" i="12"/>
  <c r="L36" i="12"/>
  <c r="H36" i="12"/>
  <c r="N35" i="12"/>
  <c r="L35" i="12"/>
  <c r="H35" i="12"/>
  <c r="M35" i="12" s="1"/>
  <c r="N34" i="12"/>
  <c r="L34" i="12"/>
  <c r="H34" i="12"/>
  <c r="M34" i="12" s="1"/>
  <c r="N33" i="12"/>
  <c r="L33" i="12"/>
  <c r="H33" i="12"/>
  <c r="M33" i="12" s="1"/>
  <c r="N32" i="12"/>
  <c r="L32" i="12"/>
  <c r="H32" i="12"/>
  <c r="M32" i="12" s="1"/>
  <c r="N31" i="12"/>
  <c r="L31" i="12"/>
  <c r="H31" i="12"/>
  <c r="O31" i="12" s="1"/>
  <c r="N30" i="12"/>
  <c r="L30" i="12"/>
  <c r="H30" i="12"/>
  <c r="M30" i="12" s="1"/>
  <c r="N29" i="12"/>
  <c r="L29" i="12"/>
  <c r="H29" i="12"/>
  <c r="M29" i="12" s="1"/>
  <c r="N28" i="12"/>
  <c r="L28" i="12"/>
  <c r="H28" i="12"/>
  <c r="M28" i="12" s="1"/>
  <c r="N27" i="12"/>
  <c r="L27" i="12"/>
  <c r="H27" i="12"/>
  <c r="M27" i="12" s="1"/>
  <c r="N26" i="12"/>
  <c r="L26" i="12"/>
  <c r="H26" i="12"/>
  <c r="M26" i="12" s="1"/>
  <c r="N25" i="12"/>
  <c r="L25" i="12"/>
  <c r="H25" i="12"/>
  <c r="M25" i="12" s="1"/>
  <c r="N24" i="12"/>
  <c r="L24" i="12"/>
  <c r="H24" i="12"/>
  <c r="M24" i="12" s="1"/>
  <c r="N23" i="12"/>
  <c r="L23" i="12"/>
  <c r="H23" i="12"/>
  <c r="M23" i="12" s="1"/>
  <c r="N22" i="12"/>
  <c r="L22" i="12"/>
  <c r="H22" i="12"/>
  <c r="M22" i="12" s="1"/>
  <c r="N21" i="12"/>
  <c r="L21" i="12"/>
  <c r="H21" i="12"/>
  <c r="M21" i="12" s="1"/>
  <c r="N20" i="12"/>
  <c r="L20" i="12"/>
  <c r="H20" i="12"/>
  <c r="M20" i="12" s="1"/>
  <c r="N281" i="11"/>
  <c r="L281" i="11"/>
  <c r="H281" i="11"/>
  <c r="N280" i="11"/>
  <c r="L280" i="11"/>
  <c r="N279" i="11"/>
  <c r="L279" i="11"/>
  <c r="N278" i="11"/>
  <c r="L278" i="11"/>
  <c r="N277" i="11"/>
  <c r="L277" i="11"/>
  <c r="H277" i="11"/>
  <c r="N276" i="11"/>
  <c r="L276" i="11"/>
  <c r="H276" i="11"/>
  <c r="N275" i="11"/>
  <c r="L275" i="11"/>
  <c r="H275" i="11"/>
  <c r="O275" i="11" s="1"/>
  <c r="N274" i="11"/>
  <c r="L274" i="11"/>
  <c r="H274" i="11"/>
  <c r="N273" i="11"/>
  <c r="L273" i="11"/>
  <c r="H273" i="11"/>
  <c r="N272" i="11"/>
  <c r="L272" i="11"/>
  <c r="N271" i="11"/>
  <c r="L271" i="11"/>
  <c r="H271" i="11"/>
  <c r="O271" i="11" s="1"/>
  <c r="N270" i="11"/>
  <c r="L270" i="11"/>
  <c r="H270" i="11"/>
  <c r="N269" i="11"/>
  <c r="L269" i="11"/>
  <c r="H269" i="11"/>
  <c r="N268" i="11"/>
  <c r="L268" i="11"/>
  <c r="H268" i="11"/>
  <c r="N267" i="11"/>
  <c r="L267" i="11"/>
  <c r="N266" i="11"/>
  <c r="L266" i="11"/>
  <c r="N265" i="11"/>
  <c r="L265" i="11"/>
  <c r="N264" i="11"/>
  <c r="L264" i="11"/>
  <c r="N263" i="11"/>
  <c r="L263" i="11"/>
  <c r="N262" i="11"/>
  <c r="L262" i="11"/>
  <c r="N261" i="11"/>
  <c r="L261" i="11"/>
  <c r="N260" i="11"/>
  <c r="L260" i="11"/>
  <c r="N259" i="11"/>
  <c r="L259" i="11"/>
  <c r="N258" i="11"/>
  <c r="L258" i="11"/>
  <c r="N257" i="11"/>
  <c r="L257" i="11"/>
  <c r="N256" i="11"/>
  <c r="L256" i="11"/>
  <c r="H256" i="11"/>
  <c r="N255" i="11"/>
  <c r="L255" i="11"/>
  <c r="H255" i="11"/>
  <c r="N254" i="11"/>
  <c r="L254" i="11"/>
  <c r="N253" i="11"/>
  <c r="L253" i="11"/>
  <c r="H253" i="11"/>
  <c r="N252" i="11"/>
  <c r="L252" i="11"/>
  <c r="H252" i="11"/>
  <c r="N251" i="11"/>
  <c r="L251" i="11"/>
  <c r="H251" i="11"/>
  <c r="O251" i="11" s="1"/>
  <c r="N250" i="11"/>
  <c r="L250" i="11"/>
  <c r="H250" i="11"/>
  <c r="O250" i="11" s="1"/>
  <c r="N249" i="11"/>
  <c r="L249" i="11"/>
  <c r="H249" i="11"/>
  <c r="N248" i="11"/>
  <c r="L248" i="11"/>
  <c r="H248" i="11"/>
  <c r="N247" i="11"/>
  <c r="L247" i="11"/>
  <c r="N246" i="11"/>
  <c r="L246" i="11"/>
  <c r="N245" i="11"/>
  <c r="L245" i="11"/>
  <c r="H245" i="11"/>
  <c r="N244" i="11"/>
  <c r="L244" i="11"/>
  <c r="N243" i="11"/>
  <c r="L243" i="11"/>
  <c r="N242" i="11"/>
  <c r="L242" i="11"/>
  <c r="H242" i="11"/>
  <c r="N241" i="11"/>
  <c r="L241" i="11"/>
  <c r="H241" i="11"/>
  <c r="N240" i="11"/>
  <c r="L240" i="11"/>
  <c r="H240" i="11"/>
  <c r="N239" i="11"/>
  <c r="L239" i="11"/>
  <c r="H239" i="11"/>
  <c r="O239" i="11" s="1"/>
  <c r="N238" i="11"/>
  <c r="L238" i="11"/>
  <c r="O238" i="11"/>
  <c r="H238" i="11"/>
  <c r="N237" i="11"/>
  <c r="L237" i="11"/>
  <c r="H237" i="11"/>
  <c r="N236" i="11"/>
  <c r="L236" i="11"/>
  <c r="H236" i="11"/>
  <c r="N235" i="11"/>
  <c r="L235" i="11"/>
  <c r="N234" i="11"/>
  <c r="L234" i="11"/>
  <c r="H234" i="11"/>
  <c r="N233" i="11"/>
  <c r="L233" i="11"/>
  <c r="H233" i="11"/>
  <c r="N232" i="11"/>
  <c r="L232" i="11"/>
  <c r="N231" i="11"/>
  <c r="L231" i="11"/>
  <c r="N230" i="11"/>
  <c r="L230" i="11"/>
  <c r="N229" i="11"/>
  <c r="L229" i="11"/>
  <c r="N228" i="11"/>
  <c r="L228" i="11"/>
  <c r="N227" i="11"/>
  <c r="L227" i="11"/>
  <c r="H227" i="11"/>
  <c r="O227" i="11" s="1"/>
  <c r="N226" i="11"/>
  <c r="L226" i="11"/>
  <c r="N225" i="11"/>
  <c r="L225" i="11"/>
  <c r="N224" i="11"/>
  <c r="L224" i="11"/>
  <c r="N223" i="11"/>
  <c r="L223" i="11"/>
  <c r="N222" i="11"/>
  <c r="L222" i="11"/>
  <c r="N221" i="11"/>
  <c r="L221" i="11"/>
  <c r="N220" i="11"/>
  <c r="L220" i="11"/>
  <c r="N219" i="11"/>
  <c r="L219" i="11"/>
  <c r="N218" i="11"/>
  <c r="L218" i="11"/>
  <c r="N217" i="11"/>
  <c r="L217" i="11"/>
  <c r="N216" i="11"/>
  <c r="L216" i="11"/>
  <c r="N215" i="11"/>
  <c r="L215" i="11"/>
  <c r="N214" i="11"/>
  <c r="L214" i="11"/>
  <c r="N213" i="11"/>
  <c r="L213" i="11"/>
  <c r="N212" i="11"/>
  <c r="L212" i="11"/>
  <c r="N211" i="11"/>
  <c r="L211" i="11"/>
  <c r="H211" i="11"/>
  <c r="O211" i="11" s="1"/>
  <c r="N210" i="11"/>
  <c r="L210" i="11"/>
  <c r="H210" i="11"/>
  <c r="N209" i="11"/>
  <c r="L209" i="11"/>
  <c r="H209" i="11"/>
  <c r="N208" i="11"/>
  <c r="L208" i="11"/>
  <c r="H208" i="11"/>
  <c r="N207" i="11"/>
  <c r="L207" i="11"/>
  <c r="H207" i="11"/>
  <c r="N206" i="11"/>
  <c r="L206" i="11"/>
  <c r="N205" i="11"/>
  <c r="L205" i="11"/>
  <c r="N204" i="11"/>
  <c r="L204" i="11"/>
  <c r="N203" i="11"/>
  <c r="L203" i="11"/>
  <c r="H203" i="11"/>
  <c r="O203" i="11" s="1"/>
  <c r="N202" i="11"/>
  <c r="L202" i="11"/>
  <c r="H202" i="11"/>
  <c r="N201" i="11"/>
  <c r="L201" i="11"/>
  <c r="N200" i="11"/>
  <c r="L200" i="11"/>
  <c r="N199" i="11"/>
  <c r="L199" i="11"/>
  <c r="N198" i="11"/>
  <c r="L198" i="11"/>
  <c r="N197" i="11"/>
  <c r="L197" i="11"/>
  <c r="N196" i="11"/>
  <c r="L196" i="11"/>
  <c r="N195" i="11"/>
  <c r="L195" i="11"/>
  <c r="N194" i="11"/>
  <c r="L194" i="11"/>
  <c r="N193" i="11"/>
  <c r="L193" i="11"/>
  <c r="N192" i="11"/>
  <c r="L192" i="11"/>
  <c r="N191" i="11"/>
  <c r="L191" i="11"/>
  <c r="H191" i="11"/>
  <c r="N190" i="11"/>
  <c r="L190" i="11"/>
  <c r="H190" i="11"/>
  <c r="N189" i="11"/>
  <c r="L189" i="11"/>
  <c r="H189" i="11"/>
  <c r="N188" i="11"/>
  <c r="L188" i="11"/>
  <c r="H188" i="11"/>
  <c r="N187" i="11"/>
  <c r="L187" i="11"/>
  <c r="H187" i="11"/>
  <c r="N186" i="11"/>
  <c r="L186" i="11"/>
  <c r="H186" i="11"/>
  <c r="M186" i="11" s="1"/>
  <c r="N185" i="11"/>
  <c r="L185" i="11"/>
  <c r="H185" i="11"/>
  <c r="N184" i="11"/>
  <c r="L184" i="11"/>
  <c r="H184" i="11"/>
  <c r="N183" i="11"/>
  <c r="L183" i="11"/>
  <c r="H183" i="11"/>
  <c r="N182" i="11"/>
  <c r="L182" i="11"/>
  <c r="H182" i="11"/>
  <c r="O182" i="11" s="1"/>
  <c r="N181" i="11"/>
  <c r="L181" i="11"/>
  <c r="H181" i="11"/>
  <c r="N180" i="11"/>
  <c r="L180" i="11"/>
  <c r="H180" i="11"/>
  <c r="N179" i="11"/>
  <c r="L179" i="11"/>
  <c r="N178" i="11"/>
  <c r="L178" i="11"/>
  <c r="N177" i="11"/>
  <c r="L177" i="11"/>
  <c r="N176" i="11"/>
  <c r="L176" i="11"/>
  <c r="N175" i="11"/>
  <c r="L175" i="11"/>
  <c r="N174" i="11"/>
  <c r="L174" i="11"/>
  <c r="H174" i="11"/>
  <c r="O174" i="11" s="1"/>
  <c r="N173" i="11"/>
  <c r="L173" i="11"/>
  <c r="H173" i="11"/>
  <c r="N172" i="11"/>
  <c r="L172" i="11"/>
  <c r="H172" i="11"/>
  <c r="N171" i="11"/>
  <c r="L171" i="11"/>
  <c r="H171" i="11"/>
  <c r="N170" i="11"/>
  <c r="L170" i="11"/>
  <c r="N169" i="11"/>
  <c r="L169" i="11"/>
  <c r="N168" i="11"/>
  <c r="L168" i="11"/>
  <c r="N167" i="11"/>
  <c r="L167" i="11"/>
  <c r="N166" i="11"/>
  <c r="L166" i="11"/>
  <c r="N165" i="11"/>
  <c r="L165" i="11"/>
  <c r="N164" i="11"/>
  <c r="L164" i="11"/>
  <c r="N163" i="11"/>
  <c r="L163" i="11"/>
  <c r="N162" i="11"/>
  <c r="L162" i="11"/>
  <c r="N161" i="11"/>
  <c r="L161" i="11"/>
  <c r="H161" i="11"/>
  <c r="M161" i="11" s="1"/>
  <c r="N160" i="11"/>
  <c r="L160" i="11"/>
  <c r="N159" i="11"/>
  <c r="L159" i="11"/>
  <c r="N158" i="11"/>
  <c r="L158" i="11"/>
  <c r="N157" i="11"/>
  <c r="L157" i="11"/>
  <c r="N156" i="11"/>
  <c r="L156" i="11"/>
  <c r="N155" i="11"/>
  <c r="L155" i="11"/>
  <c r="N154" i="11"/>
  <c r="L154" i="11"/>
  <c r="N153" i="11"/>
  <c r="L153" i="11"/>
  <c r="N152" i="11"/>
  <c r="L152" i="11"/>
  <c r="N151" i="11"/>
  <c r="L151" i="11"/>
  <c r="N150" i="11"/>
  <c r="L150" i="11"/>
  <c r="N149" i="11"/>
  <c r="L149" i="11"/>
  <c r="N148" i="11"/>
  <c r="L148" i="11"/>
  <c r="N147" i="11"/>
  <c r="L147" i="11"/>
  <c r="N146" i="11"/>
  <c r="L146" i="11"/>
  <c r="N145" i="11"/>
  <c r="L145" i="11"/>
  <c r="N144" i="11"/>
  <c r="L144" i="11"/>
  <c r="N143" i="11"/>
  <c r="L143" i="11"/>
  <c r="H143" i="11"/>
  <c r="M143" i="11" s="1"/>
  <c r="N142" i="11"/>
  <c r="L142" i="11"/>
  <c r="H142" i="11"/>
  <c r="N141" i="11"/>
  <c r="L141" i="11"/>
  <c r="H141" i="11"/>
  <c r="N140" i="11"/>
  <c r="L140" i="11"/>
  <c r="H140" i="11"/>
  <c r="N139" i="11"/>
  <c r="L139" i="11"/>
  <c r="H139" i="11"/>
  <c r="M139" i="11" s="1"/>
  <c r="N138" i="11"/>
  <c r="L138" i="11"/>
  <c r="H138" i="11"/>
  <c r="N137" i="11"/>
  <c r="L137" i="11"/>
  <c r="H137" i="11"/>
  <c r="M137" i="11" s="1"/>
  <c r="N136" i="11"/>
  <c r="L136" i="11"/>
  <c r="H136" i="11"/>
  <c r="M136" i="11" s="1"/>
  <c r="N135" i="11"/>
  <c r="L135" i="11"/>
  <c r="H135" i="11"/>
  <c r="N134" i="11"/>
  <c r="L134" i="11"/>
  <c r="H134" i="11"/>
  <c r="N133" i="11"/>
  <c r="L133" i="11"/>
  <c r="N132" i="11"/>
  <c r="L132" i="11"/>
  <c r="H132" i="11"/>
  <c r="N131" i="11"/>
  <c r="L131" i="11"/>
  <c r="H131" i="11"/>
  <c r="M131" i="11" s="1"/>
  <c r="N130" i="11"/>
  <c r="L130" i="11"/>
  <c r="N129" i="11"/>
  <c r="L129" i="11"/>
  <c r="N128" i="11"/>
  <c r="L128" i="11"/>
  <c r="N127" i="11"/>
  <c r="L127" i="11"/>
  <c r="H127" i="11"/>
  <c r="N126" i="11"/>
  <c r="L126" i="11"/>
  <c r="N125" i="11"/>
  <c r="L125" i="11"/>
  <c r="N124" i="11"/>
  <c r="L124" i="11"/>
  <c r="N123" i="11"/>
  <c r="L123" i="11"/>
  <c r="N122" i="11"/>
  <c r="L122" i="11"/>
  <c r="N121" i="11"/>
  <c r="L121" i="11"/>
  <c r="N120" i="11"/>
  <c r="L120" i="11"/>
  <c r="N119" i="11"/>
  <c r="L119" i="11"/>
  <c r="N118" i="11"/>
  <c r="L118" i="11"/>
  <c r="N117" i="11"/>
  <c r="L117" i="11"/>
  <c r="N116" i="11"/>
  <c r="L116" i="11"/>
  <c r="N115" i="11"/>
  <c r="L115" i="11"/>
  <c r="N114" i="11"/>
  <c r="L114" i="11"/>
  <c r="H114" i="11"/>
  <c r="N113" i="11"/>
  <c r="L113" i="11"/>
  <c r="H113" i="11"/>
  <c r="M113" i="11" s="1"/>
  <c r="N112" i="11"/>
  <c r="L112" i="11"/>
  <c r="H112" i="11"/>
  <c r="M112" i="11" s="1"/>
  <c r="N111" i="11"/>
  <c r="L111" i="11"/>
  <c r="H111" i="11"/>
  <c r="N110" i="11"/>
  <c r="L110" i="11"/>
  <c r="H110" i="11"/>
  <c r="N109" i="11"/>
  <c r="L109" i="11"/>
  <c r="H109" i="11"/>
  <c r="O109" i="11" s="1"/>
  <c r="N108" i="11"/>
  <c r="L108" i="11"/>
  <c r="H108" i="11"/>
  <c r="M108" i="11" s="1"/>
  <c r="N107" i="11"/>
  <c r="L107" i="11"/>
  <c r="H107" i="11"/>
  <c r="N106" i="11"/>
  <c r="L106" i="11"/>
  <c r="H106" i="11"/>
  <c r="N105" i="11"/>
  <c r="L105" i="11"/>
  <c r="H105" i="11"/>
  <c r="N104" i="11"/>
  <c r="L104" i="11"/>
  <c r="H104" i="11"/>
  <c r="M104" i="11" s="1"/>
  <c r="N103" i="11"/>
  <c r="L103" i="11"/>
  <c r="H103" i="11"/>
  <c r="N102" i="11"/>
  <c r="L102" i="11"/>
  <c r="H102" i="11"/>
  <c r="N101" i="11"/>
  <c r="L101" i="11"/>
  <c r="H101" i="11"/>
  <c r="O101" i="11" s="1"/>
  <c r="N100" i="11"/>
  <c r="L100" i="11"/>
  <c r="H100" i="11"/>
  <c r="M100" i="11" s="1"/>
  <c r="N99" i="11"/>
  <c r="L99" i="11"/>
  <c r="N98" i="11"/>
  <c r="L98" i="11"/>
  <c r="N97" i="11"/>
  <c r="L97" i="11"/>
  <c r="N96" i="11"/>
  <c r="L96" i="11"/>
  <c r="N95" i="11"/>
  <c r="L95" i="11"/>
  <c r="N94" i="11"/>
  <c r="L94" i="11"/>
  <c r="H94" i="11"/>
  <c r="N93" i="11"/>
  <c r="L93" i="11"/>
  <c r="H93" i="11"/>
  <c r="O93" i="11" s="1"/>
  <c r="N92" i="11"/>
  <c r="L92" i="11"/>
  <c r="H92" i="11"/>
  <c r="N91" i="11"/>
  <c r="L91" i="11"/>
  <c r="H91" i="11"/>
  <c r="N90" i="11"/>
  <c r="L90" i="11"/>
  <c r="N89" i="11"/>
  <c r="L89" i="11"/>
  <c r="H89" i="11"/>
  <c r="M89" i="11" s="1"/>
  <c r="N88" i="11"/>
  <c r="L88" i="11"/>
  <c r="N87" i="11"/>
  <c r="L87" i="11"/>
  <c r="H87" i="11"/>
  <c r="N86" i="11"/>
  <c r="L86" i="11"/>
  <c r="H86" i="11"/>
  <c r="N85" i="11"/>
  <c r="L85" i="11"/>
  <c r="N84" i="11"/>
  <c r="L84" i="11"/>
  <c r="N83" i="11"/>
  <c r="L83" i="11"/>
  <c r="N82" i="11"/>
  <c r="L82" i="11"/>
  <c r="H82" i="11"/>
  <c r="N81" i="11"/>
  <c r="L81" i="11"/>
  <c r="H81" i="11"/>
  <c r="M81" i="11" s="1"/>
  <c r="N80" i="11"/>
  <c r="L80" i="11"/>
  <c r="H80" i="11"/>
  <c r="N79" i="11"/>
  <c r="L79" i="11"/>
  <c r="H79" i="11"/>
  <c r="N78" i="11"/>
  <c r="L78" i="11"/>
  <c r="H78" i="11"/>
  <c r="N77" i="11"/>
  <c r="L77" i="11"/>
  <c r="N76" i="11"/>
  <c r="L76" i="11"/>
  <c r="N75" i="11"/>
  <c r="L75" i="11"/>
  <c r="N74" i="11"/>
  <c r="L74" i="11"/>
  <c r="N73" i="11"/>
  <c r="L73" i="11"/>
  <c r="N72" i="11"/>
  <c r="L72" i="11"/>
  <c r="N71" i="11"/>
  <c r="L71" i="11"/>
  <c r="N70" i="11"/>
  <c r="L70" i="11"/>
  <c r="N69" i="11"/>
  <c r="L69" i="11"/>
  <c r="H69" i="11"/>
  <c r="M69" i="11" s="1"/>
  <c r="N68" i="11"/>
  <c r="L68" i="11"/>
  <c r="H68" i="11"/>
  <c r="N67" i="11"/>
  <c r="L67" i="11"/>
  <c r="H67" i="11"/>
  <c r="N66" i="11"/>
  <c r="L66" i="11"/>
  <c r="H66" i="11"/>
  <c r="N65" i="11"/>
  <c r="L65" i="11"/>
  <c r="H65" i="11"/>
  <c r="M65" i="11" s="1"/>
  <c r="N64" i="11"/>
  <c r="L64" i="11"/>
  <c r="H64" i="11"/>
  <c r="N63" i="11"/>
  <c r="L63" i="11"/>
  <c r="H63" i="11"/>
  <c r="N62" i="11"/>
  <c r="L62" i="11"/>
  <c r="H62" i="11"/>
  <c r="N61" i="11"/>
  <c r="L61" i="11"/>
  <c r="H61" i="11"/>
  <c r="M61" i="11" s="1"/>
  <c r="N60" i="11"/>
  <c r="L60" i="11"/>
  <c r="H60" i="11"/>
  <c r="N59" i="11"/>
  <c r="L59" i="11"/>
  <c r="H59" i="11"/>
  <c r="N58" i="11"/>
  <c r="L58" i="11"/>
  <c r="H58" i="11"/>
  <c r="N57" i="11"/>
  <c r="L57" i="11"/>
  <c r="H57" i="11"/>
  <c r="M57" i="11" s="1"/>
  <c r="N56" i="11"/>
  <c r="L56" i="11"/>
  <c r="H56" i="11"/>
  <c r="N55" i="11"/>
  <c r="L55" i="11"/>
  <c r="H55" i="11"/>
  <c r="N54" i="11"/>
  <c r="L54" i="11"/>
  <c r="N53" i="11"/>
  <c r="L53" i="11"/>
  <c r="N52" i="11"/>
  <c r="L52" i="11"/>
  <c r="N51" i="11"/>
  <c r="L51" i="11"/>
  <c r="H51" i="11"/>
  <c r="N50" i="11"/>
  <c r="L50" i="11"/>
  <c r="H50" i="11"/>
  <c r="N49" i="11"/>
  <c r="L49" i="11"/>
  <c r="H49" i="11"/>
  <c r="M49" i="11" s="1"/>
  <c r="N48" i="11"/>
  <c r="L48" i="11"/>
  <c r="H48" i="11"/>
  <c r="N47" i="11"/>
  <c r="L47" i="11"/>
  <c r="H47" i="11"/>
  <c r="N46" i="11"/>
  <c r="L46" i="11"/>
  <c r="H46" i="11"/>
  <c r="N45" i="11"/>
  <c r="L45" i="11"/>
  <c r="H45" i="11"/>
  <c r="M45" i="11" s="1"/>
  <c r="N44" i="11"/>
  <c r="L44" i="11"/>
  <c r="H44" i="11"/>
  <c r="N43" i="11"/>
  <c r="L43" i="11"/>
  <c r="H43" i="11"/>
  <c r="N42" i="11"/>
  <c r="L42" i="11"/>
  <c r="H42" i="11"/>
  <c r="N41" i="11"/>
  <c r="L41" i="11"/>
  <c r="H41" i="11"/>
  <c r="M41" i="11" s="1"/>
  <c r="N40" i="11"/>
  <c r="L40" i="11"/>
  <c r="H40" i="11"/>
  <c r="N39" i="11"/>
  <c r="L39" i="11"/>
  <c r="H39" i="11"/>
  <c r="N38" i="11"/>
  <c r="L38" i="11"/>
  <c r="H38" i="11"/>
  <c r="N37" i="11"/>
  <c r="L37" i="11"/>
  <c r="H37" i="11"/>
  <c r="M37" i="11" s="1"/>
  <c r="N36" i="11"/>
  <c r="L36" i="11"/>
  <c r="H36" i="11"/>
  <c r="N35" i="11"/>
  <c r="L35" i="11"/>
  <c r="H35" i="11"/>
  <c r="N34" i="11"/>
  <c r="L34" i="11"/>
  <c r="H34" i="11"/>
  <c r="N33" i="11"/>
  <c r="L33" i="11"/>
  <c r="H33" i="11"/>
  <c r="M33" i="11" s="1"/>
  <c r="N32" i="11"/>
  <c r="L32" i="11"/>
  <c r="H32" i="11"/>
  <c r="N31" i="11"/>
  <c r="L31" i="11"/>
  <c r="H31" i="11"/>
  <c r="N30" i="11"/>
  <c r="L30" i="11"/>
  <c r="H30" i="11"/>
  <c r="N29" i="11"/>
  <c r="L29" i="11"/>
  <c r="H29" i="11"/>
  <c r="M29" i="11" s="1"/>
  <c r="N28" i="11"/>
  <c r="L28" i="11"/>
  <c r="H28" i="11"/>
  <c r="N27" i="11"/>
  <c r="L27" i="11"/>
  <c r="H27" i="11"/>
  <c r="N26" i="11"/>
  <c r="L26" i="11"/>
  <c r="H26" i="11"/>
  <c r="N25" i="11"/>
  <c r="L25" i="11"/>
  <c r="H25" i="11"/>
  <c r="M25" i="11" s="1"/>
  <c r="N24" i="11"/>
  <c r="L24" i="11"/>
  <c r="H24" i="11"/>
  <c r="N23" i="11"/>
  <c r="L23" i="11"/>
  <c r="H23" i="11"/>
  <c r="N22" i="11"/>
  <c r="L22" i="11"/>
  <c r="H22" i="11"/>
  <c r="N21" i="11"/>
  <c r="L21" i="11"/>
  <c r="H21" i="11"/>
  <c r="M21" i="11" s="1"/>
  <c r="N20" i="11"/>
  <c r="L20" i="11"/>
  <c r="H20" i="11"/>
  <c r="N316" i="10"/>
  <c r="L316" i="10"/>
  <c r="H316" i="10"/>
  <c r="K316" i="10" s="1"/>
  <c r="N315" i="10"/>
  <c r="L315" i="10"/>
  <c r="H315" i="10"/>
  <c r="K315" i="10" s="1"/>
  <c r="N314" i="10"/>
  <c r="L314" i="10"/>
  <c r="H314" i="10"/>
  <c r="K314" i="10" s="1"/>
  <c r="N313" i="10"/>
  <c r="L313" i="10"/>
  <c r="H313" i="10"/>
  <c r="K313" i="10" s="1"/>
  <c r="N312" i="10"/>
  <c r="L312" i="10"/>
  <c r="H312" i="10"/>
  <c r="K312" i="10" s="1"/>
  <c r="N311" i="10"/>
  <c r="L311" i="10"/>
  <c r="N310" i="10"/>
  <c r="L310" i="10"/>
  <c r="N309" i="10"/>
  <c r="L309" i="10"/>
  <c r="N308" i="10"/>
  <c r="L308" i="10"/>
  <c r="N307" i="10"/>
  <c r="L307" i="10"/>
  <c r="N306" i="10"/>
  <c r="L306" i="10"/>
  <c r="H306" i="10"/>
  <c r="K306" i="10" s="1"/>
  <c r="N305" i="10"/>
  <c r="L305" i="10"/>
  <c r="N304" i="10"/>
  <c r="L304" i="10"/>
  <c r="N303" i="10"/>
  <c r="L303" i="10"/>
  <c r="H303" i="10"/>
  <c r="K303" i="10" s="1"/>
  <c r="N302" i="10"/>
  <c r="L302" i="10"/>
  <c r="N301" i="10"/>
  <c r="L301" i="10"/>
  <c r="N300" i="10"/>
  <c r="L300" i="10"/>
  <c r="H300" i="10"/>
  <c r="K300" i="10" s="1"/>
  <c r="N299" i="10"/>
  <c r="L299" i="10"/>
  <c r="H299" i="10"/>
  <c r="K299" i="10" s="1"/>
  <c r="N298" i="10"/>
  <c r="L298" i="10"/>
  <c r="H298" i="10"/>
  <c r="K298" i="10" s="1"/>
  <c r="N297" i="10"/>
  <c r="L297" i="10"/>
  <c r="H297" i="10"/>
  <c r="K297" i="10" s="1"/>
  <c r="N296" i="10"/>
  <c r="L296" i="10"/>
  <c r="H296" i="10"/>
  <c r="K296" i="10" s="1"/>
  <c r="N295" i="10"/>
  <c r="L295" i="10"/>
  <c r="H295" i="10"/>
  <c r="K295" i="10" s="1"/>
  <c r="N294" i="10"/>
  <c r="L294" i="10"/>
  <c r="H294" i="10"/>
  <c r="K294" i="10" s="1"/>
  <c r="N293" i="10"/>
  <c r="L293" i="10"/>
  <c r="H293" i="10"/>
  <c r="K293" i="10" s="1"/>
  <c r="N292" i="10"/>
  <c r="L292" i="10"/>
  <c r="H292" i="10"/>
  <c r="K292" i="10" s="1"/>
  <c r="N291" i="10"/>
  <c r="L291" i="10"/>
  <c r="H291" i="10"/>
  <c r="K291" i="10" s="1"/>
  <c r="N290" i="10"/>
  <c r="L290" i="10"/>
  <c r="H290" i="10"/>
  <c r="K290" i="10" s="1"/>
  <c r="N289" i="10"/>
  <c r="L289" i="10"/>
  <c r="H289" i="10"/>
  <c r="K289" i="10" s="1"/>
  <c r="N288" i="10"/>
  <c r="L288" i="10"/>
  <c r="H288" i="10"/>
  <c r="K288" i="10" s="1"/>
  <c r="N287" i="10"/>
  <c r="L287" i="10"/>
  <c r="H287" i="10"/>
  <c r="K287" i="10" s="1"/>
  <c r="N286" i="10"/>
  <c r="L286" i="10"/>
  <c r="H286" i="10"/>
  <c r="K286" i="10" s="1"/>
  <c r="N285" i="10"/>
  <c r="L285" i="10"/>
  <c r="H285" i="10"/>
  <c r="K285" i="10" s="1"/>
  <c r="N284" i="10"/>
  <c r="L284" i="10"/>
  <c r="H284" i="10"/>
  <c r="K284" i="10" s="1"/>
  <c r="N283" i="10"/>
  <c r="L283" i="10"/>
  <c r="H283" i="10"/>
  <c r="K283" i="10" s="1"/>
  <c r="N282" i="10"/>
  <c r="L282" i="10"/>
  <c r="H282" i="10"/>
  <c r="K282" i="10" s="1"/>
  <c r="N281" i="10"/>
  <c r="L281" i="10"/>
  <c r="H281" i="10"/>
  <c r="K281" i="10" s="1"/>
  <c r="N280" i="10"/>
  <c r="L280" i="10"/>
  <c r="H280" i="10"/>
  <c r="K280" i="10" s="1"/>
  <c r="N279" i="10"/>
  <c r="L279" i="10"/>
  <c r="H279" i="10"/>
  <c r="K279" i="10" s="1"/>
  <c r="N278" i="10"/>
  <c r="L278" i="10"/>
  <c r="H278" i="10"/>
  <c r="K278" i="10" s="1"/>
  <c r="N277" i="10"/>
  <c r="L277" i="10"/>
  <c r="H277" i="10"/>
  <c r="K277" i="10" s="1"/>
  <c r="N276" i="10"/>
  <c r="L276" i="10"/>
  <c r="H276" i="10"/>
  <c r="K276" i="10" s="1"/>
  <c r="N275" i="10"/>
  <c r="L275" i="10"/>
  <c r="H275" i="10"/>
  <c r="K275" i="10" s="1"/>
  <c r="N274" i="10"/>
  <c r="L274" i="10"/>
  <c r="H274" i="10"/>
  <c r="K274" i="10" s="1"/>
  <c r="N273" i="10"/>
  <c r="L273" i="10"/>
  <c r="H273" i="10"/>
  <c r="K273" i="10" s="1"/>
  <c r="N272" i="10"/>
  <c r="L272" i="10"/>
  <c r="H272" i="10"/>
  <c r="K272" i="10" s="1"/>
  <c r="N271" i="10"/>
  <c r="L271" i="10"/>
  <c r="H271" i="10"/>
  <c r="K271" i="10" s="1"/>
  <c r="N270" i="10"/>
  <c r="L270" i="10"/>
  <c r="H270" i="10"/>
  <c r="K270" i="10" s="1"/>
  <c r="N269" i="10"/>
  <c r="L269" i="10"/>
  <c r="H269" i="10"/>
  <c r="K269" i="10" s="1"/>
  <c r="N268" i="10"/>
  <c r="L268" i="10"/>
  <c r="H268" i="10"/>
  <c r="K268" i="10" s="1"/>
  <c r="N267" i="10"/>
  <c r="L267" i="10"/>
  <c r="H267" i="10"/>
  <c r="K267" i="10" s="1"/>
  <c r="N266" i="10"/>
  <c r="L266" i="10"/>
  <c r="H266" i="10"/>
  <c r="K266" i="10" s="1"/>
  <c r="N265" i="10"/>
  <c r="L265" i="10"/>
  <c r="H265" i="10"/>
  <c r="K265" i="10" s="1"/>
  <c r="N264" i="10"/>
  <c r="L264" i="10"/>
  <c r="H264" i="10"/>
  <c r="K264" i="10" s="1"/>
  <c r="N263" i="10"/>
  <c r="L263" i="10"/>
  <c r="H263" i="10"/>
  <c r="K263" i="10" s="1"/>
  <c r="N262" i="10"/>
  <c r="L262" i="10"/>
  <c r="H262" i="10"/>
  <c r="K262" i="10" s="1"/>
  <c r="N261" i="10"/>
  <c r="L261" i="10"/>
  <c r="H261" i="10"/>
  <c r="K261" i="10" s="1"/>
  <c r="N260" i="10"/>
  <c r="L260" i="10"/>
  <c r="H260" i="10"/>
  <c r="K260" i="10" s="1"/>
  <c r="N259" i="10"/>
  <c r="L259" i="10"/>
  <c r="H259" i="10"/>
  <c r="K259" i="10" s="1"/>
  <c r="N258" i="10"/>
  <c r="L258" i="10"/>
  <c r="H258" i="10"/>
  <c r="K258" i="10" s="1"/>
  <c r="N257" i="10"/>
  <c r="L257" i="10"/>
  <c r="H257" i="10"/>
  <c r="N256" i="10"/>
  <c r="L256" i="10"/>
  <c r="H256" i="10"/>
  <c r="K256" i="10" s="1"/>
  <c r="N255" i="10"/>
  <c r="L255" i="10"/>
  <c r="H255" i="10"/>
  <c r="K255" i="10" s="1"/>
  <c r="N254" i="10"/>
  <c r="L254" i="10"/>
  <c r="H254" i="10"/>
  <c r="N253" i="10"/>
  <c r="L253" i="10"/>
  <c r="H253" i="10"/>
  <c r="K253" i="10" s="1"/>
  <c r="N252" i="10"/>
  <c r="L252" i="10"/>
  <c r="H252" i="10"/>
  <c r="K252" i="10" s="1"/>
  <c r="N251" i="10"/>
  <c r="L251" i="10"/>
  <c r="H251" i="10"/>
  <c r="K251" i="10" s="1"/>
  <c r="N250" i="10"/>
  <c r="L250" i="10"/>
  <c r="H250" i="10"/>
  <c r="N249" i="10"/>
  <c r="L249" i="10"/>
  <c r="H249" i="10"/>
  <c r="K249" i="10" s="1"/>
  <c r="N248" i="10"/>
  <c r="L248" i="10"/>
  <c r="H248" i="10"/>
  <c r="K248" i="10" s="1"/>
  <c r="N247" i="10"/>
  <c r="L247" i="10"/>
  <c r="H247" i="10"/>
  <c r="K247" i="10" s="1"/>
  <c r="N246" i="10"/>
  <c r="L246" i="10"/>
  <c r="H246" i="10"/>
  <c r="K246" i="10" s="1"/>
  <c r="N245" i="10"/>
  <c r="L245" i="10"/>
  <c r="H245" i="10"/>
  <c r="N244" i="10"/>
  <c r="L244" i="10"/>
  <c r="H244" i="10"/>
  <c r="K244" i="10" s="1"/>
  <c r="N243" i="10"/>
  <c r="L243" i="10"/>
  <c r="H243" i="10"/>
  <c r="K243" i="10" s="1"/>
  <c r="N242" i="10"/>
  <c r="L242" i="10"/>
  <c r="H242" i="10"/>
  <c r="N241" i="10"/>
  <c r="L241" i="10"/>
  <c r="H241" i="10"/>
  <c r="K241" i="10" s="1"/>
  <c r="N240" i="10"/>
  <c r="L240" i="10"/>
  <c r="H240" i="10"/>
  <c r="K240" i="10" s="1"/>
  <c r="N239" i="10"/>
  <c r="L239" i="10"/>
  <c r="H239" i="10"/>
  <c r="K239" i="10" s="1"/>
  <c r="N238" i="10"/>
  <c r="L238" i="10"/>
  <c r="H238" i="10"/>
  <c r="N237" i="10"/>
  <c r="L237" i="10"/>
  <c r="H237" i="10"/>
  <c r="K237" i="10" s="1"/>
  <c r="N236" i="10"/>
  <c r="L236" i="10"/>
  <c r="H236" i="10"/>
  <c r="K236" i="10" s="1"/>
  <c r="N235" i="10"/>
  <c r="L235" i="10"/>
  <c r="H235" i="10"/>
  <c r="N234" i="10"/>
  <c r="L234" i="10"/>
  <c r="H234" i="10"/>
  <c r="N233" i="10"/>
  <c r="L233" i="10"/>
  <c r="H233" i="10"/>
  <c r="K233" i="10" s="1"/>
  <c r="N232" i="10"/>
  <c r="L232" i="10"/>
  <c r="H232" i="10"/>
  <c r="K232" i="10" s="1"/>
  <c r="N231" i="10"/>
  <c r="L231" i="10"/>
  <c r="H231" i="10"/>
  <c r="N230" i="10"/>
  <c r="L230" i="10"/>
  <c r="H230" i="10"/>
  <c r="N229" i="10"/>
  <c r="L229" i="10"/>
  <c r="H229" i="10"/>
  <c r="N228" i="10"/>
  <c r="L228" i="10"/>
  <c r="H228" i="10"/>
  <c r="K228" i="10" s="1"/>
  <c r="N227" i="10"/>
  <c r="L227" i="10"/>
  <c r="H227" i="10"/>
  <c r="N226" i="10"/>
  <c r="L226" i="10"/>
  <c r="N225" i="10"/>
  <c r="L225" i="10"/>
  <c r="N224" i="10"/>
  <c r="L224" i="10"/>
  <c r="N223" i="10"/>
  <c r="L223" i="10"/>
  <c r="O223" i="10"/>
  <c r="N222" i="10"/>
  <c r="L222" i="10"/>
  <c r="N221" i="10"/>
  <c r="L221" i="10"/>
  <c r="O221" i="10"/>
  <c r="N220" i="10"/>
  <c r="L220" i="10"/>
  <c r="N219" i="10"/>
  <c r="L219" i="10"/>
  <c r="H219" i="10"/>
  <c r="N218" i="10"/>
  <c r="L218" i="10"/>
  <c r="H218" i="10"/>
  <c r="N217" i="10"/>
  <c r="L217" i="10"/>
  <c r="H217" i="10"/>
  <c r="N216" i="10"/>
  <c r="L216" i="10"/>
  <c r="H216" i="10"/>
  <c r="K216" i="10" s="1"/>
  <c r="N215" i="10"/>
  <c r="L215" i="10"/>
  <c r="H215" i="10"/>
  <c r="K215" i="10" s="1"/>
  <c r="N214" i="10"/>
  <c r="L214" i="10"/>
  <c r="N213" i="10"/>
  <c r="L213" i="10"/>
  <c r="N212" i="10"/>
  <c r="L212" i="10"/>
  <c r="N211" i="10"/>
  <c r="L211" i="10"/>
  <c r="H211" i="10"/>
  <c r="K211" i="10" s="1"/>
  <c r="N210" i="10"/>
  <c r="L210" i="10"/>
  <c r="H210" i="10"/>
  <c r="K210" i="10" s="1"/>
  <c r="N209" i="10"/>
  <c r="L209" i="10"/>
  <c r="H209" i="10"/>
  <c r="N208" i="10"/>
  <c r="L208" i="10"/>
  <c r="H208" i="10"/>
  <c r="K208" i="10" s="1"/>
  <c r="N207" i="10"/>
  <c r="L207" i="10"/>
  <c r="H207" i="10"/>
  <c r="K207" i="10" s="1"/>
  <c r="N206" i="10"/>
  <c r="L206" i="10"/>
  <c r="H206" i="10"/>
  <c r="K206" i="10" s="1"/>
  <c r="N205" i="10"/>
  <c r="L205" i="10"/>
  <c r="H205" i="10"/>
  <c r="K205" i="10" s="1"/>
  <c r="N204" i="10"/>
  <c r="L204" i="10"/>
  <c r="H204" i="10"/>
  <c r="K204" i="10" s="1"/>
  <c r="N203" i="10"/>
  <c r="L203" i="10"/>
  <c r="H203" i="10"/>
  <c r="K203" i="10" s="1"/>
  <c r="N202" i="10"/>
  <c r="L202" i="10"/>
  <c r="H202" i="10"/>
  <c r="K202" i="10" s="1"/>
  <c r="N201" i="10"/>
  <c r="L201" i="10"/>
  <c r="H201" i="10"/>
  <c r="K201" i="10" s="1"/>
  <c r="N200" i="10"/>
  <c r="L200" i="10"/>
  <c r="H200" i="10"/>
  <c r="K200" i="10" s="1"/>
  <c r="N199" i="10"/>
  <c r="L199" i="10"/>
  <c r="H199" i="10"/>
  <c r="K199" i="10" s="1"/>
  <c r="N198" i="10"/>
  <c r="L198" i="10"/>
  <c r="H198" i="10"/>
  <c r="K198" i="10" s="1"/>
  <c r="N197" i="10"/>
  <c r="L197" i="10"/>
  <c r="H197" i="10"/>
  <c r="K197" i="10" s="1"/>
  <c r="N196" i="10"/>
  <c r="L196" i="10"/>
  <c r="H196" i="10"/>
  <c r="K196" i="10" s="1"/>
  <c r="N195" i="10"/>
  <c r="L195" i="10"/>
  <c r="H195" i="10"/>
  <c r="K195" i="10" s="1"/>
  <c r="N194" i="10"/>
  <c r="L194" i="10"/>
  <c r="H194" i="10"/>
  <c r="K194" i="10" s="1"/>
  <c r="N193" i="10"/>
  <c r="L193" i="10"/>
  <c r="H193" i="10"/>
  <c r="K193" i="10" s="1"/>
  <c r="N192" i="10"/>
  <c r="L192" i="10"/>
  <c r="H192" i="10"/>
  <c r="K192" i="10" s="1"/>
  <c r="N191" i="10"/>
  <c r="L191" i="10"/>
  <c r="H191" i="10"/>
  <c r="K191" i="10" s="1"/>
  <c r="N190" i="10"/>
  <c r="L190" i="10"/>
  <c r="H190" i="10"/>
  <c r="K190" i="10" s="1"/>
  <c r="N189" i="10"/>
  <c r="L189" i="10"/>
  <c r="H189" i="10"/>
  <c r="K189" i="10" s="1"/>
  <c r="N188" i="10"/>
  <c r="L188" i="10"/>
  <c r="H188" i="10"/>
  <c r="K188" i="10" s="1"/>
  <c r="N187" i="10"/>
  <c r="L187" i="10"/>
  <c r="H187" i="10"/>
  <c r="K187" i="10" s="1"/>
  <c r="N186" i="10"/>
  <c r="L186" i="10"/>
  <c r="H186" i="10"/>
  <c r="K186" i="10" s="1"/>
  <c r="N185" i="10"/>
  <c r="L185" i="10"/>
  <c r="H185" i="10"/>
  <c r="K185" i="10" s="1"/>
  <c r="N184" i="10"/>
  <c r="L184" i="10"/>
  <c r="H184" i="10"/>
  <c r="K184" i="10" s="1"/>
  <c r="N183" i="10"/>
  <c r="L183" i="10"/>
  <c r="H183" i="10"/>
  <c r="K183" i="10" s="1"/>
  <c r="N182" i="10"/>
  <c r="L182" i="10"/>
  <c r="H182" i="10"/>
  <c r="K182" i="10" s="1"/>
  <c r="N181" i="10"/>
  <c r="L181" i="10"/>
  <c r="H181" i="10"/>
  <c r="K181" i="10" s="1"/>
  <c r="N180" i="10"/>
  <c r="L180" i="10"/>
  <c r="H180" i="10"/>
  <c r="K180" i="10" s="1"/>
  <c r="N179" i="10"/>
  <c r="L179" i="10"/>
  <c r="H179" i="10"/>
  <c r="K179" i="10" s="1"/>
  <c r="N178" i="10"/>
  <c r="L178" i="10"/>
  <c r="H178" i="10"/>
  <c r="K178" i="10" s="1"/>
  <c r="N177" i="10"/>
  <c r="L177" i="10"/>
  <c r="H177" i="10"/>
  <c r="K177" i="10" s="1"/>
  <c r="N176" i="10"/>
  <c r="L176" i="10"/>
  <c r="H176" i="10"/>
  <c r="K176" i="10" s="1"/>
  <c r="N175" i="10"/>
  <c r="L175" i="10"/>
  <c r="H175" i="10"/>
  <c r="K175" i="10" s="1"/>
  <c r="N174" i="10"/>
  <c r="L174" i="10"/>
  <c r="H174" i="10"/>
  <c r="K174" i="10" s="1"/>
  <c r="N173" i="10"/>
  <c r="L173" i="10"/>
  <c r="H173" i="10"/>
  <c r="K173" i="10" s="1"/>
  <c r="N172" i="10"/>
  <c r="L172" i="10"/>
  <c r="H172" i="10"/>
  <c r="K172" i="10" s="1"/>
  <c r="N171" i="10"/>
  <c r="L171" i="10"/>
  <c r="H171" i="10"/>
  <c r="K171" i="10" s="1"/>
  <c r="N170" i="10"/>
  <c r="L170" i="10"/>
  <c r="H170" i="10"/>
  <c r="K170" i="10" s="1"/>
  <c r="N169" i="10"/>
  <c r="L169" i="10"/>
  <c r="H169" i="10"/>
  <c r="K169" i="10" s="1"/>
  <c r="N168" i="10"/>
  <c r="L168" i="10"/>
  <c r="H168" i="10"/>
  <c r="K168" i="10" s="1"/>
  <c r="N167" i="10"/>
  <c r="L167" i="10"/>
  <c r="H167" i="10"/>
  <c r="K167" i="10" s="1"/>
  <c r="N166" i="10"/>
  <c r="L166" i="10"/>
  <c r="H166" i="10"/>
  <c r="K166" i="10" s="1"/>
  <c r="N165" i="10"/>
  <c r="L165" i="10"/>
  <c r="H165" i="10"/>
  <c r="K165" i="10" s="1"/>
  <c r="N164" i="10"/>
  <c r="L164" i="10"/>
  <c r="H164" i="10"/>
  <c r="K164" i="10" s="1"/>
  <c r="N163" i="10"/>
  <c r="L163" i="10"/>
  <c r="H163" i="10"/>
  <c r="K163" i="10" s="1"/>
  <c r="N162" i="10"/>
  <c r="L162" i="10"/>
  <c r="H162" i="10"/>
  <c r="K162" i="10" s="1"/>
  <c r="N161" i="10"/>
  <c r="L161" i="10"/>
  <c r="H161" i="10"/>
  <c r="K161" i="10" s="1"/>
  <c r="N160" i="10"/>
  <c r="L160" i="10"/>
  <c r="H160" i="10"/>
  <c r="K160" i="10" s="1"/>
  <c r="N159" i="10"/>
  <c r="L159" i="10"/>
  <c r="H159" i="10"/>
  <c r="K159" i="10" s="1"/>
  <c r="N158" i="10"/>
  <c r="L158" i="10"/>
  <c r="H158" i="10"/>
  <c r="K158" i="10" s="1"/>
  <c r="N157" i="10"/>
  <c r="L157" i="10"/>
  <c r="H157" i="10"/>
  <c r="K157" i="10" s="1"/>
  <c r="N156" i="10"/>
  <c r="L156" i="10"/>
  <c r="H156" i="10"/>
  <c r="K156" i="10" s="1"/>
  <c r="N155" i="10"/>
  <c r="L155" i="10"/>
  <c r="H155" i="10"/>
  <c r="K155" i="10" s="1"/>
  <c r="N154" i="10"/>
  <c r="L154" i="10"/>
  <c r="H154" i="10"/>
  <c r="K154" i="10" s="1"/>
  <c r="N153" i="10"/>
  <c r="L153" i="10"/>
  <c r="H153" i="10"/>
  <c r="K153" i="10" s="1"/>
  <c r="N152" i="10"/>
  <c r="L152" i="10"/>
  <c r="H152" i="10"/>
  <c r="K152" i="10" s="1"/>
  <c r="N151" i="10"/>
  <c r="L151" i="10"/>
  <c r="H151" i="10"/>
  <c r="K151" i="10" s="1"/>
  <c r="N150" i="10"/>
  <c r="L150" i="10"/>
  <c r="H150" i="10"/>
  <c r="K150" i="10" s="1"/>
  <c r="N149" i="10"/>
  <c r="L149" i="10"/>
  <c r="H149" i="10"/>
  <c r="K149" i="10" s="1"/>
  <c r="N148" i="10"/>
  <c r="L148" i="10"/>
  <c r="H148" i="10"/>
  <c r="K148" i="10" s="1"/>
  <c r="N147" i="10"/>
  <c r="L147" i="10"/>
  <c r="H147" i="10"/>
  <c r="K147" i="10" s="1"/>
  <c r="N146" i="10"/>
  <c r="L146" i="10"/>
  <c r="H146" i="10"/>
  <c r="K146" i="10" s="1"/>
  <c r="N145" i="10"/>
  <c r="L145" i="10"/>
  <c r="H145" i="10"/>
  <c r="K145" i="10" s="1"/>
  <c r="N144" i="10"/>
  <c r="L144" i="10"/>
  <c r="H144" i="10"/>
  <c r="K144" i="10" s="1"/>
  <c r="N143" i="10"/>
  <c r="L143" i="10"/>
  <c r="H143" i="10"/>
  <c r="K143" i="10" s="1"/>
  <c r="N142" i="10"/>
  <c r="L142" i="10"/>
  <c r="H142" i="10"/>
  <c r="K142" i="10" s="1"/>
  <c r="N141" i="10"/>
  <c r="L141" i="10"/>
  <c r="H141" i="10"/>
  <c r="K141" i="10" s="1"/>
  <c r="N140" i="10"/>
  <c r="L140" i="10"/>
  <c r="H140" i="10"/>
  <c r="K140" i="10" s="1"/>
  <c r="N139" i="10"/>
  <c r="L139" i="10"/>
  <c r="H139" i="10"/>
  <c r="K139" i="10" s="1"/>
  <c r="N138" i="10"/>
  <c r="L138" i="10"/>
  <c r="H138" i="10"/>
  <c r="K138" i="10" s="1"/>
  <c r="N137" i="10"/>
  <c r="L137" i="10"/>
  <c r="H137" i="10"/>
  <c r="K137" i="10" s="1"/>
  <c r="N136" i="10"/>
  <c r="L136" i="10"/>
  <c r="H136" i="10"/>
  <c r="K136" i="10" s="1"/>
  <c r="N135" i="10"/>
  <c r="L135" i="10"/>
  <c r="H135" i="10"/>
  <c r="K135" i="10" s="1"/>
  <c r="N134" i="10"/>
  <c r="L134" i="10"/>
  <c r="H134" i="10"/>
  <c r="K134" i="10" s="1"/>
  <c r="N133" i="10"/>
  <c r="L133" i="10"/>
  <c r="H133" i="10"/>
  <c r="N132" i="10"/>
  <c r="L132" i="10"/>
  <c r="H132" i="10"/>
  <c r="K132" i="10" s="1"/>
  <c r="N131" i="10"/>
  <c r="L131" i="10"/>
  <c r="H131" i="10"/>
  <c r="K131" i="10" s="1"/>
  <c r="N130" i="10"/>
  <c r="L130" i="10"/>
  <c r="H130" i="10"/>
  <c r="K130" i="10" s="1"/>
  <c r="N129" i="10"/>
  <c r="L129" i="10"/>
  <c r="H129" i="10"/>
  <c r="N128" i="10"/>
  <c r="L128" i="10"/>
  <c r="H128" i="10"/>
  <c r="K128" i="10" s="1"/>
  <c r="N127" i="10"/>
  <c r="L127" i="10"/>
  <c r="H127" i="10"/>
  <c r="K127" i="10" s="1"/>
  <c r="N126" i="10"/>
  <c r="L126" i="10"/>
  <c r="H126" i="10"/>
  <c r="K126" i="10" s="1"/>
  <c r="N125" i="10"/>
  <c r="L125" i="10"/>
  <c r="H125" i="10"/>
  <c r="K125" i="10" s="1"/>
  <c r="N124" i="10"/>
  <c r="L124" i="10"/>
  <c r="H124" i="10"/>
  <c r="K124" i="10" s="1"/>
  <c r="N123" i="10"/>
  <c r="L123" i="10"/>
  <c r="H123" i="10"/>
  <c r="N122" i="10"/>
  <c r="L122" i="10"/>
  <c r="H122" i="10"/>
  <c r="K122" i="10" s="1"/>
  <c r="N121" i="10"/>
  <c r="L121" i="10"/>
  <c r="H121" i="10"/>
  <c r="N120" i="10"/>
  <c r="L120" i="10"/>
  <c r="H120" i="10"/>
  <c r="K120" i="10" s="1"/>
  <c r="N119" i="10"/>
  <c r="L119" i="10"/>
  <c r="H119" i="10"/>
  <c r="K119" i="10" s="1"/>
  <c r="N118" i="10"/>
  <c r="L118" i="10"/>
  <c r="H118" i="10"/>
  <c r="K118" i="10" s="1"/>
  <c r="N117" i="10"/>
  <c r="L117" i="10"/>
  <c r="H117" i="10"/>
  <c r="K117" i="10" s="1"/>
  <c r="N116" i="10"/>
  <c r="L116" i="10"/>
  <c r="H116" i="10"/>
  <c r="K116" i="10" s="1"/>
  <c r="N115" i="10"/>
  <c r="L115" i="10"/>
  <c r="N114" i="10"/>
  <c r="L114" i="10"/>
  <c r="O114" i="10"/>
  <c r="N113" i="10"/>
  <c r="L113" i="10"/>
  <c r="O113" i="10"/>
  <c r="N112" i="10"/>
  <c r="L112" i="10"/>
  <c r="H112" i="10"/>
  <c r="K112" i="10" s="1"/>
  <c r="N111" i="10"/>
  <c r="L111" i="10"/>
  <c r="H111" i="10"/>
  <c r="N110" i="10"/>
  <c r="L110" i="10"/>
  <c r="H110" i="10"/>
  <c r="K110" i="10" s="1"/>
  <c r="N109" i="10"/>
  <c r="L109" i="10"/>
  <c r="H109" i="10"/>
  <c r="K109" i="10" s="1"/>
  <c r="N108" i="10"/>
  <c r="L108" i="10"/>
  <c r="H108" i="10"/>
  <c r="N107" i="10"/>
  <c r="L107" i="10"/>
  <c r="H107" i="10"/>
  <c r="K107" i="10" s="1"/>
  <c r="N106" i="10"/>
  <c r="L106" i="10"/>
  <c r="H106" i="10"/>
  <c r="K106" i="10" s="1"/>
  <c r="N105" i="10"/>
  <c r="L105" i="10"/>
  <c r="N104" i="10"/>
  <c r="L104" i="10"/>
  <c r="N103" i="10"/>
  <c r="L103" i="10"/>
  <c r="H103" i="10"/>
  <c r="K103" i="10" s="1"/>
  <c r="N102" i="10"/>
  <c r="L102" i="10"/>
  <c r="H102" i="10"/>
  <c r="K102" i="10" s="1"/>
  <c r="N101" i="10"/>
  <c r="L101" i="10"/>
  <c r="H101" i="10"/>
  <c r="K101" i="10" s="1"/>
  <c r="N100" i="10"/>
  <c r="L100" i="10"/>
  <c r="H100" i="10"/>
  <c r="N99" i="10"/>
  <c r="L99" i="10"/>
  <c r="H99" i="10"/>
  <c r="N98" i="10"/>
  <c r="L98" i="10"/>
  <c r="H98" i="10"/>
  <c r="K98" i="10" s="1"/>
  <c r="N97" i="10"/>
  <c r="L97" i="10"/>
  <c r="H97" i="10"/>
  <c r="K97" i="10" s="1"/>
  <c r="N96" i="10"/>
  <c r="L96" i="10"/>
  <c r="H96" i="10"/>
  <c r="N95" i="10"/>
  <c r="L95" i="10"/>
  <c r="H95" i="10"/>
  <c r="K95" i="10" s="1"/>
  <c r="N94" i="10"/>
  <c r="L94" i="10"/>
  <c r="H94" i="10"/>
  <c r="K94" i="10" s="1"/>
  <c r="N93" i="10"/>
  <c r="L93" i="10"/>
  <c r="H93" i="10"/>
  <c r="K93" i="10" s="1"/>
  <c r="N92" i="10"/>
  <c r="L92" i="10"/>
  <c r="H92" i="10"/>
  <c r="N91" i="10"/>
  <c r="L91" i="10"/>
  <c r="H91" i="10"/>
  <c r="K91" i="10" s="1"/>
  <c r="N90" i="10"/>
  <c r="L90" i="10"/>
  <c r="H90" i="10"/>
  <c r="K90" i="10" s="1"/>
  <c r="N89" i="10"/>
  <c r="L89" i="10"/>
  <c r="H89" i="10"/>
  <c r="K89" i="10" s="1"/>
  <c r="N88" i="10"/>
  <c r="L88" i="10"/>
  <c r="H88" i="10"/>
  <c r="N87" i="10"/>
  <c r="L87" i="10"/>
  <c r="H87" i="10"/>
  <c r="N86" i="10"/>
  <c r="L86" i="10"/>
  <c r="H86" i="10"/>
  <c r="K86" i="10" s="1"/>
  <c r="N85" i="10"/>
  <c r="L85" i="10"/>
  <c r="H85" i="10"/>
  <c r="K85" i="10" s="1"/>
  <c r="N84" i="10"/>
  <c r="L84" i="10"/>
  <c r="H84" i="10"/>
  <c r="N83" i="10"/>
  <c r="L83" i="10"/>
  <c r="H83" i="10"/>
  <c r="K83" i="10" s="1"/>
  <c r="N82" i="10"/>
  <c r="L82" i="10"/>
  <c r="H82" i="10"/>
  <c r="K82" i="10" s="1"/>
  <c r="N81" i="10"/>
  <c r="L81" i="10"/>
  <c r="H81" i="10"/>
  <c r="K81" i="10" s="1"/>
  <c r="N80" i="10"/>
  <c r="L80" i="10"/>
  <c r="H80" i="10"/>
  <c r="N79" i="10"/>
  <c r="L79" i="10"/>
  <c r="H79" i="10"/>
  <c r="K79" i="10" s="1"/>
  <c r="N78" i="10"/>
  <c r="L78" i="10"/>
  <c r="H78" i="10"/>
  <c r="K78" i="10" s="1"/>
  <c r="N77" i="10"/>
  <c r="L77" i="10"/>
  <c r="H77" i="10"/>
  <c r="K77" i="10" s="1"/>
  <c r="N76" i="10"/>
  <c r="L76" i="10"/>
  <c r="H76" i="10"/>
  <c r="N75" i="10"/>
  <c r="L75" i="10"/>
  <c r="H75" i="10"/>
  <c r="N74" i="10"/>
  <c r="L74" i="10"/>
  <c r="H74" i="10"/>
  <c r="K74" i="10" s="1"/>
  <c r="N73" i="10"/>
  <c r="L73" i="10"/>
  <c r="H73" i="10"/>
  <c r="K73" i="10" s="1"/>
  <c r="N72" i="10"/>
  <c r="L72" i="10"/>
  <c r="H72" i="10"/>
  <c r="N71" i="10"/>
  <c r="L71" i="10"/>
  <c r="H71" i="10"/>
  <c r="K71" i="10" s="1"/>
  <c r="N70" i="10"/>
  <c r="L70" i="10"/>
  <c r="H70" i="10"/>
  <c r="K70" i="10" s="1"/>
  <c r="N69" i="10"/>
  <c r="L69" i="10"/>
  <c r="H69" i="10"/>
  <c r="K69" i="10" s="1"/>
  <c r="N68" i="10"/>
  <c r="L68" i="10"/>
  <c r="H68" i="10"/>
  <c r="N67" i="10"/>
  <c r="L67" i="10"/>
  <c r="H67" i="10"/>
  <c r="K67" i="10" s="1"/>
  <c r="N66" i="10"/>
  <c r="L66" i="10"/>
  <c r="H66" i="10"/>
  <c r="K66" i="10" s="1"/>
  <c r="N65" i="10"/>
  <c r="L65" i="10"/>
  <c r="H65" i="10"/>
  <c r="K65" i="10" s="1"/>
  <c r="N64" i="10"/>
  <c r="L64" i="10"/>
  <c r="H64" i="10"/>
  <c r="N63" i="10"/>
  <c r="L63" i="10"/>
  <c r="H63" i="10"/>
  <c r="N62" i="10"/>
  <c r="L62" i="10"/>
  <c r="H62" i="10"/>
  <c r="K62" i="10" s="1"/>
  <c r="N61" i="10"/>
  <c r="L61" i="10"/>
  <c r="H61" i="10"/>
  <c r="K61" i="10" s="1"/>
  <c r="N60" i="10"/>
  <c r="L60" i="10"/>
  <c r="H60" i="10"/>
  <c r="N59" i="10"/>
  <c r="L59" i="10"/>
  <c r="H59" i="10"/>
  <c r="K59" i="10" s="1"/>
  <c r="N58" i="10"/>
  <c r="L58" i="10"/>
  <c r="H58" i="10"/>
  <c r="K58" i="10" s="1"/>
  <c r="N57" i="10"/>
  <c r="L57" i="10"/>
  <c r="H57" i="10"/>
  <c r="K57" i="10" s="1"/>
  <c r="N56" i="10"/>
  <c r="L56" i="10"/>
  <c r="H56" i="10"/>
  <c r="N55" i="10"/>
  <c r="L55" i="10"/>
  <c r="H55" i="10"/>
  <c r="K55" i="10" s="1"/>
  <c r="N54" i="10"/>
  <c r="L54" i="10"/>
  <c r="H54" i="10"/>
  <c r="K54" i="10" s="1"/>
  <c r="N53" i="10"/>
  <c r="L53" i="10"/>
  <c r="H53" i="10"/>
  <c r="K53" i="10" s="1"/>
  <c r="N52" i="10"/>
  <c r="L52" i="10"/>
  <c r="H52" i="10"/>
  <c r="N51" i="10"/>
  <c r="L51" i="10"/>
  <c r="H51" i="10"/>
  <c r="N50" i="10"/>
  <c r="L50" i="10"/>
  <c r="H50" i="10"/>
  <c r="K50" i="10" s="1"/>
  <c r="N49" i="10"/>
  <c r="L49" i="10"/>
  <c r="H49" i="10"/>
  <c r="K49" i="10" s="1"/>
  <c r="N48" i="10"/>
  <c r="L48" i="10"/>
  <c r="H48" i="10"/>
  <c r="N47" i="10"/>
  <c r="L47" i="10"/>
  <c r="H47" i="10"/>
  <c r="K47" i="10" s="1"/>
  <c r="N46" i="10"/>
  <c r="L46" i="10"/>
  <c r="H46" i="10"/>
  <c r="K46" i="10" s="1"/>
  <c r="N45" i="10"/>
  <c r="L45" i="10"/>
  <c r="H45" i="10"/>
  <c r="K45" i="10" s="1"/>
  <c r="N44" i="10"/>
  <c r="L44" i="10"/>
  <c r="H44" i="10"/>
  <c r="N43" i="10"/>
  <c r="L43" i="10"/>
  <c r="H43" i="10"/>
  <c r="N42" i="10"/>
  <c r="L42" i="10"/>
  <c r="H42" i="10"/>
  <c r="K42" i="10" s="1"/>
  <c r="N41" i="10"/>
  <c r="L41" i="10"/>
  <c r="H41" i="10"/>
  <c r="K41" i="10" s="1"/>
  <c r="N40" i="10"/>
  <c r="L40" i="10"/>
  <c r="H40" i="10"/>
  <c r="N39" i="10"/>
  <c r="L39" i="10"/>
  <c r="H39" i="10"/>
  <c r="N38" i="10"/>
  <c r="L38" i="10"/>
  <c r="H38" i="10"/>
  <c r="K38" i="10" s="1"/>
  <c r="N37" i="10"/>
  <c r="L37" i="10"/>
  <c r="H37" i="10"/>
  <c r="K37" i="10" s="1"/>
  <c r="N36" i="10"/>
  <c r="L36" i="10"/>
  <c r="H36" i="10"/>
  <c r="N35" i="10"/>
  <c r="L35" i="10"/>
  <c r="H35" i="10"/>
  <c r="N34" i="10"/>
  <c r="L34" i="10"/>
  <c r="H34" i="10"/>
  <c r="K34" i="10" s="1"/>
  <c r="N33" i="10"/>
  <c r="L33" i="10"/>
  <c r="H33" i="10"/>
  <c r="K33" i="10" s="1"/>
  <c r="N32" i="10"/>
  <c r="L32" i="10"/>
  <c r="H32" i="10"/>
  <c r="N31" i="10"/>
  <c r="L31" i="10"/>
  <c r="H31" i="10"/>
  <c r="N30" i="10"/>
  <c r="L30" i="10"/>
  <c r="H30" i="10"/>
  <c r="K30" i="10" s="1"/>
  <c r="N29" i="10"/>
  <c r="L29" i="10"/>
  <c r="H29" i="10"/>
  <c r="K29" i="10" s="1"/>
  <c r="N28" i="10"/>
  <c r="L28" i="10"/>
  <c r="H28" i="10"/>
  <c r="N27" i="10"/>
  <c r="L27" i="10"/>
  <c r="H27" i="10"/>
  <c r="K27" i="10" s="1"/>
  <c r="N26" i="10"/>
  <c r="L26" i="10"/>
  <c r="H26" i="10"/>
  <c r="K26" i="10" s="1"/>
  <c r="N25" i="10"/>
  <c r="L25" i="10"/>
  <c r="H25" i="10"/>
  <c r="K25" i="10" s="1"/>
  <c r="N24" i="10"/>
  <c r="L24" i="10"/>
  <c r="H24" i="10"/>
  <c r="N23" i="10"/>
  <c r="L23" i="10"/>
  <c r="H23" i="10"/>
  <c r="K23" i="10" s="1"/>
  <c r="N22" i="10"/>
  <c r="L22" i="10"/>
  <c r="H22" i="10"/>
  <c r="N21" i="10"/>
  <c r="L21" i="10"/>
  <c r="H21" i="10"/>
  <c r="K21" i="10" s="1"/>
  <c r="N20" i="10"/>
  <c r="L20" i="10"/>
  <c r="H20" i="10"/>
  <c r="H100" i="4"/>
  <c r="H97" i="4"/>
  <c r="H96" i="4"/>
  <c r="H95" i="4"/>
  <c r="H93" i="4"/>
  <c r="H86" i="4"/>
  <c r="H85" i="4"/>
  <c r="H84" i="4"/>
  <c r="H83" i="4"/>
  <c r="H137" i="27"/>
  <c r="H136" i="27"/>
  <c r="M136" i="27" s="1"/>
  <c r="H135" i="27"/>
  <c r="H131" i="27"/>
  <c r="H130" i="27"/>
  <c r="H105" i="27"/>
  <c r="H104" i="27"/>
  <c r="M104" i="27" s="1"/>
  <c r="H103" i="27"/>
  <c r="N137" i="27"/>
  <c r="L137" i="27"/>
  <c r="N136" i="27"/>
  <c r="L136" i="27"/>
  <c r="N135" i="27"/>
  <c r="L135" i="27"/>
  <c r="N134" i="27"/>
  <c r="L134" i="27"/>
  <c r="H134" i="27"/>
  <c r="N133" i="27"/>
  <c r="L133" i="27"/>
  <c r="H133" i="27"/>
  <c r="N132" i="27"/>
  <c r="L132" i="27"/>
  <c r="H132" i="27"/>
  <c r="M132" i="27" s="1"/>
  <c r="N131" i="27"/>
  <c r="L131" i="27"/>
  <c r="N130" i="27"/>
  <c r="L130" i="27"/>
  <c r="N129" i="27"/>
  <c r="L129" i="27"/>
  <c r="H129" i="27"/>
  <c r="N128" i="27"/>
  <c r="L128" i="27"/>
  <c r="H128" i="27"/>
  <c r="M128" i="27" s="1"/>
  <c r="N127" i="27"/>
  <c r="L127" i="27"/>
  <c r="H127" i="27"/>
  <c r="N126" i="27"/>
  <c r="L126" i="27"/>
  <c r="H126" i="27"/>
  <c r="N125" i="27"/>
  <c r="L125" i="27"/>
  <c r="H125" i="27"/>
  <c r="N124" i="27"/>
  <c r="L124" i="27"/>
  <c r="H124" i="27"/>
  <c r="M124" i="27" s="1"/>
  <c r="N123" i="27"/>
  <c r="L123" i="27"/>
  <c r="H123" i="27"/>
  <c r="N122" i="27"/>
  <c r="L122" i="27"/>
  <c r="H122" i="27"/>
  <c r="N121" i="27"/>
  <c r="L121" i="27"/>
  <c r="H121" i="27"/>
  <c r="N120" i="27"/>
  <c r="L120" i="27"/>
  <c r="H120" i="27"/>
  <c r="M120" i="27" s="1"/>
  <c r="N119" i="27"/>
  <c r="L119" i="27"/>
  <c r="H119" i="27"/>
  <c r="N118" i="27"/>
  <c r="L118" i="27"/>
  <c r="H118" i="27"/>
  <c r="N117" i="27"/>
  <c r="L117" i="27"/>
  <c r="H117" i="27"/>
  <c r="N116" i="27"/>
  <c r="L116" i="27"/>
  <c r="H116" i="27"/>
  <c r="M116" i="27" s="1"/>
  <c r="N115" i="27"/>
  <c r="L115" i="27"/>
  <c r="H115" i="27"/>
  <c r="N114" i="27"/>
  <c r="L114" i="27"/>
  <c r="H114" i="27"/>
  <c r="N113" i="27"/>
  <c r="L113" i="27"/>
  <c r="H113" i="27"/>
  <c r="N112" i="27"/>
  <c r="L112" i="27"/>
  <c r="H112" i="27"/>
  <c r="M112" i="27" s="1"/>
  <c r="N111" i="27"/>
  <c r="L111" i="27"/>
  <c r="H111" i="27"/>
  <c r="N110" i="27"/>
  <c r="L110" i="27"/>
  <c r="H110" i="27"/>
  <c r="N109" i="27"/>
  <c r="L109" i="27"/>
  <c r="H109" i="27"/>
  <c r="N108" i="27"/>
  <c r="L108" i="27"/>
  <c r="H108" i="27"/>
  <c r="M108" i="27" s="1"/>
  <c r="N107" i="27"/>
  <c r="L107" i="27"/>
  <c r="H107" i="27"/>
  <c r="N106" i="27"/>
  <c r="L106" i="27"/>
  <c r="H106" i="27"/>
  <c r="N105" i="27"/>
  <c r="L105" i="27"/>
  <c r="N104" i="27"/>
  <c r="L104" i="27"/>
  <c r="N103" i="27"/>
  <c r="L103" i="27"/>
  <c r="N102" i="27"/>
  <c r="L102" i="27"/>
  <c r="H102" i="27"/>
  <c r="N101" i="27"/>
  <c r="L101" i="27"/>
  <c r="H101" i="27"/>
  <c r="N100" i="27"/>
  <c r="L100" i="27"/>
  <c r="H100" i="27"/>
  <c r="M100" i="27" s="1"/>
  <c r="N99" i="27"/>
  <c r="L99" i="27"/>
  <c r="H99" i="27"/>
  <c r="N98" i="27"/>
  <c r="L98" i="27"/>
  <c r="H98" i="27"/>
  <c r="N97" i="27"/>
  <c r="L97" i="27"/>
  <c r="H97" i="27"/>
  <c r="N96" i="27"/>
  <c r="L96" i="27"/>
  <c r="H96" i="27"/>
  <c r="M96" i="27" s="1"/>
  <c r="N95" i="27"/>
  <c r="L95" i="27"/>
  <c r="H95" i="27"/>
  <c r="N94" i="27"/>
  <c r="L94" i="27"/>
  <c r="H94" i="27"/>
  <c r="N93" i="27"/>
  <c r="L93" i="27"/>
  <c r="H93" i="27"/>
  <c r="N92" i="27"/>
  <c r="L92" i="27"/>
  <c r="H92" i="27"/>
  <c r="M92" i="27" s="1"/>
  <c r="N91" i="27"/>
  <c r="L91" i="27"/>
  <c r="H91" i="27"/>
  <c r="N90" i="27"/>
  <c r="L90" i="27"/>
  <c r="H90" i="27"/>
  <c r="N89" i="27"/>
  <c r="L89" i="27"/>
  <c r="H89" i="27"/>
  <c r="N88" i="27"/>
  <c r="L88" i="27"/>
  <c r="H88" i="27"/>
  <c r="M88" i="27" s="1"/>
  <c r="N87" i="27"/>
  <c r="L87" i="27"/>
  <c r="H87" i="27"/>
  <c r="H81" i="27"/>
  <c r="H80" i="27"/>
  <c r="H74" i="27"/>
  <c r="H73" i="27"/>
  <c r="H72" i="27"/>
  <c r="H71" i="27"/>
  <c r="H70" i="27"/>
  <c r="H39" i="27"/>
  <c r="H31" i="27"/>
  <c r="H21" i="27"/>
  <c r="H56" i="9"/>
  <c r="H55" i="9"/>
  <c r="H53" i="9"/>
  <c r="H52" i="9"/>
  <c r="H51" i="9"/>
  <c r="H50" i="9"/>
  <c r="H43" i="9"/>
  <c r="H42" i="9"/>
  <c r="H41" i="9"/>
  <c r="H40" i="9"/>
  <c r="H39" i="9"/>
  <c r="H38" i="9"/>
  <c r="H37" i="9"/>
  <c r="H30" i="9"/>
  <c r="H29" i="9"/>
  <c r="H27" i="9"/>
  <c r="H26" i="9"/>
  <c r="H25" i="9"/>
  <c r="H24" i="9"/>
  <c r="H23" i="9"/>
  <c r="H22" i="9"/>
  <c r="H21" i="9"/>
  <c r="H20" i="9"/>
  <c r="H19" i="9"/>
  <c r="H65" i="40"/>
  <c r="H64" i="40"/>
  <c r="H63" i="40"/>
  <c r="H62" i="40"/>
  <c r="H54" i="40"/>
  <c r="H47" i="40"/>
  <c r="H46" i="40"/>
  <c r="H45" i="40"/>
  <c r="H43" i="40"/>
  <c r="H42" i="40"/>
  <c r="H41" i="40"/>
  <c r="H40" i="40"/>
  <c r="H39" i="40"/>
  <c r="H38" i="40"/>
  <c r="H31" i="40"/>
  <c r="H26" i="40"/>
  <c r="N65" i="40"/>
  <c r="L65" i="40"/>
  <c r="N64" i="40"/>
  <c r="L64" i="40"/>
  <c r="N63" i="40"/>
  <c r="L63" i="40"/>
  <c r="N62" i="40"/>
  <c r="L62" i="40"/>
  <c r="N61" i="40"/>
  <c r="L61" i="40"/>
  <c r="H61" i="40"/>
  <c r="N60" i="40"/>
  <c r="L60" i="40"/>
  <c r="H60" i="40"/>
  <c r="N59" i="40"/>
  <c r="L59" i="40"/>
  <c r="H59" i="40"/>
  <c r="N58" i="40"/>
  <c r="L58" i="40"/>
  <c r="H58" i="40"/>
  <c r="N57" i="40"/>
  <c r="L57" i="40"/>
  <c r="H57" i="40"/>
  <c r="N56" i="40"/>
  <c r="L56" i="40"/>
  <c r="H56" i="40"/>
  <c r="N55" i="40"/>
  <c r="L55" i="40"/>
  <c r="H55" i="40"/>
  <c r="N54" i="40"/>
  <c r="L54" i="40"/>
  <c r="N53" i="40"/>
  <c r="L53" i="40"/>
  <c r="H53" i="40"/>
  <c r="N52" i="40"/>
  <c r="L52" i="40"/>
  <c r="H52" i="40"/>
  <c r="N51" i="40"/>
  <c r="L51" i="40"/>
  <c r="H51" i="40"/>
  <c r="N50" i="40"/>
  <c r="L50" i="40"/>
  <c r="H50" i="40"/>
  <c r="N49" i="40"/>
  <c r="L49" i="40"/>
  <c r="H49" i="40"/>
  <c r="N48" i="40"/>
  <c r="L48" i="40"/>
  <c r="H48" i="40"/>
  <c r="N47" i="40"/>
  <c r="L47" i="40"/>
  <c r="N46" i="40"/>
  <c r="L46" i="40"/>
  <c r="N45" i="40"/>
  <c r="L45" i="40"/>
  <c r="N44" i="40"/>
  <c r="L44" i="40"/>
  <c r="H44" i="40"/>
  <c r="N43" i="40"/>
  <c r="L43" i="40"/>
  <c r="N42" i="40"/>
  <c r="L42" i="40"/>
  <c r="N41" i="40"/>
  <c r="L41" i="40"/>
  <c r="N40" i="40"/>
  <c r="L40" i="40"/>
  <c r="N39" i="40"/>
  <c r="L39" i="40"/>
  <c r="N38" i="40"/>
  <c r="L38" i="40"/>
  <c r="N37" i="40"/>
  <c r="L37" i="40"/>
  <c r="H37" i="40"/>
  <c r="N36" i="40"/>
  <c r="L36" i="40"/>
  <c r="H36" i="40"/>
  <c r="N35" i="40"/>
  <c r="L35" i="40"/>
  <c r="H35" i="40"/>
  <c r="N34" i="40"/>
  <c r="L34" i="40"/>
  <c r="H34" i="40"/>
  <c r="N33" i="40"/>
  <c r="L33" i="40"/>
  <c r="H33" i="40"/>
  <c r="N32" i="40"/>
  <c r="L32" i="40"/>
  <c r="H32" i="40"/>
  <c r="N31" i="40"/>
  <c r="L31" i="40"/>
  <c r="N30" i="40"/>
  <c r="L30" i="40"/>
  <c r="H30" i="40"/>
  <c r="N29" i="40"/>
  <c r="L29" i="40"/>
  <c r="H29" i="40"/>
  <c r="N28" i="40"/>
  <c r="L28" i="40"/>
  <c r="H28" i="40"/>
  <c r="N27" i="40"/>
  <c r="L27" i="40"/>
  <c r="H27" i="40"/>
  <c r="N26" i="40"/>
  <c r="L26" i="40"/>
  <c r="N25" i="40"/>
  <c r="L25" i="40"/>
  <c r="H25" i="40"/>
  <c r="N24" i="40"/>
  <c r="L24" i="40"/>
  <c r="H24" i="40"/>
  <c r="N23" i="40"/>
  <c r="L23" i="40"/>
  <c r="H23" i="40"/>
  <c r="N22" i="40"/>
  <c r="L22" i="40"/>
  <c r="H22" i="40"/>
  <c r="H28" i="38"/>
  <c r="H24" i="38"/>
  <c r="N36" i="38"/>
  <c r="L36" i="38"/>
  <c r="H36" i="38"/>
  <c r="N35" i="38"/>
  <c r="L35" i="38"/>
  <c r="H35" i="38"/>
  <c r="N34" i="38"/>
  <c r="L34" i="38"/>
  <c r="H34" i="38"/>
  <c r="N33" i="38"/>
  <c r="L33" i="38"/>
  <c r="H33" i="38"/>
  <c r="N32" i="38"/>
  <c r="L32" i="38"/>
  <c r="H32" i="38"/>
  <c r="N31" i="38"/>
  <c r="L31" i="38"/>
  <c r="H31" i="38"/>
  <c r="N30" i="38"/>
  <c r="L30" i="38"/>
  <c r="H30" i="38"/>
  <c r="N29" i="38"/>
  <c r="L29" i="38"/>
  <c r="H29" i="38"/>
  <c r="N28" i="38"/>
  <c r="L28" i="38"/>
  <c r="N27" i="38"/>
  <c r="L27" i="38"/>
  <c r="H27" i="38"/>
  <c r="N26" i="38"/>
  <c r="L26" i="38"/>
  <c r="H26" i="38"/>
  <c r="N25" i="38"/>
  <c r="L25" i="38"/>
  <c r="H25" i="38"/>
  <c r="N24" i="38"/>
  <c r="L24" i="38"/>
  <c r="N23" i="38"/>
  <c r="L23" i="38"/>
  <c r="H23" i="38"/>
  <c r="N22" i="38"/>
  <c r="L22" i="38"/>
  <c r="H22" i="38"/>
  <c r="N21" i="38"/>
  <c r="L21" i="38"/>
  <c r="H21" i="38"/>
  <c r="N20" i="38"/>
  <c r="L20" i="38"/>
  <c r="H20" i="38"/>
  <c r="H55" i="37"/>
  <c r="H54" i="37"/>
  <c r="H53" i="37"/>
  <c r="H52" i="37"/>
  <c r="H51" i="37"/>
  <c r="O51" i="37" s="1"/>
  <c r="H50" i="37"/>
  <c r="H49" i="37"/>
  <c r="H47" i="37"/>
  <c r="O47" i="37" s="1"/>
  <c r="H46" i="37"/>
  <c r="H34" i="37"/>
  <c r="H33" i="37"/>
  <c r="H32" i="37"/>
  <c r="O32" i="37" s="1"/>
  <c r="H31" i="37"/>
  <c r="H30" i="37"/>
  <c r="H28" i="37"/>
  <c r="H27" i="37"/>
  <c r="H43" i="36"/>
  <c r="H42" i="36"/>
  <c r="H33" i="36"/>
  <c r="N26" i="36"/>
  <c r="L26" i="36"/>
  <c r="H26" i="36"/>
  <c r="M26" i="36" s="1"/>
  <c r="H38" i="35"/>
  <c r="N44" i="35"/>
  <c r="L44" i="35"/>
  <c r="H44" i="35"/>
  <c r="N43" i="35"/>
  <c r="L43" i="35"/>
  <c r="H43" i="35"/>
  <c r="N42" i="35"/>
  <c r="L42" i="35"/>
  <c r="H42" i="35"/>
  <c r="N41" i="35"/>
  <c r="L41" i="35"/>
  <c r="H41" i="35"/>
  <c r="N40" i="35"/>
  <c r="L40" i="35"/>
  <c r="H40" i="35"/>
  <c r="N39" i="35"/>
  <c r="L39" i="35"/>
  <c r="H39" i="35"/>
  <c r="N38" i="35"/>
  <c r="L38" i="35"/>
  <c r="N37" i="35"/>
  <c r="L37" i="35"/>
  <c r="H37" i="35"/>
  <c r="N36" i="35"/>
  <c r="L36" i="35"/>
  <c r="H36" i="35"/>
  <c r="N35" i="35"/>
  <c r="L35" i="35"/>
  <c r="H35" i="35"/>
  <c r="N34" i="35"/>
  <c r="L34" i="35"/>
  <c r="H34" i="35"/>
  <c r="N33" i="35"/>
  <c r="L33" i="35"/>
  <c r="H33" i="35"/>
  <c r="N32" i="35"/>
  <c r="L32" i="35"/>
  <c r="H32" i="35"/>
  <c r="N31" i="35"/>
  <c r="L31" i="35"/>
  <c r="H31" i="35"/>
  <c r="N30" i="35"/>
  <c r="L30" i="35"/>
  <c r="H30" i="35"/>
  <c r="N29" i="35"/>
  <c r="L29" i="35"/>
  <c r="H29" i="35"/>
  <c r="N28" i="35"/>
  <c r="L28" i="35"/>
  <c r="H28" i="35"/>
  <c r="N27" i="35"/>
  <c r="L27" i="35"/>
  <c r="H27" i="35"/>
  <c r="N26" i="35"/>
  <c r="L26" i="35"/>
  <c r="H26" i="35"/>
  <c r="N25" i="35"/>
  <c r="L25" i="35"/>
  <c r="H25" i="35"/>
  <c r="N24" i="35"/>
  <c r="L24" i="35"/>
  <c r="H24" i="35"/>
  <c r="N23" i="35"/>
  <c r="L23" i="35"/>
  <c r="H23" i="35"/>
  <c r="N22" i="35"/>
  <c r="L22" i="35"/>
  <c r="H22" i="35"/>
  <c r="N21" i="35"/>
  <c r="L21" i="35"/>
  <c r="H21" i="35"/>
  <c r="N20" i="35"/>
  <c r="L20" i="35"/>
  <c r="H20" i="35"/>
  <c r="H89" i="34"/>
  <c r="H88" i="34"/>
  <c r="H87" i="34"/>
  <c r="H86" i="34"/>
  <c r="H82" i="34"/>
  <c r="H77" i="34"/>
  <c r="H76" i="34"/>
  <c r="H70" i="34"/>
  <c r="H65" i="34"/>
  <c r="H64" i="34"/>
  <c r="H63" i="34"/>
  <c r="H62" i="34"/>
  <c r="H48" i="34"/>
  <c r="H47" i="34"/>
  <c r="H52" i="34"/>
  <c r="H51" i="34"/>
  <c r="H50" i="34"/>
  <c r="H49" i="34"/>
  <c r="H45" i="34"/>
  <c r="H44" i="34"/>
  <c r="H43" i="34"/>
  <c r="H42" i="34"/>
  <c r="H36" i="34"/>
  <c r="H40" i="34"/>
  <c r="H39" i="34"/>
  <c r="H38" i="34"/>
  <c r="H37" i="34"/>
  <c r="H34" i="34"/>
  <c r="H33" i="34"/>
  <c r="H32" i="34"/>
  <c r="O29" i="34"/>
  <c r="N29" i="34"/>
  <c r="L29" i="34"/>
  <c r="H29" i="34"/>
  <c r="N28" i="34"/>
  <c r="L28" i="34"/>
  <c r="H28" i="34"/>
  <c r="N27" i="34"/>
  <c r="L27" i="34"/>
  <c r="H27" i="34"/>
  <c r="O26" i="34"/>
  <c r="N26" i="34"/>
  <c r="L26" i="34"/>
  <c r="H26" i="34"/>
  <c r="N91" i="34"/>
  <c r="L91" i="34"/>
  <c r="H91" i="34"/>
  <c r="N90" i="34"/>
  <c r="L90" i="34"/>
  <c r="H90" i="34"/>
  <c r="N89" i="34"/>
  <c r="L89" i="34"/>
  <c r="N88" i="34"/>
  <c r="L88" i="34"/>
  <c r="N87" i="34"/>
  <c r="L87" i="34"/>
  <c r="N86" i="34"/>
  <c r="L86" i="34"/>
  <c r="N85" i="34"/>
  <c r="L85" i="34"/>
  <c r="H85" i="34"/>
  <c r="N84" i="34"/>
  <c r="L84" i="34"/>
  <c r="H84" i="34"/>
  <c r="N83" i="34"/>
  <c r="L83" i="34"/>
  <c r="H83" i="34"/>
  <c r="N82" i="34"/>
  <c r="L82" i="34"/>
  <c r="N81" i="34"/>
  <c r="L81" i="34"/>
  <c r="H81" i="34"/>
  <c r="N80" i="34"/>
  <c r="L80" i="34"/>
  <c r="H80" i="34"/>
  <c r="N79" i="34"/>
  <c r="L79" i="34"/>
  <c r="H79" i="34"/>
  <c r="N78" i="34"/>
  <c r="L78" i="34"/>
  <c r="H78" i="34"/>
  <c r="N77" i="34"/>
  <c r="L77" i="34"/>
  <c r="N76" i="34"/>
  <c r="L76" i="34"/>
  <c r="N75" i="34"/>
  <c r="L75" i="34"/>
  <c r="H75" i="34"/>
  <c r="N74" i="34"/>
  <c r="L74" i="34"/>
  <c r="H74" i="34"/>
  <c r="N73" i="34"/>
  <c r="L73" i="34"/>
  <c r="H73" i="34"/>
  <c r="N72" i="34"/>
  <c r="L72" i="34"/>
  <c r="H72" i="34"/>
  <c r="N71" i="34"/>
  <c r="L71" i="34"/>
  <c r="H71" i="34"/>
  <c r="N70" i="34"/>
  <c r="L70" i="34"/>
  <c r="N69" i="34"/>
  <c r="L69" i="34"/>
  <c r="H69" i="34"/>
  <c r="N68" i="34"/>
  <c r="L68" i="34"/>
  <c r="H68" i="34"/>
  <c r="N67" i="34"/>
  <c r="L67" i="34"/>
  <c r="H67" i="34"/>
  <c r="N66" i="34"/>
  <c r="L66" i="34"/>
  <c r="H66" i="34"/>
  <c r="N65" i="34"/>
  <c r="L65" i="34"/>
  <c r="N64" i="34"/>
  <c r="L64" i="34"/>
  <c r="N63" i="34"/>
  <c r="L63" i="34"/>
  <c r="N62" i="34"/>
  <c r="L62" i="34"/>
  <c r="N61" i="34"/>
  <c r="L61" i="34"/>
  <c r="H61" i="34"/>
  <c r="N60" i="34"/>
  <c r="L60" i="34"/>
  <c r="H60" i="34"/>
  <c r="N59" i="34"/>
  <c r="L59" i="34"/>
  <c r="H59" i="34"/>
  <c r="N58" i="34"/>
  <c r="L58" i="34"/>
  <c r="H58" i="34"/>
  <c r="N57" i="34"/>
  <c r="L57" i="34"/>
  <c r="H57" i="34"/>
  <c r="N56" i="34"/>
  <c r="L56" i="34"/>
  <c r="H56" i="34"/>
  <c r="N55" i="34"/>
  <c r="L55" i="34"/>
  <c r="H55" i="34"/>
  <c r="N54" i="34"/>
  <c r="L54" i="34"/>
  <c r="H54" i="34"/>
  <c r="N53" i="34"/>
  <c r="L53" i="34"/>
  <c r="H53" i="34"/>
  <c r="N52" i="34"/>
  <c r="L52" i="34"/>
  <c r="N51" i="34"/>
  <c r="L51" i="34"/>
  <c r="N50" i="34"/>
  <c r="L50" i="34"/>
  <c r="N49" i="34"/>
  <c r="L49" i="34"/>
  <c r="N48" i="34"/>
  <c r="L48" i="34"/>
  <c r="N47" i="34"/>
  <c r="L47" i="34"/>
  <c r="N46" i="34"/>
  <c r="L46" i="34"/>
  <c r="H46" i="34"/>
  <c r="N45" i="34"/>
  <c r="L45" i="34"/>
  <c r="N44" i="34"/>
  <c r="L44" i="34"/>
  <c r="N43" i="34"/>
  <c r="L43" i="34"/>
  <c r="N42" i="34"/>
  <c r="L42" i="34"/>
  <c r="N41" i="34"/>
  <c r="L41" i="34"/>
  <c r="H41" i="34"/>
  <c r="N40" i="34"/>
  <c r="L40" i="34"/>
  <c r="N39" i="34"/>
  <c r="L39" i="34"/>
  <c r="N38" i="34"/>
  <c r="L38" i="34"/>
  <c r="N37" i="34"/>
  <c r="L37" i="34"/>
  <c r="N36" i="34"/>
  <c r="L36" i="34"/>
  <c r="N35" i="34"/>
  <c r="L35" i="34"/>
  <c r="H35" i="34"/>
  <c r="N34" i="34"/>
  <c r="L34" i="34"/>
  <c r="N33" i="34"/>
  <c r="L33" i="34"/>
  <c r="N32" i="34"/>
  <c r="L32" i="34"/>
  <c r="N31" i="34"/>
  <c r="L31" i="34"/>
  <c r="H31" i="34"/>
  <c r="N30" i="34"/>
  <c r="L30" i="34"/>
  <c r="H30" i="34"/>
  <c r="N25" i="34"/>
  <c r="L25" i="34"/>
  <c r="H25" i="34"/>
  <c r="N24" i="34"/>
  <c r="L24" i="34"/>
  <c r="H24" i="34"/>
  <c r="N23" i="34"/>
  <c r="L23" i="34"/>
  <c r="H23" i="34"/>
  <c r="N22" i="34"/>
  <c r="L22" i="34"/>
  <c r="H22" i="34"/>
  <c r="N21" i="34"/>
  <c r="L21" i="34"/>
  <c r="H21" i="34"/>
  <c r="N20" i="34"/>
  <c r="L20" i="34"/>
  <c r="H20" i="34"/>
  <c r="H63" i="33"/>
  <c r="H62" i="33"/>
  <c r="H52" i="33"/>
  <c r="H51" i="33"/>
  <c r="H46" i="33"/>
  <c r="H48" i="33"/>
  <c r="H47" i="33"/>
  <c r="H43" i="33"/>
  <c r="H42" i="33"/>
  <c r="H44" i="33"/>
  <c r="H41" i="33"/>
  <c r="H39" i="33"/>
  <c r="H33" i="33"/>
  <c r="H34" i="33"/>
  <c r="H32" i="33"/>
  <c r="H27" i="33"/>
  <c r="H26" i="33"/>
  <c r="H25" i="33"/>
  <c r="H24" i="33"/>
  <c r="N65" i="33"/>
  <c r="L65" i="33"/>
  <c r="H65" i="33"/>
  <c r="N64" i="33"/>
  <c r="L64" i="33"/>
  <c r="H64" i="33"/>
  <c r="M64" i="33" s="1"/>
  <c r="N63" i="33"/>
  <c r="L63" i="33"/>
  <c r="N62" i="33"/>
  <c r="L62" i="33"/>
  <c r="N61" i="33"/>
  <c r="L61" i="33"/>
  <c r="H61" i="33"/>
  <c r="N60" i="33"/>
  <c r="L60" i="33"/>
  <c r="H60" i="33"/>
  <c r="M60" i="33" s="1"/>
  <c r="N59" i="33"/>
  <c r="L59" i="33"/>
  <c r="H59" i="33"/>
  <c r="N58" i="33"/>
  <c r="L58" i="33"/>
  <c r="H58" i="33"/>
  <c r="M58" i="33" s="1"/>
  <c r="N57" i="33"/>
  <c r="L57" i="33"/>
  <c r="H57" i="33"/>
  <c r="N56" i="33"/>
  <c r="L56" i="33"/>
  <c r="H56" i="33"/>
  <c r="M56" i="33" s="1"/>
  <c r="N55" i="33"/>
  <c r="L55" i="33"/>
  <c r="H55" i="33"/>
  <c r="N54" i="33"/>
  <c r="L54" i="33"/>
  <c r="H54" i="33"/>
  <c r="M54" i="33" s="1"/>
  <c r="N53" i="33"/>
  <c r="L53" i="33"/>
  <c r="H53" i="33"/>
  <c r="N52" i="33"/>
  <c r="L52" i="33"/>
  <c r="N51" i="33"/>
  <c r="L51" i="33"/>
  <c r="N50" i="33"/>
  <c r="L50" i="33"/>
  <c r="H50" i="33"/>
  <c r="M50" i="33" s="1"/>
  <c r="N49" i="33"/>
  <c r="L49" i="33"/>
  <c r="H49" i="33"/>
  <c r="N48" i="33"/>
  <c r="L48" i="33"/>
  <c r="N47" i="33"/>
  <c r="L47" i="33"/>
  <c r="N46" i="33"/>
  <c r="L46" i="33"/>
  <c r="N45" i="33"/>
  <c r="L45" i="33"/>
  <c r="H45" i="33"/>
  <c r="N44" i="33"/>
  <c r="L44" i="33"/>
  <c r="N43" i="33"/>
  <c r="L43" i="33"/>
  <c r="N42" i="33"/>
  <c r="L42" i="33"/>
  <c r="N41" i="33"/>
  <c r="L41" i="33"/>
  <c r="N40" i="33"/>
  <c r="L40" i="33"/>
  <c r="H40" i="33"/>
  <c r="M40" i="33" s="1"/>
  <c r="N39" i="33"/>
  <c r="L39" i="33"/>
  <c r="N38" i="33"/>
  <c r="L38" i="33"/>
  <c r="H38" i="33"/>
  <c r="M38" i="33" s="1"/>
  <c r="N37" i="33"/>
  <c r="L37" i="33"/>
  <c r="H37" i="33"/>
  <c r="N36" i="33"/>
  <c r="L36" i="33"/>
  <c r="H36" i="33"/>
  <c r="M36" i="33" s="1"/>
  <c r="N35" i="33"/>
  <c r="L35" i="33"/>
  <c r="H35" i="33"/>
  <c r="N34" i="33"/>
  <c r="L34" i="33"/>
  <c r="N33" i="33"/>
  <c r="L33" i="33"/>
  <c r="N32" i="33"/>
  <c r="L32" i="33"/>
  <c r="N31" i="33"/>
  <c r="L31" i="33"/>
  <c r="H31" i="33"/>
  <c r="N30" i="33"/>
  <c r="L30" i="33"/>
  <c r="H30" i="33"/>
  <c r="M30" i="33" s="1"/>
  <c r="N29" i="33"/>
  <c r="L29" i="33"/>
  <c r="H29" i="33"/>
  <c r="N28" i="33"/>
  <c r="L28" i="33"/>
  <c r="H28" i="33"/>
  <c r="M28" i="33" s="1"/>
  <c r="N27" i="33"/>
  <c r="L27" i="33"/>
  <c r="N26" i="33"/>
  <c r="L26" i="33"/>
  <c r="N25" i="33"/>
  <c r="L25" i="33"/>
  <c r="N24" i="33"/>
  <c r="L24" i="33"/>
  <c r="N23" i="33"/>
  <c r="L23" i="33"/>
  <c r="H23" i="33"/>
  <c r="N22" i="33"/>
  <c r="L22" i="33"/>
  <c r="H22" i="33"/>
  <c r="M22" i="33" s="1"/>
  <c r="N21" i="33"/>
  <c r="L21" i="33"/>
  <c r="H21" i="33"/>
  <c r="N20" i="33"/>
  <c r="L20" i="33"/>
  <c r="H20" i="33"/>
  <c r="M20" i="33" s="1"/>
  <c r="H76" i="32"/>
  <c r="H66" i="32"/>
  <c r="H65" i="32"/>
  <c r="H64" i="32"/>
  <c r="H59" i="32"/>
  <c r="H55" i="32"/>
  <c r="H52" i="32"/>
  <c r="H48" i="32"/>
  <c r="H45" i="32"/>
  <c r="H44" i="32"/>
  <c r="H43" i="32"/>
  <c r="H42" i="32"/>
  <c r="H40" i="32"/>
  <c r="H38" i="32"/>
  <c r="H39" i="32"/>
  <c r="H35" i="32"/>
  <c r="H33" i="32"/>
  <c r="H32" i="32"/>
  <c r="H31" i="32"/>
  <c r="H30" i="32"/>
  <c r="H29" i="32"/>
  <c r="H28" i="32"/>
  <c r="H27" i="32"/>
  <c r="N84" i="32"/>
  <c r="L84" i="32"/>
  <c r="H84" i="32"/>
  <c r="N83" i="32"/>
  <c r="L83" i="32"/>
  <c r="H83" i="32"/>
  <c r="N82" i="32"/>
  <c r="L82" i="32"/>
  <c r="H82" i="32"/>
  <c r="N81" i="32"/>
  <c r="L81" i="32"/>
  <c r="H81" i="32"/>
  <c r="N80" i="32"/>
  <c r="L80" i="32"/>
  <c r="H80" i="32"/>
  <c r="N79" i="32"/>
  <c r="L79" i="32"/>
  <c r="H79" i="32"/>
  <c r="N78" i="32"/>
  <c r="L78" i="32"/>
  <c r="H78" i="32"/>
  <c r="N77" i="32"/>
  <c r="L77" i="32"/>
  <c r="H77" i="32"/>
  <c r="N76" i="32"/>
  <c r="L76" i="32"/>
  <c r="N75" i="32"/>
  <c r="L75" i="32"/>
  <c r="H75" i="32"/>
  <c r="N74" i="32"/>
  <c r="L74" i="32"/>
  <c r="H74" i="32"/>
  <c r="N73" i="32"/>
  <c r="L73" i="32"/>
  <c r="H73" i="32"/>
  <c r="N72" i="32"/>
  <c r="L72" i="32"/>
  <c r="H72" i="32"/>
  <c r="N71" i="32"/>
  <c r="L71" i="32"/>
  <c r="H71" i="32"/>
  <c r="N70" i="32"/>
  <c r="L70" i="32"/>
  <c r="H70" i="32"/>
  <c r="N69" i="32"/>
  <c r="L69" i="32"/>
  <c r="H69" i="32"/>
  <c r="N68" i="32"/>
  <c r="L68" i="32"/>
  <c r="H68" i="32"/>
  <c r="N67" i="32"/>
  <c r="L67" i="32"/>
  <c r="H67" i="32"/>
  <c r="N66" i="32"/>
  <c r="L66" i="32"/>
  <c r="N65" i="32"/>
  <c r="L65" i="32"/>
  <c r="N64" i="32"/>
  <c r="L64" i="32"/>
  <c r="N63" i="32"/>
  <c r="L63" i="32"/>
  <c r="H63" i="32"/>
  <c r="N62" i="32"/>
  <c r="L62" i="32"/>
  <c r="H62" i="32"/>
  <c r="N61" i="32"/>
  <c r="L61" i="32"/>
  <c r="H61" i="32"/>
  <c r="N60" i="32"/>
  <c r="L60" i="32"/>
  <c r="H60" i="32"/>
  <c r="N59" i="32"/>
  <c r="L59" i="32"/>
  <c r="N58" i="32"/>
  <c r="L58" i="32"/>
  <c r="H58" i="32"/>
  <c r="N57" i="32"/>
  <c r="L57" i="32"/>
  <c r="H57" i="32"/>
  <c r="N56" i="32"/>
  <c r="L56" i="32"/>
  <c r="H56" i="32"/>
  <c r="N55" i="32"/>
  <c r="L55" i="32"/>
  <c r="N54" i="32"/>
  <c r="L54" i="32"/>
  <c r="H54" i="32"/>
  <c r="N53" i="32"/>
  <c r="L53" i="32"/>
  <c r="H53" i="32"/>
  <c r="N52" i="32"/>
  <c r="L52" i="32"/>
  <c r="N51" i="32"/>
  <c r="L51" i="32"/>
  <c r="H51" i="32"/>
  <c r="N50" i="32"/>
  <c r="L50" i="32"/>
  <c r="H50" i="32"/>
  <c r="N49" i="32"/>
  <c r="L49" i="32"/>
  <c r="H49" i="32"/>
  <c r="N48" i="32"/>
  <c r="L48" i="32"/>
  <c r="N47" i="32"/>
  <c r="L47" i="32"/>
  <c r="H47" i="32"/>
  <c r="N46" i="32"/>
  <c r="L46" i="32"/>
  <c r="H46" i="32"/>
  <c r="N45" i="32"/>
  <c r="L45" i="32"/>
  <c r="N44" i="32"/>
  <c r="L44" i="32"/>
  <c r="N43" i="32"/>
  <c r="L43" i="32"/>
  <c r="N42" i="32"/>
  <c r="L42" i="32"/>
  <c r="N41" i="32"/>
  <c r="L41" i="32"/>
  <c r="H41" i="32"/>
  <c r="N40" i="32"/>
  <c r="L40" i="32"/>
  <c r="N39" i="32"/>
  <c r="L39" i="32"/>
  <c r="N38" i="32"/>
  <c r="L38" i="32"/>
  <c r="N37" i="32"/>
  <c r="L37" i="32"/>
  <c r="H37" i="32"/>
  <c r="N36" i="32"/>
  <c r="L36" i="32"/>
  <c r="H36" i="32"/>
  <c r="N35" i="32"/>
  <c r="L35" i="32"/>
  <c r="N34" i="32"/>
  <c r="L34" i="32"/>
  <c r="H34" i="32"/>
  <c r="N33" i="32"/>
  <c r="L33" i="32"/>
  <c r="N32" i="32"/>
  <c r="L32" i="32"/>
  <c r="N31" i="32"/>
  <c r="L31" i="32"/>
  <c r="N30" i="32"/>
  <c r="L30" i="32"/>
  <c r="N29" i="32"/>
  <c r="L29" i="32"/>
  <c r="N28" i="32"/>
  <c r="L28" i="32"/>
  <c r="N27" i="32"/>
  <c r="L27" i="32"/>
  <c r="N26" i="32"/>
  <c r="L26" i="32"/>
  <c r="H26" i="32"/>
  <c r="N25" i="32"/>
  <c r="L25" i="32"/>
  <c r="H25" i="32"/>
  <c r="N24" i="32"/>
  <c r="L24" i="32"/>
  <c r="H24" i="32"/>
  <c r="N23" i="32"/>
  <c r="L23" i="32"/>
  <c r="H23" i="32"/>
  <c r="N22" i="32"/>
  <c r="L22" i="32"/>
  <c r="H22" i="32"/>
  <c r="N21" i="32"/>
  <c r="L21" i="32"/>
  <c r="H21" i="32"/>
  <c r="N20" i="32"/>
  <c r="L20" i="32"/>
  <c r="H20" i="32"/>
  <c r="H58" i="31"/>
  <c r="H57" i="31"/>
  <c r="H56" i="31"/>
  <c r="H53" i="31"/>
  <c r="H52" i="31"/>
  <c r="H51" i="31"/>
  <c r="H50" i="31"/>
  <c r="H49" i="31"/>
  <c r="H46" i="31"/>
  <c r="H45" i="31"/>
  <c r="H44" i="31"/>
  <c r="H43" i="31"/>
  <c r="H42" i="31"/>
  <c r="H39" i="31"/>
  <c r="H38" i="31"/>
  <c r="H37" i="31"/>
  <c r="H36" i="31"/>
  <c r="H35" i="31"/>
  <c r="H32" i="31"/>
  <c r="H31" i="31"/>
  <c r="H30" i="31"/>
  <c r="H28" i="31"/>
  <c r="N60" i="31"/>
  <c r="L60" i="31"/>
  <c r="H60" i="31"/>
  <c r="N59" i="31"/>
  <c r="L59" i="31"/>
  <c r="H59" i="31"/>
  <c r="N58" i="31"/>
  <c r="L58" i="31"/>
  <c r="N57" i="31"/>
  <c r="L57" i="31"/>
  <c r="N56" i="31"/>
  <c r="L56" i="31"/>
  <c r="N55" i="31"/>
  <c r="L55" i="31"/>
  <c r="H55" i="31"/>
  <c r="N54" i="31"/>
  <c r="L54" i="31"/>
  <c r="H54" i="31"/>
  <c r="N53" i="31"/>
  <c r="L53" i="31"/>
  <c r="N52" i="31"/>
  <c r="L52" i="31"/>
  <c r="N51" i="31"/>
  <c r="L51" i="31"/>
  <c r="N50" i="31"/>
  <c r="L50" i="31"/>
  <c r="N49" i="31"/>
  <c r="L49" i="31"/>
  <c r="N48" i="31"/>
  <c r="L48" i="31"/>
  <c r="H48" i="31"/>
  <c r="N47" i="31"/>
  <c r="L47" i="31"/>
  <c r="H47" i="31"/>
  <c r="N46" i="31"/>
  <c r="L46" i="31"/>
  <c r="N45" i="31"/>
  <c r="L45" i="31"/>
  <c r="N44" i="31"/>
  <c r="L44" i="31"/>
  <c r="N43" i="31"/>
  <c r="L43" i="31"/>
  <c r="N42" i="31"/>
  <c r="L42" i="31"/>
  <c r="N41" i="31"/>
  <c r="L41" i="31"/>
  <c r="H41" i="31"/>
  <c r="N40" i="31"/>
  <c r="L40" i="31"/>
  <c r="H40" i="31"/>
  <c r="N39" i="31"/>
  <c r="L39" i="31"/>
  <c r="N38" i="31"/>
  <c r="L38" i="31"/>
  <c r="N37" i="31"/>
  <c r="L37" i="31"/>
  <c r="N36" i="31"/>
  <c r="L36" i="31"/>
  <c r="N35" i="31"/>
  <c r="L35" i="31"/>
  <c r="N34" i="31"/>
  <c r="L34" i="31"/>
  <c r="H34" i="31"/>
  <c r="N33" i="31"/>
  <c r="L33" i="31"/>
  <c r="H33" i="31"/>
  <c r="N32" i="31"/>
  <c r="L32" i="31"/>
  <c r="N31" i="31"/>
  <c r="L31" i="31"/>
  <c r="N30" i="31"/>
  <c r="L30" i="31"/>
  <c r="N29" i="31"/>
  <c r="L29" i="31"/>
  <c r="H29" i="31"/>
  <c r="N28" i="31"/>
  <c r="L28" i="31"/>
  <c r="N27" i="31"/>
  <c r="L27" i="31"/>
  <c r="H27" i="31"/>
  <c r="N26" i="31"/>
  <c r="L26" i="31"/>
  <c r="H26" i="31"/>
  <c r="N25" i="31"/>
  <c r="L25" i="31"/>
  <c r="H25" i="31"/>
  <c r="N24" i="31"/>
  <c r="L24" i="31"/>
  <c r="H24" i="31"/>
  <c r="H41" i="30"/>
  <c r="H40" i="30"/>
  <c r="M40" i="30" s="1"/>
  <c r="H39" i="30"/>
  <c r="H37" i="30"/>
  <c r="H36" i="30"/>
  <c r="H35" i="30"/>
  <c r="H33" i="30"/>
  <c r="H32" i="30"/>
  <c r="H31" i="30"/>
  <c r="H29" i="30"/>
  <c r="H28" i="30"/>
  <c r="H27" i="30"/>
  <c r="H25" i="30"/>
  <c r="M25" i="30" s="1"/>
  <c r="H24" i="30"/>
  <c r="H23" i="30"/>
  <c r="N41" i="30"/>
  <c r="L41" i="30"/>
  <c r="N40" i="30"/>
  <c r="L40" i="30"/>
  <c r="N39" i="30"/>
  <c r="L39" i="30"/>
  <c r="N38" i="30"/>
  <c r="L38" i="30"/>
  <c r="H38" i="30"/>
  <c r="N37" i="30"/>
  <c r="L37" i="30"/>
  <c r="N36" i="30"/>
  <c r="L36" i="30"/>
  <c r="N35" i="30"/>
  <c r="L35" i="30"/>
  <c r="N34" i="30"/>
  <c r="L34" i="30"/>
  <c r="H34" i="30"/>
  <c r="N33" i="30"/>
  <c r="L33" i="30"/>
  <c r="N32" i="30"/>
  <c r="L32" i="30"/>
  <c r="N31" i="30"/>
  <c r="L31" i="30"/>
  <c r="N30" i="30"/>
  <c r="L30" i="30"/>
  <c r="H30" i="30"/>
  <c r="N29" i="30"/>
  <c r="L29" i="30"/>
  <c r="N28" i="30"/>
  <c r="L28" i="30"/>
  <c r="N27" i="30"/>
  <c r="L27" i="30"/>
  <c r="N26" i="30"/>
  <c r="L26" i="30"/>
  <c r="H26" i="30"/>
  <c r="N25" i="30"/>
  <c r="L25" i="30"/>
  <c r="N24" i="30"/>
  <c r="L24" i="30"/>
  <c r="N23" i="30"/>
  <c r="L23" i="30"/>
  <c r="N22" i="30"/>
  <c r="L22" i="30"/>
  <c r="H22" i="30"/>
  <c r="N21" i="30"/>
  <c r="L21" i="30"/>
  <c r="H21" i="30"/>
  <c r="M21" i="30" s="1"/>
  <c r="N20" i="30"/>
  <c r="L20" i="30"/>
  <c r="H20" i="30"/>
  <c r="N19" i="30"/>
  <c r="L19" i="30"/>
  <c r="H19" i="30"/>
  <c r="H36" i="29"/>
  <c r="H35" i="29"/>
  <c r="O35" i="29" s="1"/>
  <c r="A3" i="9"/>
  <c r="A3" i="40"/>
  <c r="A75" i="40"/>
  <c r="D73" i="40"/>
  <c r="A73" i="40"/>
  <c r="A71" i="40"/>
  <c r="D69" i="40"/>
  <c r="A69" i="40"/>
  <c r="N21" i="40"/>
  <c r="L21" i="40"/>
  <c r="H21" i="40"/>
  <c r="N20" i="40"/>
  <c r="L20" i="40"/>
  <c r="H20" i="40"/>
  <c r="N19" i="40"/>
  <c r="L19" i="40"/>
  <c r="H19" i="40"/>
  <c r="N18" i="40"/>
  <c r="L18" i="40"/>
  <c r="H18" i="40"/>
  <c r="O13" i="40"/>
  <c r="C9" i="40"/>
  <c r="C8" i="40"/>
  <c r="C7" i="40"/>
  <c r="C6" i="40"/>
  <c r="A3" i="39"/>
  <c r="A30" i="39"/>
  <c r="D28" i="39"/>
  <c r="A28" i="39"/>
  <c r="A26" i="39"/>
  <c r="D24" i="39"/>
  <c r="A24" i="39"/>
  <c r="N20" i="39"/>
  <c r="L20" i="39"/>
  <c r="H20" i="39"/>
  <c r="N19" i="39"/>
  <c r="L19" i="39"/>
  <c r="H19" i="39"/>
  <c r="M19" i="39" s="1"/>
  <c r="N18" i="39"/>
  <c r="L18" i="39"/>
  <c r="H18" i="39"/>
  <c r="O13" i="39"/>
  <c r="C9" i="39"/>
  <c r="C8" i="39"/>
  <c r="C7" i="39"/>
  <c r="C6" i="39"/>
  <c r="A3" i="38"/>
  <c r="A46" i="38"/>
  <c r="D44" i="38"/>
  <c r="A44" i="38"/>
  <c r="A42" i="38"/>
  <c r="D40" i="38"/>
  <c r="A40" i="38"/>
  <c r="N19" i="38"/>
  <c r="L19" i="38"/>
  <c r="H19" i="38"/>
  <c r="N18" i="38"/>
  <c r="L18" i="38"/>
  <c r="H18" i="38"/>
  <c r="O13" i="38"/>
  <c r="C9" i="38"/>
  <c r="C8" i="38"/>
  <c r="C7" i="38"/>
  <c r="C6" i="38"/>
  <c r="A3" i="37"/>
  <c r="A65" i="37"/>
  <c r="D63" i="37"/>
  <c r="A63" i="37"/>
  <c r="A61" i="37"/>
  <c r="D59" i="37"/>
  <c r="A59" i="37"/>
  <c r="N55" i="37"/>
  <c r="L55" i="37"/>
  <c r="N54" i="37"/>
  <c r="L54" i="37"/>
  <c r="N53" i="37"/>
  <c r="L53" i="37"/>
  <c r="N52" i="37"/>
  <c r="L52" i="37"/>
  <c r="N51" i="37"/>
  <c r="L51" i="37"/>
  <c r="N50" i="37"/>
  <c r="L50" i="37"/>
  <c r="N49" i="37"/>
  <c r="L49" i="37"/>
  <c r="N48" i="37"/>
  <c r="L48" i="37"/>
  <c r="H48" i="37"/>
  <c r="N47" i="37"/>
  <c r="L47" i="37"/>
  <c r="N46" i="37"/>
  <c r="L46" i="37"/>
  <c r="N45" i="37"/>
  <c r="L45" i="37"/>
  <c r="H45" i="37"/>
  <c r="N44" i="37"/>
  <c r="L44" i="37"/>
  <c r="H44" i="37"/>
  <c r="N43" i="37"/>
  <c r="L43" i="37"/>
  <c r="H43" i="37"/>
  <c r="N42" i="37"/>
  <c r="L42" i="37"/>
  <c r="H42" i="37"/>
  <c r="N41" i="37"/>
  <c r="L41" i="37"/>
  <c r="H41" i="37"/>
  <c r="N40" i="37"/>
  <c r="L40" i="37"/>
  <c r="H40" i="37"/>
  <c r="N39" i="37"/>
  <c r="L39" i="37"/>
  <c r="H39" i="37"/>
  <c r="M39" i="37" s="1"/>
  <c r="N38" i="37"/>
  <c r="L38" i="37"/>
  <c r="H38" i="37"/>
  <c r="N37" i="37"/>
  <c r="L37" i="37"/>
  <c r="H37" i="37"/>
  <c r="N36" i="37"/>
  <c r="L36" i="37"/>
  <c r="H36" i="37"/>
  <c r="O36" i="37" s="1"/>
  <c r="N35" i="37"/>
  <c r="L35" i="37"/>
  <c r="H35" i="37"/>
  <c r="N34" i="37"/>
  <c r="L34" i="37"/>
  <c r="N33" i="37"/>
  <c r="L33" i="37"/>
  <c r="N32" i="37"/>
  <c r="L32" i="37"/>
  <c r="N31" i="37"/>
  <c r="L31" i="37"/>
  <c r="N30" i="37"/>
  <c r="L30" i="37"/>
  <c r="N29" i="37"/>
  <c r="L29" i="37"/>
  <c r="H29" i="37"/>
  <c r="O29" i="37" s="1"/>
  <c r="N28" i="37"/>
  <c r="L28" i="37"/>
  <c r="N27" i="37"/>
  <c r="L27" i="37"/>
  <c r="N26" i="37"/>
  <c r="L26" i="37"/>
  <c r="H26" i="37"/>
  <c r="N25" i="37"/>
  <c r="L25" i="37"/>
  <c r="H25" i="37"/>
  <c r="N24" i="37"/>
  <c r="L24" i="37"/>
  <c r="H24" i="37"/>
  <c r="M24" i="37" s="1"/>
  <c r="N23" i="37"/>
  <c r="L23" i="37"/>
  <c r="H23" i="37"/>
  <c r="M23" i="37" s="1"/>
  <c r="N22" i="37"/>
  <c r="L22" i="37"/>
  <c r="H22" i="37"/>
  <c r="N21" i="37"/>
  <c r="L21" i="37"/>
  <c r="H21" i="37"/>
  <c r="N20" i="37"/>
  <c r="L20" i="37"/>
  <c r="H20" i="37"/>
  <c r="M20" i="37" s="1"/>
  <c r="N19" i="37"/>
  <c r="L19" i="37"/>
  <c r="H19" i="37"/>
  <c r="N18" i="37"/>
  <c r="L18" i="37"/>
  <c r="H18" i="37"/>
  <c r="O13" i="37"/>
  <c r="C9" i="37"/>
  <c r="C8" i="37"/>
  <c r="C7" i="37"/>
  <c r="C6" i="37"/>
  <c r="A3" i="36"/>
  <c r="A60" i="36"/>
  <c r="D58" i="36"/>
  <c r="A58" i="36"/>
  <c r="A56" i="36"/>
  <c r="D54" i="36"/>
  <c r="A54" i="36"/>
  <c r="N50" i="36"/>
  <c r="L50" i="36"/>
  <c r="H50" i="36"/>
  <c r="N49" i="36"/>
  <c r="L49" i="36"/>
  <c r="H49" i="36"/>
  <c r="O49" i="36" s="1"/>
  <c r="N48" i="36"/>
  <c r="L48" i="36"/>
  <c r="H48" i="36"/>
  <c r="N47" i="36"/>
  <c r="L47" i="36"/>
  <c r="H47" i="36"/>
  <c r="N46" i="36"/>
  <c r="L46" i="36"/>
  <c r="H46" i="36"/>
  <c r="N45" i="36"/>
  <c r="L45" i="36"/>
  <c r="H45" i="36"/>
  <c r="O45" i="36" s="1"/>
  <c r="N44" i="36"/>
  <c r="L44" i="36"/>
  <c r="H44" i="36"/>
  <c r="O44" i="36" s="1"/>
  <c r="N43" i="36"/>
  <c r="L43" i="36"/>
  <c r="N42" i="36"/>
  <c r="L42" i="36"/>
  <c r="N41" i="36"/>
  <c r="L41" i="36"/>
  <c r="H41" i="36"/>
  <c r="O41" i="36" s="1"/>
  <c r="N40" i="36"/>
  <c r="L40" i="36"/>
  <c r="H40" i="36"/>
  <c r="O40" i="36" s="1"/>
  <c r="N39" i="36"/>
  <c r="L39" i="36"/>
  <c r="H39" i="36"/>
  <c r="N38" i="36"/>
  <c r="L38" i="36"/>
  <c r="H38" i="36"/>
  <c r="N37" i="36"/>
  <c r="L37" i="36"/>
  <c r="H37" i="36"/>
  <c r="M37" i="36" s="1"/>
  <c r="N36" i="36"/>
  <c r="L36" i="36"/>
  <c r="H36" i="36"/>
  <c r="O36" i="36" s="1"/>
  <c r="N35" i="36"/>
  <c r="L35" i="36"/>
  <c r="H35" i="36"/>
  <c r="N34" i="36"/>
  <c r="L34" i="36"/>
  <c r="H34" i="36"/>
  <c r="O34" i="36" s="1"/>
  <c r="N33" i="36"/>
  <c r="L33" i="36"/>
  <c r="N32" i="36"/>
  <c r="L32" i="36"/>
  <c r="H32" i="36"/>
  <c r="M32" i="36" s="1"/>
  <c r="N31" i="36"/>
  <c r="L31" i="36"/>
  <c r="H31" i="36"/>
  <c r="N30" i="36"/>
  <c r="L30" i="36"/>
  <c r="H30" i="36"/>
  <c r="O30" i="36" s="1"/>
  <c r="N29" i="36"/>
  <c r="L29" i="36"/>
  <c r="H29" i="36"/>
  <c r="N28" i="36"/>
  <c r="L28" i="36"/>
  <c r="H28" i="36"/>
  <c r="M28" i="36" s="1"/>
  <c r="N27" i="36"/>
  <c r="L27" i="36"/>
  <c r="H27" i="36"/>
  <c r="M27" i="36" s="1"/>
  <c r="N25" i="36"/>
  <c r="L25" i="36"/>
  <c r="H25" i="36"/>
  <c r="N24" i="36"/>
  <c r="L24" i="36"/>
  <c r="H24" i="36"/>
  <c r="N23" i="36"/>
  <c r="L23" i="36"/>
  <c r="H23" i="36"/>
  <c r="M23" i="36" s="1"/>
  <c r="N21" i="36"/>
  <c r="L21" i="36"/>
  <c r="H21" i="36"/>
  <c r="M21" i="36" s="1"/>
  <c r="N20" i="36"/>
  <c r="L20" i="36"/>
  <c r="H20" i="36"/>
  <c r="N19" i="36"/>
  <c r="L19" i="36"/>
  <c r="H19" i="36"/>
  <c r="N18" i="36"/>
  <c r="L18" i="36"/>
  <c r="H18" i="36"/>
  <c r="M18" i="36" s="1"/>
  <c r="O13" i="36"/>
  <c r="C9" i="36"/>
  <c r="C8" i="36"/>
  <c r="C7" i="36"/>
  <c r="C6" i="36"/>
  <c r="A3" i="35"/>
  <c r="A54" i="35"/>
  <c r="D52" i="35"/>
  <c r="A52" i="35"/>
  <c r="A50" i="35"/>
  <c r="D48" i="35"/>
  <c r="A48" i="35"/>
  <c r="N19" i="35"/>
  <c r="L19" i="35"/>
  <c r="H19" i="35"/>
  <c r="N18" i="35"/>
  <c r="L18" i="35"/>
  <c r="H18" i="35"/>
  <c r="M18" i="35" s="1"/>
  <c r="O13" i="35"/>
  <c r="C9" i="35"/>
  <c r="C8" i="35"/>
  <c r="C7" i="35"/>
  <c r="C6" i="35"/>
  <c r="A3" i="34"/>
  <c r="A101" i="34"/>
  <c r="D99" i="34"/>
  <c r="A99" i="34"/>
  <c r="A97" i="34"/>
  <c r="D95" i="34"/>
  <c r="A95" i="34"/>
  <c r="N19" i="34"/>
  <c r="L19" i="34"/>
  <c r="H19" i="34"/>
  <c r="M19" i="34" s="1"/>
  <c r="N18" i="34"/>
  <c r="L18" i="34"/>
  <c r="H18" i="34"/>
  <c r="M18" i="34" s="1"/>
  <c r="O13" i="34"/>
  <c r="C9" i="34"/>
  <c r="C8" i="34"/>
  <c r="C7" i="34"/>
  <c r="C6" i="34"/>
  <c r="A3" i="33"/>
  <c r="A75" i="33"/>
  <c r="D73" i="33"/>
  <c r="A73" i="33"/>
  <c r="A71" i="33"/>
  <c r="D69" i="33"/>
  <c r="A69" i="33"/>
  <c r="N19" i="33"/>
  <c r="L19" i="33"/>
  <c r="H19" i="33"/>
  <c r="M19" i="33" s="1"/>
  <c r="N18" i="33"/>
  <c r="L18" i="33"/>
  <c r="H18" i="33"/>
  <c r="M18" i="33" s="1"/>
  <c r="O13" i="33"/>
  <c r="C9" i="33"/>
  <c r="C8" i="33"/>
  <c r="C7" i="33"/>
  <c r="C6" i="33"/>
  <c r="A3" i="32"/>
  <c r="A94" i="32"/>
  <c r="D92" i="32"/>
  <c r="A92" i="32"/>
  <c r="A90" i="32"/>
  <c r="D88" i="32"/>
  <c r="A88" i="32"/>
  <c r="N19" i="32"/>
  <c r="L19" i="32"/>
  <c r="H19" i="32"/>
  <c r="N18" i="32"/>
  <c r="L18" i="32"/>
  <c r="H18" i="32"/>
  <c r="O13" i="32"/>
  <c r="C9" i="32"/>
  <c r="C8" i="32"/>
  <c r="C7" i="32"/>
  <c r="C6" i="32"/>
  <c r="A3" i="31"/>
  <c r="A70" i="31"/>
  <c r="D68" i="31"/>
  <c r="A68" i="31"/>
  <c r="A66" i="31"/>
  <c r="D64" i="31"/>
  <c r="A64" i="31"/>
  <c r="N23" i="31"/>
  <c r="L23" i="31"/>
  <c r="H23" i="31"/>
  <c r="N22" i="31"/>
  <c r="L22" i="31"/>
  <c r="H22" i="31"/>
  <c r="N21" i="31"/>
  <c r="L21" i="31"/>
  <c r="H21" i="31"/>
  <c r="N20" i="31"/>
  <c r="L20" i="31"/>
  <c r="H20" i="31"/>
  <c r="N19" i="31"/>
  <c r="L19" i="31"/>
  <c r="H19" i="31"/>
  <c r="N18" i="31"/>
  <c r="L18" i="31"/>
  <c r="H18" i="31"/>
  <c r="O13" i="31"/>
  <c r="C9" i="31"/>
  <c r="C8" i="31"/>
  <c r="C7" i="31"/>
  <c r="C6" i="31"/>
  <c r="A3" i="30"/>
  <c r="A51" i="30"/>
  <c r="D49" i="30"/>
  <c r="A49" i="30"/>
  <c r="A47" i="30"/>
  <c r="D45" i="30"/>
  <c r="A45" i="30"/>
  <c r="N18" i="30"/>
  <c r="L18" i="30"/>
  <c r="H18" i="30"/>
  <c r="O13" i="30"/>
  <c r="C9" i="30"/>
  <c r="C8" i="30"/>
  <c r="C7" i="30"/>
  <c r="C6" i="30"/>
  <c r="A3" i="29"/>
  <c r="A82" i="29"/>
  <c r="D80" i="29"/>
  <c r="A80" i="29"/>
  <c r="A78" i="29"/>
  <c r="D76" i="29"/>
  <c r="A76" i="29"/>
  <c r="N72" i="29"/>
  <c r="L72" i="29"/>
  <c r="H72" i="29"/>
  <c r="N71" i="29"/>
  <c r="L71" i="29"/>
  <c r="H71" i="29"/>
  <c r="N70" i="29"/>
  <c r="L70" i="29"/>
  <c r="H70" i="29"/>
  <c r="N69" i="29"/>
  <c r="L69" i="29"/>
  <c r="H69" i="29"/>
  <c r="N68" i="29"/>
  <c r="L68" i="29"/>
  <c r="H68" i="29"/>
  <c r="N67" i="29"/>
  <c r="L67" i="29"/>
  <c r="H67" i="29"/>
  <c r="N66" i="29"/>
  <c r="L66" i="29"/>
  <c r="H66" i="29"/>
  <c r="N65" i="29"/>
  <c r="L65" i="29"/>
  <c r="H65" i="29"/>
  <c r="N64" i="29"/>
  <c r="L64" i="29"/>
  <c r="H64" i="29"/>
  <c r="N63" i="29"/>
  <c r="L63" i="29"/>
  <c r="H63" i="29"/>
  <c r="N62" i="29"/>
  <c r="L62" i="29"/>
  <c r="H62" i="29"/>
  <c r="N61" i="29"/>
  <c r="L61" i="29"/>
  <c r="H61" i="29"/>
  <c r="N60" i="29"/>
  <c r="L60" i="29"/>
  <c r="H60" i="29"/>
  <c r="N59" i="29"/>
  <c r="L59" i="29"/>
  <c r="H59" i="29"/>
  <c r="N58" i="29"/>
  <c r="L58" i="29"/>
  <c r="H58" i="29"/>
  <c r="M58" i="29" s="1"/>
  <c r="N57" i="29"/>
  <c r="L57" i="29"/>
  <c r="H57" i="29"/>
  <c r="N56" i="29"/>
  <c r="L56" i="29"/>
  <c r="H56" i="29"/>
  <c r="N55" i="29"/>
  <c r="L55" i="29"/>
  <c r="H55" i="29"/>
  <c r="N54" i="29"/>
  <c r="L54" i="29"/>
  <c r="H54" i="29"/>
  <c r="M54" i="29" s="1"/>
  <c r="N53" i="29"/>
  <c r="L53" i="29"/>
  <c r="H53" i="29"/>
  <c r="N52" i="29"/>
  <c r="L52" i="29"/>
  <c r="H52" i="29"/>
  <c r="N51" i="29"/>
  <c r="L51" i="29"/>
  <c r="H51" i="29"/>
  <c r="N50" i="29"/>
  <c r="L50" i="29"/>
  <c r="H50" i="29"/>
  <c r="N49" i="29"/>
  <c r="L49" i="29"/>
  <c r="H49" i="29"/>
  <c r="N48" i="29"/>
  <c r="L48" i="29"/>
  <c r="H48" i="29"/>
  <c r="M48" i="29" s="1"/>
  <c r="N47" i="29"/>
  <c r="L47" i="29"/>
  <c r="H47" i="29"/>
  <c r="N46" i="29"/>
  <c r="L46" i="29"/>
  <c r="H46" i="29"/>
  <c r="N45" i="29"/>
  <c r="L45" i="29"/>
  <c r="H45" i="29"/>
  <c r="N44" i="29"/>
  <c r="L44" i="29"/>
  <c r="H44" i="29"/>
  <c r="N43" i="29"/>
  <c r="L43" i="29"/>
  <c r="H43" i="29"/>
  <c r="N42" i="29"/>
  <c r="L42" i="29"/>
  <c r="H42" i="29"/>
  <c r="N41" i="29"/>
  <c r="L41" i="29"/>
  <c r="H41" i="29"/>
  <c r="N40" i="29"/>
  <c r="L40" i="29"/>
  <c r="H40" i="29"/>
  <c r="N39" i="29"/>
  <c r="L39" i="29"/>
  <c r="H39" i="29"/>
  <c r="N38" i="29"/>
  <c r="L38" i="29"/>
  <c r="H38" i="29"/>
  <c r="M38" i="29" s="1"/>
  <c r="N37" i="29"/>
  <c r="L37" i="29"/>
  <c r="H37" i="29"/>
  <c r="N36" i="29"/>
  <c r="L36" i="29"/>
  <c r="N35" i="29"/>
  <c r="L35" i="29"/>
  <c r="N34" i="29"/>
  <c r="L34" i="29"/>
  <c r="H34" i="29"/>
  <c r="N33" i="29"/>
  <c r="L33" i="29"/>
  <c r="H33" i="29"/>
  <c r="N32" i="29"/>
  <c r="L32" i="29"/>
  <c r="H32" i="29"/>
  <c r="N31" i="29"/>
  <c r="L31" i="29"/>
  <c r="H31" i="29"/>
  <c r="N30" i="29"/>
  <c r="L30" i="29"/>
  <c r="H30" i="29"/>
  <c r="M30" i="29" s="1"/>
  <c r="N29" i="29"/>
  <c r="L29" i="29"/>
  <c r="H29" i="29"/>
  <c r="N28" i="29"/>
  <c r="L28" i="29"/>
  <c r="H28" i="29"/>
  <c r="N27" i="29"/>
  <c r="L27" i="29"/>
  <c r="H27" i="29"/>
  <c r="O27" i="29" s="1"/>
  <c r="N26" i="29"/>
  <c r="L26" i="29"/>
  <c r="H26" i="29"/>
  <c r="N25" i="29"/>
  <c r="L25" i="29"/>
  <c r="H25" i="29"/>
  <c r="N24" i="29"/>
  <c r="L24" i="29"/>
  <c r="H24" i="29"/>
  <c r="N23" i="29"/>
  <c r="L23" i="29"/>
  <c r="H23" i="29"/>
  <c r="M23" i="29" s="1"/>
  <c r="N22" i="29"/>
  <c r="L22" i="29"/>
  <c r="H22" i="29"/>
  <c r="N21" i="29"/>
  <c r="L21" i="29"/>
  <c r="H21" i="29"/>
  <c r="N20" i="29"/>
  <c r="L20" i="29"/>
  <c r="H20" i="29"/>
  <c r="N19" i="29"/>
  <c r="L19" i="29"/>
  <c r="H19" i="29"/>
  <c r="N18" i="29"/>
  <c r="L18" i="29"/>
  <c r="H18" i="29"/>
  <c r="C9" i="29"/>
  <c r="C8" i="29"/>
  <c r="C7" i="29"/>
  <c r="C6" i="29"/>
  <c r="M224" i="10" l="1"/>
  <c r="K224" i="10"/>
  <c r="M230" i="10"/>
  <c r="K230" i="10"/>
  <c r="O238" i="10"/>
  <c r="K238" i="10"/>
  <c r="O254" i="10"/>
  <c r="K254" i="10"/>
  <c r="M217" i="10"/>
  <c r="K217" i="10"/>
  <c r="O24" i="10"/>
  <c r="K24" i="10"/>
  <c r="O32" i="10"/>
  <c r="K32" i="10"/>
  <c r="O40" i="10"/>
  <c r="K40" i="10"/>
  <c r="O48" i="10"/>
  <c r="K48" i="10"/>
  <c r="O56" i="10"/>
  <c r="K56" i="10"/>
  <c r="O64" i="10"/>
  <c r="K64" i="10"/>
  <c r="O72" i="10"/>
  <c r="K72" i="10"/>
  <c r="O96" i="10"/>
  <c r="K96" i="10"/>
  <c r="M121" i="10"/>
  <c r="K121" i="10"/>
  <c r="M129" i="10"/>
  <c r="K129" i="10"/>
  <c r="M35" i="10"/>
  <c r="K35" i="10"/>
  <c r="M43" i="10"/>
  <c r="K43" i="10"/>
  <c r="O51" i="10"/>
  <c r="K51" i="10"/>
  <c r="O75" i="10"/>
  <c r="K75" i="10"/>
  <c r="O99" i="10"/>
  <c r="K99" i="10"/>
  <c r="M22" i="10"/>
  <c r="K22" i="10"/>
  <c r="O108" i="10"/>
  <c r="K108" i="10"/>
  <c r="O231" i="10"/>
  <c r="K231" i="10"/>
  <c r="M31" i="10"/>
  <c r="K31" i="10"/>
  <c r="O227" i="10"/>
  <c r="K227" i="10"/>
  <c r="O235" i="10"/>
  <c r="K235" i="10"/>
  <c r="M209" i="10"/>
  <c r="K209" i="10"/>
  <c r="O257" i="10"/>
  <c r="K257" i="10"/>
  <c r="O111" i="10"/>
  <c r="K111" i="10"/>
  <c r="O219" i="10"/>
  <c r="K219" i="10"/>
  <c r="M234" i="10"/>
  <c r="K234" i="10"/>
  <c r="O242" i="10"/>
  <c r="K242" i="10"/>
  <c r="O250" i="10"/>
  <c r="K250" i="10"/>
  <c r="M39" i="10"/>
  <c r="K39" i="10"/>
  <c r="O63" i="10"/>
  <c r="K63" i="10"/>
  <c r="O87" i="10"/>
  <c r="K87" i="10"/>
  <c r="O123" i="10"/>
  <c r="K123" i="10"/>
  <c r="O80" i="10"/>
  <c r="K80" i="10"/>
  <c r="O88" i="10"/>
  <c r="K88" i="10"/>
  <c r="M218" i="10"/>
  <c r="K218" i="10"/>
  <c r="O20" i="10"/>
  <c r="K20" i="10"/>
  <c r="O28" i="10"/>
  <c r="K28" i="10"/>
  <c r="O36" i="10"/>
  <c r="K36" i="10"/>
  <c r="O44" i="10"/>
  <c r="K44" i="10"/>
  <c r="O52" i="10"/>
  <c r="K52" i="10"/>
  <c r="O60" i="10"/>
  <c r="K60" i="10"/>
  <c r="O68" i="10"/>
  <c r="K68" i="10"/>
  <c r="O76" i="10"/>
  <c r="K76" i="10"/>
  <c r="O84" i="10"/>
  <c r="K84" i="10"/>
  <c r="O92" i="10"/>
  <c r="K92" i="10"/>
  <c r="O100" i="10"/>
  <c r="K100" i="10"/>
  <c r="M133" i="10"/>
  <c r="K133" i="10"/>
  <c r="M229" i="10"/>
  <c r="K229" i="10"/>
  <c r="O245" i="10"/>
  <c r="K245" i="10"/>
  <c r="M113" i="10"/>
  <c r="P113" i="10" s="1"/>
  <c r="K113" i="10"/>
  <c r="M144" i="12"/>
  <c r="O145" i="12"/>
  <c r="M145" i="12"/>
  <c r="O137" i="12"/>
  <c r="M137" i="12"/>
  <c r="O133" i="12"/>
  <c r="M133" i="12"/>
  <c r="O129" i="12"/>
  <c r="M129" i="12"/>
  <c r="P129" i="12" s="1"/>
  <c r="O125" i="12"/>
  <c r="M125" i="12"/>
  <c r="O121" i="12"/>
  <c r="P121" i="12" s="1"/>
  <c r="M121" i="12"/>
  <c r="O101" i="12"/>
  <c r="M101" i="12"/>
  <c r="O97" i="12"/>
  <c r="M97" i="12"/>
  <c r="O93" i="12"/>
  <c r="M93" i="12"/>
  <c r="O81" i="12"/>
  <c r="P81" i="12" s="1"/>
  <c r="M81" i="12"/>
  <c r="K81" i="12"/>
  <c r="O77" i="12"/>
  <c r="M77" i="12"/>
  <c r="K77" i="12"/>
  <c r="O73" i="12"/>
  <c r="O69" i="12"/>
  <c r="M69" i="12"/>
  <c r="O61" i="12"/>
  <c r="M61" i="12"/>
  <c r="P61" i="12" s="1"/>
  <c r="K61" i="12"/>
  <c r="O65" i="12"/>
  <c r="K38" i="12"/>
  <c r="M38" i="12"/>
  <c r="P38" i="12" s="1"/>
  <c r="O117" i="12"/>
  <c r="M117" i="12"/>
  <c r="O113" i="12"/>
  <c r="M113" i="12"/>
  <c r="P113" i="12" s="1"/>
  <c r="O109" i="12"/>
  <c r="M109" i="12"/>
  <c r="M108" i="12"/>
  <c r="O105" i="12"/>
  <c r="M105" i="12"/>
  <c r="O279" i="11"/>
  <c r="M279" i="11"/>
  <c r="M280" i="11"/>
  <c r="M195" i="11"/>
  <c r="O195" i="11"/>
  <c r="O187" i="11"/>
  <c r="M187" i="11"/>
  <c r="K187" i="11"/>
  <c r="K182" i="11"/>
  <c r="M178" i="11"/>
  <c r="M170" i="11"/>
  <c r="M164" i="11"/>
  <c r="O164" i="11"/>
  <c r="M77" i="11"/>
  <c r="O156" i="11"/>
  <c r="K156" i="11"/>
  <c r="M156" i="11"/>
  <c r="M160" i="11"/>
  <c r="M148" i="11"/>
  <c r="M145" i="11"/>
  <c r="M152" i="11"/>
  <c r="M144" i="11"/>
  <c r="M140" i="11"/>
  <c r="O140" i="11"/>
  <c r="M132" i="11"/>
  <c r="P132" i="11" s="1"/>
  <c r="O132" i="11"/>
  <c r="M128" i="11"/>
  <c r="M124" i="11"/>
  <c r="O124" i="11"/>
  <c r="M123" i="11"/>
  <c r="M120" i="11"/>
  <c r="M115" i="11"/>
  <c r="M116" i="11"/>
  <c r="O116" i="11"/>
  <c r="O105" i="11"/>
  <c r="M105" i="11"/>
  <c r="O97" i="11"/>
  <c r="M97" i="11"/>
  <c r="M96" i="11"/>
  <c r="M91" i="11"/>
  <c r="M87" i="11"/>
  <c r="M85" i="11"/>
  <c r="M79" i="11"/>
  <c r="M75" i="11"/>
  <c r="M73" i="11"/>
  <c r="M71" i="11"/>
  <c r="M67" i="11"/>
  <c r="M63" i="11"/>
  <c r="M53" i="11"/>
  <c r="M213" i="10"/>
  <c r="O230" i="10"/>
  <c r="M206" i="10"/>
  <c r="M222" i="10"/>
  <c r="O222" i="10"/>
  <c r="O234" i="10"/>
  <c r="P234" i="10" s="1"/>
  <c r="M231" i="10"/>
  <c r="O104" i="10"/>
  <c r="M104" i="10"/>
  <c r="M100" i="10"/>
  <c r="M92" i="10"/>
  <c r="P92" i="10" s="1"/>
  <c r="M80" i="10"/>
  <c r="P80" i="10" s="1"/>
  <c r="M68" i="10"/>
  <c r="P68" i="10" s="1"/>
  <c r="M56" i="10"/>
  <c r="P56" i="10" s="1"/>
  <c r="M44" i="10"/>
  <c r="O43" i="10"/>
  <c r="O39" i="10"/>
  <c r="M36" i="10"/>
  <c r="P36" i="10" s="1"/>
  <c r="O35" i="10"/>
  <c r="M32" i="10"/>
  <c r="P32" i="10" s="1"/>
  <c r="O31" i="10"/>
  <c r="P31" i="10" s="1"/>
  <c r="M20" i="10"/>
  <c r="P20" i="10" s="1"/>
  <c r="M67" i="13"/>
  <c r="O67" i="13"/>
  <c r="M55" i="13"/>
  <c r="O55" i="13"/>
  <c r="M19" i="13"/>
  <c r="O19" i="13"/>
  <c r="M27" i="13"/>
  <c r="O27" i="13"/>
  <c r="M59" i="13"/>
  <c r="O59" i="13"/>
  <c r="O20" i="13"/>
  <c r="M20" i="13"/>
  <c r="O24" i="13"/>
  <c r="M24" i="13"/>
  <c r="O28" i="13"/>
  <c r="M28" i="13"/>
  <c r="O32" i="13"/>
  <c r="M32" i="13"/>
  <c r="O36" i="13"/>
  <c r="M36" i="13"/>
  <c r="O40" i="13"/>
  <c r="M40" i="13"/>
  <c r="O44" i="13"/>
  <c r="M44" i="13"/>
  <c r="O48" i="13"/>
  <c r="M48" i="13"/>
  <c r="K48" i="13"/>
  <c r="O52" i="13"/>
  <c r="M52" i="13"/>
  <c r="P52" i="13" s="1"/>
  <c r="O56" i="13"/>
  <c r="M56" i="13"/>
  <c r="K56" i="13"/>
  <c r="O60" i="13"/>
  <c r="M60" i="13"/>
  <c r="O64" i="13"/>
  <c r="K64" i="13"/>
  <c r="M64" i="13"/>
  <c r="O68" i="13"/>
  <c r="M68" i="13"/>
  <c r="O72" i="13"/>
  <c r="M72" i="13"/>
  <c r="M63" i="13"/>
  <c r="O63" i="13"/>
  <c r="M71" i="13"/>
  <c r="O71" i="13"/>
  <c r="M31" i="13"/>
  <c r="O31" i="13"/>
  <c r="M21" i="13"/>
  <c r="O21" i="13"/>
  <c r="M25" i="13"/>
  <c r="O25" i="13"/>
  <c r="M29" i="13"/>
  <c r="O29" i="13"/>
  <c r="M33" i="13"/>
  <c r="O33" i="13"/>
  <c r="M37" i="13"/>
  <c r="O37" i="13"/>
  <c r="M41" i="13"/>
  <c r="O41" i="13"/>
  <c r="M45" i="13"/>
  <c r="O45" i="13"/>
  <c r="M49" i="13"/>
  <c r="O49" i="13"/>
  <c r="M53" i="13"/>
  <c r="O53" i="13"/>
  <c r="M57" i="13"/>
  <c r="O57" i="13"/>
  <c r="M61" i="13"/>
  <c r="O61" i="13"/>
  <c r="M65" i="13"/>
  <c r="O65" i="13"/>
  <c r="M69" i="13"/>
  <c r="O69" i="13"/>
  <c r="M73" i="13"/>
  <c r="O73" i="13"/>
  <c r="M47" i="13"/>
  <c r="O47" i="13"/>
  <c r="M35" i="13"/>
  <c r="O35" i="13"/>
  <c r="M23" i="13"/>
  <c r="O23" i="13"/>
  <c r="M43" i="13"/>
  <c r="O43" i="13"/>
  <c r="M22" i="13"/>
  <c r="O22" i="13"/>
  <c r="M26" i="13"/>
  <c r="O26" i="13"/>
  <c r="M30" i="13"/>
  <c r="O30" i="13"/>
  <c r="M34" i="13"/>
  <c r="O34" i="13"/>
  <c r="M38" i="13"/>
  <c r="O38" i="13"/>
  <c r="M42" i="13"/>
  <c r="O42" i="13"/>
  <c r="M46" i="13"/>
  <c r="O46" i="13"/>
  <c r="M50" i="13"/>
  <c r="O50" i="13"/>
  <c r="M54" i="13"/>
  <c r="O54" i="13"/>
  <c r="M58" i="13"/>
  <c r="O58" i="13"/>
  <c r="M62" i="13"/>
  <c r="O62" i="13"/>
  <c r="M66" i="13"/>
  <c r="O66" i="13"/>
  <c r="M70" i="13"/>
  <c r="O70" i="13"/>
  <c r="M74" i="13"/>
  <c r="O74" i="13"/>
  <c r="M51" i="13"/>
  <c r="O51" i="13"/>
  <c r="M39" i="13"/>
  <c r="O39" i="13"/>
  <c r="M48" i="12"/>
  <c r="O48" i="12"/>
  <c r="O68" i="12"/>
  <c r="K68" i="12"/>
  <c r="M68" i="12"/>
  <c r="M80" i="12"/>
  <c r="K80" i="12"/>
  <c r="O80" i="12"/>
  <c r="O41" i="12"/>
  <c r="M41" i="12"/>
  <c r="M45" i="12"/>
  <c r="O45" i="12"/>
  <c r="M56" i="12"/>
  <c r="O56" i="12"/>
  <c r="M60" i="12"/>
  <c r="O60" i="12"/>
  <c r="M72" i="12"/>
  <c r="O72" i="12"/>
  <c r="O36" i="12"/>
  <c r="M36" i="12"/>
  <c r="O53" i="12"/>
  <c r="M53" i="12"/>
  <c r="M39" i="12"/>
  <c r="O39" i="12"/>
  <c r="O57" i="12"/>
  <c r="M57" i="12"/>
  <c r="M43" i="12"/>
  <c r="O43" i="12"/>
  <c r="O44" i="12"/>
  <c r="M44" i="12"/>
  <c r="M76" i="12"/>
  <c r="O76" i="12"/>
  <c r="M51" i="12"/>
  <c r="O51" i="12"/>
  <c r="M64" i="12"/>
  <c r="O64" i="12"/>
  <c r="M79" i="12"/>
  <c r="O79" i="12"/>
  <c r="O27" i="12"/>
  <c r="P27" i="12" s="1"/>
  <c r="K145" i="12"/>
  <c r="K27" i="12"/>
  <c r="K31" i="12"/>
  <c r="K35" i="12"/>
  <c r="K46" i="12"/>
  <c r="K108" i="12"/>
  <c r="K116" i="12"/>
  <c r="K140" i="12"/>
  <c r="K105" i="12"/>
  <c r="O108" i="12"/>
  <c r="O116" i="12"/>
  <c r="P116" i="12" s="1"/>
  <c r="O132" i="12"/>
  <c r="P132" i="12" s="1"/>
  <c r="M49" i="12"/>
  <c r="P49" i="12" s="1"/>
  <c r="M58" i="12"/>
  <c r="K58" i="12"/>
  <c r="O58" i="12"/>
  <c r="M74" i="12"/>
  <c r="O74" i="12"/>
  <c r="M87" i="12"/>
  <c r="O87" i="12"/>
  <c r="P89" i="12"/>
  <c r="M95" i="12"/>
  <c r="O95" i="12"/>
  <c r="M103" i="12"/>
  <c r="O103" i="12"/>
  <c r="M111" i="12"/>
  <c r="O111" i="12"/>
  <c r="M119" i="12"/>
  <c r="O119" i="12"/>
  <c r="M127" i="12"/>
  <c r="O127" i="12"/>
  <c r="M135" i="12"/>
  <c r="O135" i="12"/>
  <c r="M143" i="12"/>
  <c r="O143" i="12"/>
  <c r="O23" i="12"/>
  <c r="P23" i="12" s="1"/>
  <c r="K97" i="12"/>
  <c r="O22" i="12"/>
  <c r="P22" i="12" s="1"/>
  <c r="O26" i="12"/>
  <c r="P26" i="12" s="1"/>
  <c r="O30" i="12"/>
  <c r="P30" i="12" s="1"/>
  <c r="M31" i="12"/>
  <c r="P31" i="12" s="1"/>
  <c r="O34" i="12"/>
  <c r="P34" i="12" s="1"/>
  <c r="O37" i="12"/>
  <c r="P37" i="12" s="1"/>
  <c r="O40" i="12"/>
  <c r="P40" i="12" s="1"/>
  <c r="M46" i="12"/>
  <c r="P46" i="12" s="1"/>
  <c r="O67" i="12"/>
  <c r="P67" i="12" s="1"/>
  <c r="M82" i="12"/>
  <c r="K82" i="12"/>
  <c r="O82" i="12"/>
  <c r="K26" i="12"/>
  <c r="M65" i="12"/>
  <c r="K67" i="12"/>
  <c r="M78" i="12"/>
  <c r="O78" i="12"/>
  <c r="M90" i="12"/>
  <c r="O90" i="12"/>
  <c r="M98" i="12"/>
  <c r="O98" i="12"/>
  <c r="M106" i="12"/>
  <c r="O106" i="12"/>
  <c r="M114" i="12"/>
  <c r="K114" i="12"/>
  <c r="O114" i="12"/>
  <c r="M122" i="12"/>
  <c r="O122" i="12"/>
  <c r="M130" i="12"/>
  <c r="O130" i="12"/>
  <c r="M138" i="12"/>
  <c r="O138" i="12"/>
  <c r="M146" i="12"/>
  <c r="K146" i="12"/>
  <c r="O146" i="12"/>
  <c r="M70" i="12"/>
  <c r="O70" i="12"/>
  <c r="O84" i="12"/>
  <c r="P84" i="12" s="1"/>
  <c r="K129" i="12"/>
  <c r="M62" i="12"/>
  <c r="O62" i="12"/>
  <c r="O35" i="12"/>
  <c r="P35" i="12" s="1"/>
  <c r="O140" i="12"/>
  <c r="P140" i="12" s="1"/>
  <c r="O21" i="12"/>
  <c r="P21" i="12" s="1"/>
  <c r="O25" i="12"/>
  <c r="P25" i="12" s="1"/>
  <c r="O29" i="12"/>
  <c r="P29" i="12" s="1"/>
  <c r="O33" i="12"/>
  <c r="P33" i="12" s="1"/>
  <c r="K42" i="12"/>
  <c r="M50" i="12"/>
  <c r="O50" i="12"/>
  <c r="O55" i="12"/>
  <c r="P55" i="12" s="1"/>
  <c r="O71" i="12"/>
  <c r="P71" i="12" s="1"/>
  <c r="K85" i="12"/>
  <c r="O88" i="12"/>
  <c r="P88" i="12" s="1"/>
  <c r="K93" i="12"/>
  <c r="O96" i="12"/>
  <c r="P96" i="12" s="1"/>
  <c r="K101" i="12"/>
  <c r="O104" i="12"/>
  <c r="P104" i="12" s="1"/>
  <c r="K109" i="12"/>
  <c r="O112" i="12"/>
  <c r="P112" i="12" s="1"/>
  <c r="K117" i="12"/>
  <c r="O120" i="12"/>
  <c r="P120" i="12" s="1"/>
  <c r="K125" i="12"/>
  <c r="O128" i="12"/>
  <c r="P128" i="12" s="1"/>
  <c r="K133" i="12"/>
  <c r="O136" i="12"/>
  <c r="P136" i="12" s="1"/>
  <c r="K141" i="12"/>
  <c r="O144" i="12"/>
  <c r="O92" i="12"/>
  <c r="P92" i="12" s="1"/>
  <c r="K137" i="12"/>
  <c r="K33" i="12"/>
  <c r="K50" i="12"/>
  <c r="M83" i="12"/>
  <c r="O83" i="12"/>
  <c r="K88" i="12"/>
  <c r="O124" i="12"/>
  <c r="P124" i="12" s="1"/>
  <c r="M42" i="12"/>
  <c r="P42" i="12" s="1"/>
  <c r="M66" i="12"/>
  <c r="O66" i="12"/>
  <c r="M85" i="12"/>
  <c r="P85" i="12" s="1"/>
  <c r="M91" i="12"/>
  <c r="O91" i="12"/>
  <c r="M99" i="12"/>
  <c r="O99" i="12"/>
  <c r="M107" i="12"/>
  <c r="O107" i="12"/>
  <c r="M115" i="12"/>
  <c r="K115" i="12"/>
  <c r="O115" i="12"/>
  <c r="M123" i="12"/>
  <c r="O123" i="12"/>
  <c r="M131" i="12"/>
  <c r="O131" i="12"/>
  <c r="M139" i="12"/>
  <c r="O139" i="12"/>
  <c r="P141" i="12"/>
  <c r="M147" i="12"/>
  <c r="K147" i="12"/>
  <c r="O147" i="12"/>
  <c r="K49" i="12"/>
  <c r="O63" i="12"/>
  <c r="P63" i="12" s="1"/>
  <c r="O100" i="12"/>
  <c r="P100" i="12" s="1"/>
  <c r="K113" i="12"/>
  <c r="K121" i="12"/>
  <c r="O20" i="12"/>
  <c r="P20" i="12" s="1"/>
  <c r="O24" i="12"/>
  <c r="P24" i="12" s="1"/>
  <c r="O28" i="12"/>
  <c r="P28" i="12" s="1"/>
  <c r="O32" i="12"/>
  <c r="P32" i="12" s="1"/>
  <c r="O47" i="12"/>
  <c r="P47" i="12" s="1"/>
  <c r="O52" i="12"/>
  <c r="P52" i="12" s="1"/>
  <c r="O59" i="12"/>
  <c r="P59" i="12" s="1"/>
  <c r="O75" i="12"/>
  <c r="P75" i="12" s="1"/>
  <c r="K89" i="12"/>
  <c r="M54" i="12"/>
  <c r="M73" i="12"/>
  <c r="K75" i="12"/>
  <c r="M86" i="12"/>
  <c r="O86" i="12"/>
  <c r="M94" i="12"/>
  <c r="O94" i="12"/>
  <c r="M102" i="12"/>
  <c r="O102" i="12"/>
  <c r="M110" i="12"/>
  <c r="K110" i="12"/>
  <c r="O110" i="12"/>
  <c r="M118" i="12"/>
  <c r="O118" i="12"/>
  <c r="M126" i="12"/>
  <c r="O126" i="12"/>
  <c r="M134" i="12"/>
  <c r="O134" i="12"/>
  <c r="M142" i="12"/>
  <c r="K142" i="12"/>
  <c r="O142" i="12"/>
  <c r="K79" i="11"/>
  <c r="O79" i="11"/>
  <c r="M26" i="11"/>
  <c r="O26" i="11"/>
  <c r="M52" i="11"/>
  <c r="O52" i="11"/>
  <c r="M66" i="11"/>
  <c r="O66" i="11"/>
  <c r="M82" i="11"/>
  <c r="O82" i="11"/>
  <c r="M122" i="11"/>
  <c r="O122" i="11"/>
  <c r="K122" i="11"/>
  <c r="O125" i="11"/>
  <c r="M125" i="11"/>
  <c r="O23" i="11"/>
  <c r="K23" i="11"/>
  <c r="M23" i="11"/>
  <c r="M34" i="11"/>
  <c r="O34" i="11"/>
  <c r="M60" i="11"/>
  <c r="O60" i="11"/>
  <c r="M76" i="11"/>
  <c r="O76" i="11"/>
  <c r="M92" i="11"/>
  <c r="O92" i="11"/>
  <c r="M107" i="11"/>
  <c r="O107" i="11"/>
  <c r="M135" i="11"/>
  <c r="O135" i="11"/>
  <c r="M30" i="11"/>
  <c r="O30" i="11"/>
  <c r="O27" i="11"/>
  <c r="M27" i="11"/>
  <c r="M38" i="11"/>
  <c r="O38" i="11"/>
  <c r="M70" i="11"/>
  <c r="K70" i="11"/>
  <c r="O70" i="11"/>
  <c r="M86" i="11"/>
  <c r="O86" i="11"/>
  <c r="M138" i="11"/>
  <c r="O138" i="11"/>
  <c r="K141" i="11"/>
  <c r="O141" i="11"/>
  <c r="M141" i="11"/>
  <c r="M119" i="11"/>
  <c r="K119" i="11"/>
  <c r="O119" i="11"/>
  <c r="M20" i="11"/>
  <c r="O20" i="11"/>
  <c r="O31" i="11"/>
  <c r="M31" i="11"/>
  <c r="M42" i="11"/>
  <c r="O42" i="11"/>
  <c r="O67" i="11"/>
  <c r="K67" i="11"/>
  <c r="O83" i="11"/>
  <c r="K83" i="11"/>
  <c r="M95" i="11"/>
  <c r="O95" i="11"/>
  <c r="M24" i="11"/>
  <c r="O24" i="11"/>
  <c r="O35" i="11"/>
  <c r="M35" i="11"/>
  <c r="M46" i="11"/>
  <c r="O46" i="11"/>
  <c r="M64" i="11"/>
  <c r="O64" i="11"/>
  <c r="M80" i="11"/>
  <c r="O80" i="11"/>
  <c r="M99" i="11"/>
  <c r="O99" i="11"/>
  <c r="M28" i="11"/>
  <c r="O28" i="11"/>
  <c r="O39" i="11"/>
  <c r="M39" i="11"/>
  <c r="M50" i="11"/>
  <c r="O50" i="11"/>
  <c r="M74" i="11"/>
  <c r="O74" i="11"/>
  <c r="P83" i="11"/>
  <c r="M90" i="11"/>
  <c r="K90" i="11"/>
  <c r="O90" i="11"/>
  <c r="M111" i="11"/>
  <c r="O111" i="11"/>
  <c r="M114" i="11"/>
  <c r="O114" i="11"/>
  <c r="O117" i="11"/>
  <c r="M117" i="11"/>
  <c r="M142" i="11"/>
  <c r="O142" i="11"/>
  <c r="K142" i="11"/>
  <c r="M32" i="11"/>
  <c r="O32" i="11"/>
  <c r="O43" i="11"/>
  <c r="M43" i="11"/>
  <c r="K43" i="11"/>
  <c r="M54" i="11"/>
  <c r="K54" i="11"/>
  <c r="O54" i="11"/>
  <c r="K71" i="11"/>
  <c r="O71" i="11"/>
  <c r="P71" i="11" s="1"/>
  <c r="K87" i="11"/>
  <c r="O87" i="11"/>
  <c r="M127" i="11"/>
  <c r="K127" i="11"/>
  <c r="O127" i="11"/>
  <c r="M130" i="11"/>
  <c r="O130" i="11"/>
  <c r="K133" i="11"/>
  <c r="O133" i="11"/>
  <c r="M133" i="11"/>
  <c r="M36" i="11"/>
  <c r="O36" i="11"/>
  <c r="O47" i="11"/>
  <c r="M47" i="11"/>
  <c r="M58" i="11"/>
  <c r="O58" i="11"/>
  <c r="M68" i="11"/>
  <c r="O68" i="11"/>
  <c r="M84" i="11"/>
  <c r="O84" i="11"/>
  <c r="K63" i="11"/>
  <c r="O63" i="11"/>
  <c r="M40" i="11"/>
  <c r="O40" i="11"/>
  <c r="O51" i="11"/>
  <c r="M51" i="11"/>
  <c r="K51" i="11"/>
  <c r="M62" i="11"/>
  <c r="O62" i="11"/>
  <c r="M78" i="11"/>
  <c r="O78" i="11"/>
  <c r="M103" i="11"/>
  <c r="O103" i="11"/>
  <c r="M56" i="11"/>
  <c r="O56" i="11"/>
  <c r="M44" i="11"/>
  <c r="O44" i="11"/>
  <c r="O55" i="11"/>
  <c r="M55" i="11"/>
  <c r="P55" i="11" s="1"/>
  <c r="O75" i="11"/>
  <c r="K75" i="11"/>
  <c r="K91" i="11"/>
  <c r="O91" i="11"/>
  <c r="M22" i="11"/>
  <c r="O22" i="11"/>
  <c r="M48" i="11"/>
  <c r="O48" i="11"/>
  <c r="O59" i="11"/>
  <c r="M59" i="11"/>
  <c r="M72" i="11"/>
  <c r="O72" i="11"/>
  <c r="M88" i="11"/>
  <c r="O88" i="11"/>
  <c r="O128" i="11"/>
  <c r="P128" i="11" s="1"/>
  <c r="K128" i="11"/>
  <c r="P140" i="11"/>
  <c r="M94" i="11"/>
  <c r="O94" i="11"/>
  <c r="K94" i="11"/>
  <c r="O115" i="11"/>
  <c r="O120" i="11"/>
  <c r="M150" i="11"/>
  <c r="O152" i="11"/>
  <c r="O175" i="11"/>
  <c r="M175" i="11"/>
  <c r="M230" i="11"/>
  <c r="O230" i="11"/>
  <c r="M234" i="11"/>
  <c r="O234" i="11"/>
  <c r="M238" i="11"/>
  <c r="P238" i="11" s="1"/>
  <c r="K238" i="11"/>
  <c r="K115" i="11"/>
  <c r="K120" i="11"/>
  <c r="M159" i="11"/>
  <c r="O159" i="11"/>
  <c r="M193" i="11"/>
  <c r="O193" i="11"/>
  <c r="K193" i="11"/>
  <c r="O219" i="11"/>
  <c r="M219" i="11"/>
  <c r="K219" i="11"/>
  <c r="M253" i="11"/>
  <c r="O253" i="11"/>
  <c r="K253" i="11"/>
  <c r="M102" i="11"/>
  <c r="O102" i="11"/>
  <c r="O96" i="11"/>
  <c r="O104" i="11"/>
  <c r="P104" i="11" s="1"/>
  <c r="O112" i="11"/>
  <c r="P112" i="11" s="1"/>
  <c r="K140" i="11"/>
  <c r="M146" i="11"/>
  <c r="O148" i="11"/>
  <c r="P148" i="11" s="1"/>
  <c r="M162" i="11"/>
  <c r="O162" i="11"/>
  <c r="K164" i="11"/>
  <c r="M167" i="11"/>
  <c r="O167" i="11"/>
  <c r="M181" i="11"/>
  <c r="O181" i="11"/>
  <c r="M242" i="11"/>
  <c r="O242" i="11"/>
  <c r="M246" i="11"/>
  <c r="O246" i="11"/>
  <c r="M250" i="11"/>
  <c r="P250" i="11" s="1"/>
  <c r="K250" i="11"/>
  <c r="O207" i="11"/>
  <c r="M207" i="11"/>
  <c r="K96" i="11"/>
  <c r="O137" i="11"/>
  <c r="P137" i="11" s="1"/>
  <c r="O157" i="11"/>
  <c r="K162" i="11"/>
  <c r="M184" i="11"/>
  <c r="O184" i="11"/>
  <c r="K184" i="11"/>
  <c r="M190" i="11"/>
  <c r="O190" i="11"/>
  <c r="O231" i="11"/>
  <c r="M231" i="11"/>
  <c r="M265" i="11"/>
  <c r="O265" i="11"/>
  <c r="O33" i="11"/>
  <c r="P33" i="11" s="1"/>
  <c r="O37" i="11"/>
  <c r="P37" i="11" s="1"/>
  <c r="O41" i="11"/>
  <c r="P41" i="11" s="1"/>
  <c r="O45" i="11"/>
  <c r="P45" i="11" s="1"/>
  <c r="O49" i="11"/>
  <c r="P49" i="11" s="1"/>
  <c r="O53" i="11"/>
  <c r="O57" i="11"/>
  <c r="P57" i="11" s="1"/>
  <c r="O61" i="11"/>
  <c r="P61" i="11" s="1"/>
  <c r="O65" i="11"/>
  <c r="P65" i="11" s="1"/>
  <c r="O69" i="11"/>
  <c r="P69" i="11" s="1"/>
  <c r="O73" i="11"/>
  <c r="O77" i="11"/>
  <c r="O81" i="11"/>
  <c r="P81" i="11" s="1"/>
  <c r="O85" i="11"/>
  <c r="P85" i="11" s="1"/>
  <c r="O89" i="11"/>
  <c r="P89" i="11" s="1"/>
  <c r="K93" i="11"/>
  <c r="K101" i="11"/>
  <c r="K109" i="11"/>
  <c r="K132" i="11"/>
  <c r="O144" i="11"/>
  <c r="M155" i="11"/>
  <c r="P155" i="11" s="1"/>
  <c r="K155" i="11"/>
  <c r="M173" i="11"/>
  <c r="O173" i="11"/>
  <c r="M194" i="11"/>
  <c r="O194" i="11"/>
  <c r="M254" i="11"/>
  <c r="O254" i="11"/>
  <c r="M258" i="11"/>
  <c r="O258" i="11"/>
  <c r="M262" i="11"/>
  <c r="P262" i="11" s="1"/>
  <c r="K262" i="11"/>
  <c r="K53" i="11"/>
  <c r="K61" i="11"/>
  <c r="K65" i="11"/>
  <c r="K73" i="11"/>
  <c r="K81" i="11"/>
  <c r="K85" i="11"/>
  <c r="K89" i="11"/>
  <c r="M98" i="11"/>
  <c r="O98" i="11"/>
  <c r="M106" i="11"/>
  <c r="O106" i="11"/>
  <c r="O129" i="11"/>
  <c r="M134" i="11"/>
  <c r="O134" i="11"/>
  <c r="K144" i="11"/>
  <c r="K153" i="11"/>
  <c r="O153" i="11"/>
  <c r="M157" i="11"/>
  <c r="O165" i="11"/>
  <c r="M176" i="11"/>
  <c r="O176" i="11"/>
  <c r="K176" i="11"/>
  <c r="M205" i="11"/>
  <c r="O205" i="11"/>
  <c r="O243" i="11"/>
  <c r="M243" i="11"/>
  <c r="M110" i="11"/>
  <c r="O110" i="11"/>
  <c r="M93" i="11"/>
  <c r="P93" i="11" s="1"/>
  <c r="K98" i="11"/>
  <c r="M101" i="11"/>
  <c r="P101" i="11" s="1"/>
  <c r="M109" i="11"/>
  <c r="P109" i="11" s="1"/>
  <c r="K124" i="11"/>
  <c r="O139" i="11"/>
  <c r="P139" i="11" s="1"/>
  <c r="M151" i="11"/>
  <c r="O160" i="11"/>
  <c r="P160" i="11" s="1"/>
  <c r="M168" i="11"/>
  <c r="O168" i="11"/>
  <c r="O179" i="11"/>
  <c r="M179" i="11"/>
  <c r="M185" i="11"/>
  <c r="O185" i="11"/>
  <c r="M198" i="11"/>
  <c r="O198" i="11"/>
  <c r="M202" i="11"/>
  <c r="M266" i="11"/>
  <c r="O266" i="11"/>
  <c r="M270" i="11"/>
  <c r="K270" i="11"/>
  <c r="O270" i="11"/>
  <c r="M274" i="11"/>
  <c r="O121" i="11"/>
  <c r="M126" i="11"/>
  <c r="O126" i="11"/>
  <c r="M129" i="11"/>
  <c r="O149" i="11"/>
  <c r="O151" i="11"/>
  <c r="M153" i="11"/>
  <c r="M158" i="11"/>
  <c r="O158" i="11"/>
  <c r="K160" i="11"/>
  <c r="M165" i="11"/>
  <c r="O191" i="11"/>
  <c r="M191" i="11"/>
  <c r="O202" i="11"/>
  <c r="M217" i="11"/>
  <c r="O217" i="11"/>
  <c r="K217" i="11"/>
  <c r="O255" i="11"/>
  <c r="M255" i="11"/>
  <c r="O274" i="11"/>
  <c r="O100" i="11"/>
  <c r="P100" i="11" s="1"/>
  <c r="O108" i="11"/>
  <c r="P108" i="11" s="1"/>
  <c r="K116" i="11"/>
  <c r="K126" i="11"/>
  <c r="O131" i="11"/>
  <c r="P131" i="11" s="1"/>
  <c r="O136" i="11"/>
  <c r="P136" i="11" s="1"/>
  <c r="M147" i="11"/>
  <c r="P147" i="11" s="1"/>
  <c r="K147" i="11"/>
  <c r="K158" i="11"/>
  <c r="M163" i="11"/>
  <c r="K163" i="11"/>
  <c r="O163" i="11"/>
  <c r="O171" i="11"/>
  <c r="M171" i="11"/>
  <c r="K171" i="11"/>
  <c r="K174" i="11"/>
  <c r="M177" i="11"/>
  <c r="O177" i="11"/>
  <c r="M182" i="11"/>
  <c r="P182" i="11" s="1"/>
  <c r="M188" i="11"/>
  <c r="O188" i="11"/>
  <c r="K188" i="11"/>
  <c r="M206" i="11"/>
  <c r="O206" i="11"/>
  <c r="M210" i="11"/>
  <c r="O210" i="11"/>
  <c r="M214" i="11"/>
  <c r="P214" i="11" s="1"/>
  <c r="K214" i="11"/>
  <c r="M241" i="11"/>
  <c r="O241" i="11"/>
  <c r="K241" i="11"/>
  <c r="O113" i="11"/>
  <c r="P113" i="11" s="1"/>
  <c r="M118" i="11"/>
  <c r="O118" i="11"/>
  <c r="M121" i="11"/>
  <c r="K131" i="11"/>
  <c r="O145" i="11"/>
  <c r="M149" i="11"/>
  <c r="M166" i="11"/>
  <c r="O166" i="11"/>
  <c r="M229" i="11"/>
  <c r="O229" i="11"/>
  <c r="K229" i="11"/>
  <c r="O267" i="11"/>
  <c r="M267" i="11"/>
  <c r="M278" i="11"/>
  <c r="O278" i="11"/>
  <c r="K97" i="11"/>
  <c r="K105" i="11"/>
  <c r="M154" i="11"/>
  <c r="K161" i="11"/>
  <c r="O161" i="11"/>
  <c r="P161" i="11" s="1"/>
  <c r="K166" i="11"/>
  <c r="M169" i="11"/>
  <c r="O169" i="11"/>
  <c r="M174" i="11"/>
  <c r="P174" i="11" s="1"/>
  <c r="O183" i="11"/>
  <c r="M183" i="11"/>
  <c r="M192" i="11"/>
  <c r="O192" i="11"/>
  <c r="K192" i="11"/>
  <c r="M218" i="11"/>
  <c r="K218" i="11"/>
  <c r="O218" i="11"/>
  <c r="M222" i="11"/>
  <c r="K222" i="11"/>
  <c r="O222" i="11"/>
  <c r="M226" i="11"/>
  <c r="P226" i="11" s="1"/>
  <c r="K226" i="11"/>
  <c r="M200" i="11"/>
  <c r="O200" i="11"/>
  <c r="M212" i="11"/>
  <c r="O212" i="11"/>
  <c r="M224" i="11"/>
  <c r="O224" i="11"/>
  <c r="M236" i="11"/>
  <c r="O236" i="11"/>
  <c r="M248" i="11"/>
  <c r="O248" i="11"/>
  <c r="M260" i="11"/>
  <c r="O260" i="11"/>
  <c r="M272" i="11"/>
  <c r="O272" i="11"/>
  <c r="M277" i="11"/>
  <c r="M196" i="11"/>
  <c r="O196" i="11"/>
  <c r="K275" i="11"/>
  <c r="O170" i="11"/>
  <c r="P170" i="11" s="1"/>
  <c r="O178" i="11"/>
  <c r="P178" i="11" s="1"/>
  <c r="O186" i="11"/>
  <c r="P186" i="11" s="1"/>
  <c r="K203" i="11"/>
  <c r="M208" i="11"/>
  <c r="O208" i="11"/>
  <c r="K215" i="11"/>
  <c r="M220" i="11"/>
  <c r="O220" i="11"/>
  <c r="K227" i="11"/>
  <c r="M232" i="11"/>
  <c r="K232" i="11"/>
  <c r="O232" i="11"/>
  <c r="K239" i="11"/>
  <c r="M244" i="11"/>
  <c r="K244" i="11"/>
  <c r="O244" i="11"/>
  <c r="K251" i="11"/>
  <c r="M256" i="11"/>
  <c r="O256" i="11"/>
  <c r="K263" i="11"/>
  <c r="M268" i="11"/>
  <c r="K268" i="11"/>
  <c r="O268" i="11"/>
  <c r="M201" i="11"/>
  <c r="O201" i="11"/>
  <c r="M213" i="11"/>
  <c r="O213" i="11"/>
  <c r="M225" i="11"/>
  <c r="O225" i="11"/>
  <c r="M237" i="11"/>
  <c r="O237" i="11"/>
  <c r="M249" i="11"/>
  <c r="O249" i="11"/>
  <c r="M261" i="11"/>
  <c r="O261" i="11"/>
  <c r="M273" i="11"/>
  <c r="O273" i="11"/>
  <c r="M275" i="11"/>
  <c r="P275" i="11" s="1"/>
  <c r="K201" i="11"/>
  <c r="M203" i="11"/>
  <c r="P203" i="11" s="1"/>
  <c r="K213" i="11"/>
  <c r="M215" i="11"/>
  <c r="P215" i="11" s="1"/>
  <c r="K225" i="11"/>
  <c r="M227" i="11"/>
  <c r="P227" i="11" s="1"/>
  <c r="M239" i="11"/>
  <c r="P239" i="11" s="1"/>
  <c r="M251" i="11"/>
  <c r="P251" i="11" s="1"/>
  <c r="K261" i="11"/>
  <c r="M263" i="11"/>
  <c r="P263" i="11" s="1"/>
  <c r="K273" i="11"/>
  <c r="M172" i="11"/>
  <c r="O172" i="11"/>
  <c r="M180" i="11"/>
  <c r="O180" i="11"/>
  <c r="M276" i="11"/>
  <c r="O276" i="11"/>
  <c r="K172" i="11"/>
  <c r="K199" i="11"/>
  <c r="M204" i="11"/>
  <c r="O204" i="11"/>
  <c r="K211" i="11"/>
  <c r="M216" i="11"/>
  <c r="O216" i="11"/>
  <c r="K223" i="11"/>
  <c r="M228" i="11"/>
  <c r="K228" i="11"/>
  <c r="O228" i="11"/>
  <c r="K235" i="11"/>
  <c r="M240" i="11"/>
  <c r="O240" i="11"/>
  <c r="K247" i="11"/>
  <c r="M252" i="11"/>
  <c r="O252" i="11"/>
  <c r="K259" i="11"/>
  <c r="M264" i="11"/>
  <c r="K264" i="11"/>
  <c r="O264" i="11"/>
  <c r="K271" i="11"/>
  <c r="M281" i="11"/>
  <c r="O281" i="11"/>
  <c r="M197" i="11"/>
  <c r="O197" i="11"/>
  <c r="M209" i="11"/>
  <c r="O209" i="11"/>
  <c r="M221" i="11"/>
  <c r="O221" i="11"/>
  <c r="M233" i="11"/>
  <c r="O233" i="11"/>
  <c r="M245" i="11"/>
  <c r="O245" i="11"/>
  <c r="M257" i="11"/>
  <c r="O257" i="11"/>
  <c r="M269" i="11"/>
  <c r="O269" i="11"/>
  <c r="M189" i="11"/>
  <c r="M199" i="11"/>
  <c r="P199" i="11" s="1"/>
  <c r="M211" i="11"/>
  <c r="P211" i="11" s="1"/>
  <c r="M223" i="11"/>
  <c r="P223" i="11" s="1"/>
  <c r="K233" i="11"/>
  <c r="M235" i="11"/>
  <c r="P235" i="11" s="1"/>
  <c r="K245" i="11"/>
  <c r="M247" i="11"/>
  <c r="P247" i="11" s="1"/>
  <c r="K257" i="11"/>
  <c r="M259" i="11"/>
  <c r="P259" i="11" s="1"/>
  <c r="M271" i="11"/>
  <c r="P271" i="11" s="1"/>
  <c r="K279" i="11"/>
  <c r="O280" i="11"/>
  <c r="P280" i="11" s="1"/>
  <c r="M23" i="10"/>
  <c r="O23" i="10"/>
  <c r="M27" i="10"/>
  <c r="O27" i="10"/>
  <c r="M117" i="10"/>
  <c r="O117" i="10"/>
  <c r="O130" i="10"/>
  <c r="M130" i="10"/>
  <c r="M143" i="10"/>
  <c r="O143" i="10"/>
  <c r="M150" i="10"/>
  <c r="O150" i="10"/>
  <c r="O164" i="10"/>
  <c r="M164" i="10"/>
  <c r="M200" i="10"/>
  <c r="O200" i="10"/>
  <c r="M220" i="10"/>
  <c r="O220" i="10"/>
  <c r="O22" i="10"/>
  <c r="P22" i="10" s="1"/>
  <c r="M42" i="10"/>
  <c r="O42" i="10"/>
  <c r="M51" i="10"/>
  <c r="P51" i="10" s="1"/>
  <c r="M63" i="10"/>
  <c r="P63" i="10" s="1"/>
  <c r="M75" i="10"/>
  <c r="M87" i="10"/>
  <c r="M99" i="10"/>
  <c r="M111" i="10"/>
  <c r="P111" i="10" s="1"/>
  <c r="M114" i="10"/>
  <c r="P114" i="10" s="1"/>
  <c r="O120" i="10"/>
  <c r="M120" i="10"/>
  <c r="M140" i="10"/>
  <c r="M179" i="10"/>
  <c r="O179" i="10"/>
  <c r="M182" i="10"/>
  <c r="O182" i="10"/>
  <c r="M186" i="10"/>
  <c r="O186" i="10"/>
  <c r="M45" i="10"/>
  <c r="O45" i="10"/>
  <c r="M78" i="10"/>
  <c r="O78" i="10"/>
  <c r="M90" i="10"/>
  <c r="O90" i="10"/>
  <c r="M102" i="10"/>
  <c r="O102" i="10"/>
  <c r="M24" i="10"/>
  <c r="P24" i="10" s="1"/>
  <c r="M28" i="10"/>
  <c r="P28" i="10" s="1"/>
  <c r="M34" i="10"/>
  <c r="O34" i="10"/>
  <c r="O124" i="10"/>
  <c r="M124" i="10"/>
  <c r="M147" i="10"/>
  <c r="O147" i="10"/>
  <c r="O176" i="10"/>
  <c r="M176" i="10"/>
  <c r="M193" i="10"/>
  <c r="O193" i="10"/>
  <c r="M197" i="10"/>
  <c r="O197" i="10"/>
  <c r="M201" i="10"/>
  <c r="O201" i="10"/>
  <c r="O306" i="10"/>
  <c r="M306" i="10"/>
  <c r="M37" i="10"/>
  <c r="O37" i="10"/>
  <c r="P43" i="10"/>
  <c r="M48" i="10"/>
  <c r="P48" i="10" s="1"/>
  <c r="M60" i="10"/>
  <c r="P60" i="10" s="1"/>
  <c r="M72" i="10"/>
  <c r="M84" i="10"/>
  <c r="P84" i="10" s="1"/>
  <c r="M96" i="10"/>
  <c r="P96" i="10" s="1"/>
  <c r="M108" i="10"/>
  <c r="P108" i="10" s="1"/>
  <c r="O118" i="10"/>
  <c r="M131" i="10"/>
  <c r="O131" i="10"/>
  <c r="M151" i="10"/>
  <c r="O151" i="10"/>
  <c r="M158" i="10"/>
  <c r="O158" i="10"/>
  <c r="M255" i="10"/>
  <c r="O255" i="10"/>
  <c r="M57" i="10"/>
  <c r="O57" i="10"/>
  <c r="M21" i="10"/>
  <c r="O21" i="10"/>
  <c r="M55" i="10"/>
  <c r="M67" i="10"/>
  <c r="M79" i="10"/>
  <c r="M91" i="10"/>
  <c r="M103" i="10"/>
  <c r="M134" i="10"/>
  <c r="O134" i="10"/>
  <c r="M155" i="10"/>
  <c r="O155" i="10"/>
  <c r="O190" i="10"/>
  <c r="M190" i="10"/>
  <c r="O215" i="10"/>
  <c r="M215" i="10"/>
  <c r="M54" i="10"/>
  <c r="O54" i="10"/>
  <c r="M29" i="10"/>
  <c r="O29" i="10"/>
  <c r="M46" i="10"/>
  <c r="O46" i="10"/>
  <c r="M49" i="10"/>
  <c r="O49" i="10"/>
  <c r="O55" i="10"/>
  <c r="M58" i="10"/>
  <c r="O58" i="10"/>
  <c r="M61" i="10"/>
  <c r="O61" i="10"/>
  <c r="O67" i="10"/>
  <c r="M70" i="10"/>
  <c r="O70" i="10"/>
  <c r="M73" i="10"/>
  <c r="O73" i="10"/>
  <c r="O79" i="10"/>
  <c r="M82" i="10"/>
  <c r="O82" i="10"/>
  <c r="M85" i="10"/>
  <c r="O85" i="10"/>
  <c r="O91" i="10"/>
  <c r="M94" i="10"/>
  <c r="O94" i="10"/>
  <c r="M97" i="10"/>
  <c r="O97" i="10"/>
  <c r="O103" i="10"/>
  <c r="M106" i="10"/>
  <c r="O106" i="10"/>
  <c r="M109" i="10"/>
  <c r="O109" i="10"/>
  <c r="M118" i="10"/>
  <c r="O128" i="10"/>
  <c r="M128" i="10"/>
  <c r="O148" i="10"/>
  <c r="M148" i="10"/>
  <c r="M162" i="10"/>
  <c r="O162" i="10"/>
  <c r="M26" i="10"/>
  <c r="O26" i="10"/>
  <c r="M69" i="10"/>
  <c r="O69" i="10"/>
  <c r="M81" i="10"/>
  <c r="O81" i="10"/>
  <c r="O127" i="10"/>
  <c r="M127" i="10"/>
  <c r="O258" i="10"/>
  <c r="M258" i="10"/>
  <c r="M25" i="10"/>
  <c r="O25" i="10"/>
  <c r="M40" i="10"/>
  <c r="P40" i="10" s="1"/>
  <c r="M125" i="10"/>
  <c r="O125" i="10"/>
  <c r="M138" i="10"/>
  <c r="O138" i="10"/>
  <c r="M145" i="10"/>
  <c r="O145" i="10"/>
  <c r="O152" i="10"/>
  <c r="M152" i="10"/>
  <c r="M159" i="10"/>
  <c r="O159" i="10"/>
  <c r="M212" i="10"/>
  <c r="O212" i="10"/>
  <c r="M237" i="10"/>
  <c r="O237" i="10"/>
  <c r="M93" i="10"/>
  <c r="O93" i="10"/>
  <c r="M38" i="10"/>
  <c r="O38" i="10"/>
  <c r="M52" i="10"/>
  <c r="P52" i="10" s="1"/>
  <c r="M64" i="10"/>
  <c r="M76" i="10"/>
  <c r="M88" i="10"/>
  <c r="P88" i="10" s="1"/>
  <c r="P100" i="10"/>
  <c r="M122" i="10"/>
  <c r="O122" i="10"/>
  <c r="M135" i="10"/>
  <c r="O135" i="10"/>
  <c r="M142" i="10"/>
  <c r="O142" i="10"/>
  <c r="O156" i="10"/>
  <c r="M156" i="10"/>
  <c r="M170" i="10"/>
  <c r="O170" i="10"/>
  <c r="M105" i="10"/>
  <c r="O105" i="10"/>
  <c r="M154" i="10"/>
  <c r="O154" i="10"/>
  <c r="M41" i="10"/>
  <c r="O41" i="10"/>
  <c r="M47" i="10"/>
  <c r="M59" i="10"/>
  <c r="M71" i="10"/>
  <c r="M83" i="10"/>
  <c r="M95" i="10"/>
  <c r="M107" i="10"/>
  <c r="O116" i="10"/>
  <c r="M116" i="10"/>
  <c r="M119" i="10"/>
  <c r="O119" i="10"/>
  <c r="O132" i="10"/>
  <c r="M132" i="10"/>
  <c r="M149" i="10"/>
  <c r="O149" i="10"/>
  <c r="M163" i="10"/>
  <c r="O163" i="10"/>
  <c r="M66" i="10"/>
  <c r="O66" i="10"/>
  <c r="M30" i="10"/>
  <c r="O30" i="10"/>
  <c r="O47" i="10"/>
  <c r="M50" i="10"/>
  <c r="O50" i="10"/>
  <c r="M53" i="10"/>
  <c r="O53" i="10"/>
  <c r="O59" i="10"/>
  <c r="M62" i="10"/>
  <c r="O62" i="10"/>
  <c r="M65" i="10"/>
  <c r="O65" i="10"/>
  <c r="O71" i="10"/>
  <c r="M74" i="10"/>
  <c r="O74" i="10"/>
  <c r="M77" i="10"/>
  <c r="O77" i="10"/>
  <c r="O83" i="10"/>
  <c r="M86" i="10"/>
  <c r="O86" i="10"/>
  <c r="M89" i="10"/>
  <c r="O89" i="10"/>
  <c r="O95" i="10"/>
  <c r="M98" i="10"/>
  <c r="O98" i="10"/>
  <c r="M101" i="10"/>
  <c r="O101" i="10"/>
  <c r="O107" i="10"/>
  <c r="M110" i="10"/>
  <c r="O110" i="10"/>
  <c r="M139" i="10"/>
  <c r="O139" i="10"/>
  <c r="M146" i="10"/>
  <c r="O146" i="10"/>
  <c r="O160" i="10"/>
  <c r="M160" i="10"/>
  <c r="M167" i="10"/>
  <c r="O167" i="10"/>
  <c r="M185" i="10"/>
  <c r="O185" i="10"/>
  <c r="M225" i="10"/>
  <c r="O225" i="10"/>
  <c r="M33" i="10"/>
  <c r="O33" i="10"/>
  <c r="P39" i="10"/>
  <c r="M123" i="10"/>
  <c r="P123" i="10" s="1"/>
  <c r="M136" i="10"/>
  <c r="M171" i="10"/>
  <c r="O171" i="10"/>
  <c r="M112" i="10"/>
  <c r="M115" i="10"/>
  <c r="M126" i="10"/>
  <c r="M173" i="10"/>
  <c r="O173" i="10"/>
  <c r="M188" i="10"/>
  <c r="O188" i="10"/>
  <c r="M203" i="10"/>
  <c r="O203" i="10"/>
  <c r="O262" i="10"/>
  <c r="M262" i="10"/>
  <c r="M165" i="10"/>
  <c r="O165" i="10"/>
  <c r="O180" i="10"/>
  <c r="M180" i="10"/>
  <c r="O194" i="10"/>
  <c r="M194" i="10"/>
  <c r="M226" i="10"/>
  <c r="O310" i="10"/>
  <c r="M310" i="10"/>
  <c r="M141" i="10"/>
  <c r="O141" i="10"/>
  <c r="M177" i="10"/>
  <c r="O177" i="10"/>
  <c r="M191" i="10"/>
  <c r="O191" i="10"/>
  <c r="O218" i="10"/>
  <c r="O226" i="10"/>
  <c r="M252" i="10"/>
  <c r="O252" i="10"/>
  <c r="M291" i="10"/>
  <c r="O291" i="10"/>
  <c r="M295" i="10"/>
  <c r="O295" i="10"/>
  <c r="O168" i="10"/>
  <c r="M168" i="10"/>
  <c r="M174" i="10"/>
  <c r="O174" i="10"/>
  <c r="M189" i="10"/>
  <c r="O189" i="10"/>
  <c r="M204" i="10"/>
  <c r="O204" i="10"/>
  <c r="M249" i="10"/>
  <c r="M137" i="10"/>
  <c r="O137" i="10"/>
  <c r="M161" i="10"/>
  <c r="O161" i="10"/>
  <c r="M183" i="10"/>
  <c r="M198" i="10"/>
  <c r="M216" i="10"/>
  <c r="O216" i="10"/>
  <c r="M221" i="10"/>
  <c r="P221" i="10" s="1"/>
  <c r="M232" i="10"/>
  <c r="O232" i="10"/>
  <c r="O249" i="10"/>
  <c r="O129" i="10"/>
  <c r="M195" i="10"/>
  <c r="O195" i="10"/>
  <c r="O207" i="10"/>
  <c r="M207" i="10"/>
  <c r="M210" i="10"/>
  <c r="O210" i="10"/>
  <c r="O246" i="10"/>
  <c r="M246" i="10"/>
  <c r="M280" i="10"/>
  <c r="O280" i="10"/>
  <c r="M284" i="10"/>
  <c r="O284" i="10"/>
  <c r="M157" i="10"/>
  <c r="M166" i="10"/>
  <c r="M178" i="10"/>
  <c r="O178" i="10"/>
  <c r="M192" i="10"/>
  <c r="O192" i="10"/>
  <c r="O144" i="10"/>
  <c r="M144" i="10"/>
  <c r="M169" i="10"/>
  <c r="O169" i="10"/>
  <c r="O172" i="10"/>
  <c r="M172" i="10"/>
  <c r="M175" i="10"/>
  <c r="O175" i="10"/>
  <c r="O187" i="10"/>
  <c r="M187" i="10"/>
  <c r="O202" i="10"/>
  <c r="M202" i="10"/>
  <c r="M205" i="10"/>
  <c r="M243" i="10"/>
  <c r="O243" i="10"/>
  <c r="O112" i="10"/>
  <c r="O115" i="10"/>
  <c r="O126" i="10"/>
  <c r="M153" i="10"/>
  <c r="O153" i="10"/>
  <c r="M184" i="10"/>
  <c r="O184" i="10"/>
  <c r="M199" i="10"/>
  <c r="O199" i="10"/>
  <c r="O205" i="10"/>
  <c r="M269" i="10"/>
  <c r="O269" i="10"/>
  <c r="M273" i="10"/>
  <c r="O273" i="10"/>
  <c r="M181" i="10"/>
  <c r="O181" i="10"/>
  <c r="M196" i="10"/>
  <c r="O196" i="10"/>
  <c r="M208" i="10"/>
  <c r="O208" i="10"/>
  <c r="O211" i="10"/>
  <c r="M211" i="10"/>
  <c r="M214" i="10"/>
  <c r="O214" i="10"/>
  <c r="M228" i="10"/>
  <c r="O228" i="10"/>
  <c r="M240" i="10"/>
  <c r="O240" i="10"/>
  <c r="O206" i="10"/>
  <c r="P206" i="10" s="1"/>
  <c r="M266" i="10"/>
  <c r="M277" i="10"/>
  <c r="O277" i="10"/>
  <c r="M288" i="10"/>
  <c r="O288" i="10"/>
  <c r="M299" i="10"/>
  <c r="O299" i="10"/>
  <c r="O314" i="10"/>
  <c r="M314" i="10"/>
  <c r="P230" i="10"/>
  <c r="O270" i="10"/>
  <c r="M270" i="10"/>
  <c r="M281" i="10"/>
  <c r="O281" i="10"/>
  <c r="M292" i="10"/>
  <c r="O292" i="10"/>
  <c r="M303" i="10"/>
  <c r="O303" i="10"/>
  <c r="O217" i="10"/>
  <c r="P217" i="10" s="1"/>
  <c r="M233" i="10"/>
  <c r="M241" i="10"/>
  <c r="M253" i="10"/>
  <c r="M259" i="10"/>
  <c r="O259" i="10"/>
  <c r="O274" i="10"/>
  <c r="M274" i="10"/>
  <c r="M285" i="10"/>
  <c r="O285" i="10"/>
  <c r="M296" i="10"/>
  <c r="O296" i="10"/>
  <c r="M307" i="10"/>
  <c r="O307" i="10"/>
  <c r="O233" i="10"/>
  <c r="M235" i="10"/>
  <c r="P235" i="10" s="1"/>
  <c r="O241" i="10"/>
  <c r="M244" i="10"/>
  <c r="O244" i="10"/>
  <c r="M247" i="10"/>
  <c r="O247" i="10"/>
  <c r="O253" i="10"/>
  <c r="M256" i="10"/>
  <c r="O256" i="10"/>
  <c r="M263" i="10"/>
  <c r="O263" i="10"/>
  <c r="M278" i="10"/>
  <c r="M289" i="10"/>
  <c r="O289" i="10"/>
  <c r="M300" i="10"/>
  <c r="O300" i="10"/>
  <c r="M311" i="10"/>
  <c r="O311" i="10"/>
  <c r="M267" i="10"/>
  <c r="O267" i="10"/>
  <c r="O282" i="10"/>
  <c r="M282" i="10"/>
  <c r="M293" i="10"/>
  <c r="O293" i="10"/>
  <c r="M304" i="10"/>
  <c r="O304" i="10"/>
  <c r="M315" i="10"/>
  <c r="O315" i="10"/>
  <c r="O213" i="10"/>
  <c r="M223" i="10"/>
  <c r="P223" i="10" s="1"/>
  <c r="O229" i="10"/>
  <c r="P229" i="10" s="1"/>
  <c r="M238" i="10"/>
  <c r="M250" i="10"/>
  <c r="P250" i="10" s="1"/>
  <c r="M260" i="10"/>
  <c r="O260" i="10"/>
  <c r="M271" i="10"/>
  <c r="O271" i="10"/>
  <c r="M286" i="10"/>
  <c r="M297" i="10"/>
  <c r="O297" i="10"/>
  <c r="M308" i="10"/>
  <c r="O308" i="10"/>
  <c r="M236" i="10"/>
  <c r="O236" i="10"/>
  <c r="M245" i="10"/>
  <c r="P245" i="10" s="1"/>
  <c r="M257" i="10"/>
  <c r="P257" i="10" s="1"/>
  <c r="M264" i="10"/>
  <c r="O264" i="10"/>
  <c r="M275" i="10"/>
  <c r="O275" i="10"/>
  <c r="M290" i="10"/>
  <c r="M301" i="10"/>
  <c r="O301" i="10"/>
  <c r="M312" i="10"/>
  <c r="O312" i="10"/>
  <c r="M227" i="10"/>
  <c r="P227" i="10" s="1"/>
  <c r="M239" i="10"/>
  <c r="O239" i="10"/>
  <c r="M248" i="10"/>
  <c r="O248" i="10"/>
  <c r="M251" i="10"/>
  <c r="O251" i="10"/>
  <c r="M268" i="10"/>
  <c r="O268" i="10"/>
  <c r="M279" i="10"/>
  <c r="O279" i="10"/>
  <c r="O294" i="10"/>
  <c r="M294" i="10"/>
  <c r="M305" i="10"/>
  <c r="O305" i="10"/>
  <c r="M316" i="10"/>
  <c r="O316" i="10"/>
  <c r="O209" i="10"/>
  <c r="M261" i="10"/>
  <c r="O261" i="10"/>
  <c r="M272" i="10"/>
  <c r="O272" i="10"/>
  <c r="M283" i="10"/>
  <c r="O283" i="10"/>
  <c r="O298" i="10"/>
  <c r="M298" i="10"/>
  <c r="M309" i="10"/>
  <c r="O309" i="10"/>
  <c r="M219" i="10"/>
  <c r="P219" i="10" s="1"/>
  <c r="M242" i="10"/>
  <c r="M254" i="10"/>
  <c r="P254" i="10" s="1"/>
  <c r="M265" i="10"/>
  <c r="O265" i="10"/>
  <c r="M276" i="10"/>
  <c r="O276" i="10"/>
  <c r="M287" i="10"/>
  <c r="O287" i="10"/>
  <c r="M302" i="10"/>
  <c r="M313" i="10"/>
  <c r="O313" i="10"/>
  <c r="M90" i="27"/>
  <c r="O90" i="27"/>
  <c r="M94" i="27"/>
  <c r="O94" i="27"/>
  <c r="M105" i="27"/>
  <c r="O105" i="27"/>
  <c r="O131" i="27"/>
  <c r="M131" i="27"/>
  <c r="O87" i="27"/>
  <c r="M87" i="27"/>
  <c r="K87" i="27"/>
  <c r="M98" i="27"/>
  <c r="O98" i="27"/>
  <c r="M109" i="27"/>
  <c r="O109" i="27"/>
  <c r="O135" i="27"/>
  <c r="M135" i="27"/>
  <c r="O91" i="27"/>
  <c r="M91" i="27"/>
  <c r="K91" i="27"/>
  <c r="M102" i="27"/>
  <c r="O102" i="27"/>
  <c r="M113" i="27"/>
  <c r="O113" i="27"/>
  <c r="O95" i="27"/>
  <c r="M95" i="27"/>
  <c r="K95" i="27"/>
  <c r="M106" i="27"/>
  <c r="O106" i="27"/>
  <c r="M117" i="27"/>
  <c r="O117" i="27"/>
  <c r="O127" i="27"/>
  <c r="M127" i="27"/>
  <c r="O99" i="27"/>
  <c r="M99" i="27"/>
  <c r="M110" i="27"/>
  <c r="O110" i="27"/>
  <c r="M121" i="27"/>
  <c r="O121" i="27"/>
  <c r="O103" i="27"/>
  <c r="M103" i="27"/>
  <c r="K103" i="27"/>
  <c r="M114" i="27"/>
  <c r="O114" i="27"/>
  <c r="M125" i="27"/>
  <c r="O125" i="27"/>
  <c r="O107" i="27"/>
  <c r="M107" i="27"/>
  <c r="K107" i="27"/>
  <c r="M118" i="27"/>
  <c r="O118" i="27"/>
  <c r="M129" i="27"/>
  <c r="K129" i="27"/>
  <c r="O129" i="27"/>
  <c r="M101" i="27"/>
  <c r="O101" i="27"/>
  <c r="O111" i="27"/>
  <c r="M111" i="27"/>
  <c r="M122" i="27"/>
  <c r="O122" i="27"/>
  <c r="M133" i="27"/>
  <c r="O133" i="27"/>
  <c r="M89" i="27"/>
  <c r="O89" i="27"/>
  <c r="O115" i="27"/>
  <c r="M115" i="27"/>
  <c r="K115" i="27"/>
  <c r="M126" i="27"/>
  <c r="O126" i="27"/>
  <c r="M137" i="27"/>
  <c r="O137" i="27"/>
  <c r="M93" i="27"/>
  <c r="O93" i="27"/>
  <c r="O119" i="27"/>
  <c r="M119" i="27"/>
  <c r="M130" i="27"/>
  <c r="K130" i="27"/>
  <c r="O130" i="27"/>
  <c r="M97" i="27"/>
  <c r="O97" i="27"/>
  <c r="O123" i="27"/>
  <c r="M123" i="27"/>
  <c r="M134" i="27"/>
  <c r="O134" i="27"/>
  <c r="O88" i="27"/>
  <c r="P88" i="27" s="1"/>
  <c r="O92" i="27"/>
  <c r="P92" i="27" s="1"/>
  <c r="O96" i="27"/>
  <c r="P96" i="27" s="1"/>
  <c r="O100" i="27"/>
  <c r="P100" i="27" s="1"/>
  <c r="O104" i="27"/>
  <c r="P104" i="27" s="1"/>
  <c r="O108" i="27"/>
  <c r="P108" i="27" s="1"/>
  <c r="O112" i="27"/>
  <c r="P112" i="27" s="1"/>
  <c r="O116" i="27"/>
  <c r="P116" i="27" s="1"/>
  <c r="O120" i="27"/>
  <c r="P120" i="27" s="1"/>
  <c r="O124" i="27"/>
  <c r="P124" i="27" s="1"/>
  <c r="O128" i="27"/>
  <c r="P128" i="27" s="1"/>
  <c r="O132" i="27"/>
  <c r="P132" i="27" s="1"/>
  <c r="O136" i="27"/>
  <c r="P136" i="27" s="1"/>
  <c r="K88" i="27"/>
  <c r="K92" i="27"/>
  <c r="K96" i="27"/>
  <c r="K100" i="27"/>
  <c r="K132" i="27"/>
  <c r="K136" i="27"/>
  <c r="M62" i="40"/>
  <c r="O62" i="40"/>
  <c r="M58" i="40"/>
  <c r="O58" i="40"/>
  <c r="M34" i="40"/>
  <c r="O34" i="40"/>
  <c r="O23" i="40"/>
  <c r="M23" i="40"/>
  <c r="O27" i="40"/>
  <c r="M27" i="40"/>
  <c r="O31" i="40"/>
  <c r="K31" i="40"/>
  <c r="M31" i="40"/>
  <c r="O35" i="40"/>
  <c r="M35" i="40"/>
  <c r="O39" i="40"/>
  <c r="M39" i="40"/>
  <c r="O43" i="40"/>
  <c r="M43" i="40"/>
  <c r="K43" i="40"/>
  <c r="O47" i="40"/>
  <c r="M47" i="40"/>
  <c r="O51" i="40"/>
  <c r="M51" i="40"/>
  <c r="O55" i="40"/>
  <c r="M55" i="40"/>
  <c r="O59" i="40"/>
  <c r="M59" i="40"/>
  <c r="O63" i="40"/>
  <c r="M63" i="40"/>
  <c r="M46" i="40"/>
  <c r="O46" i="40"/>
  <c r="M42" i="40"/>
  <c r="O42" i="40"/>
  <c r="M54" i="40"/>
  <c r="O54" i="40"/>
  <c r="M24" i="40"/>
  <c r="O24" i="40"/>
  <c r="M28" i="40"/>
  <c r="O28" i="40"/>
  <c r="M32" i="40"/>
  <c r="O32" i="40"/>
  <c r="M36" i="40"/>
  <c r="O36" i="40"/>
  <c r="M40" i="40"/>
  <c r="O40" i="40"/>
  <c r="M44" i="40"/>
  <c r="O44" i="40"/>
  <c r="M48" i="40"/>
  <c r="O48" i="40"/>
  <c r="M52" i="40"/>
  <c r="O52" i="40"/>
  <c r="M56" i="40"/>
  <c r="O56" i="40"/>
  <c r="M60" i="40"/>
  <c r="O60" i="40"/>
  <c r="M64" i="40"/>
  <c r="O64" i="40"/>
  <c r="M50" i="40"/>
  <c r="O50" i="40"/>
  <c r="M22" i="40"/>
  <c r="O22" i="40"/>
  <c r="M30" i="40"/>
  <c r="O30" i="40"/>
  <c r="M25" i="40"/>
  <c r="O25" i="40"/>
  <c r="M29" i="40"/>
  <c r="O29" i="40"/>
  <c r="M33" i="40"/>
  <c r="O33" i="40"/>
  <c r="M37" i="40"/>
  <c r="O37" i="40"/>
  <c r="M41" i="40"/>
  <c r="O41" i="40"/>
  <c r="M45" i="40"/>
  <c r="O45" i="40"/>
  <c r="M49" i="40"/>
  <c r="O49" i="40"/>
  <c r="M53" i="40"/>
  <c r="O53" i="40"/>
  <c r="M57" i="40"/>
  <c r="O57" i="40"/>
  <c r="M61" i="40"/>
  <c r="O61" i="40"/>
  <c r="M65" i="40"/>
  <c r="O65" i="40"/>
  <c r="M26" i="40"/>
  <c r="O26" i="40"/>
  <c r="M38" i="40"/>
  <c r="O38" i="40"/>
  <c r="M21" i="38"/>
  <c r="O21" i="38"/>
  <c r="K21" i="38"/>
  <c r="M25" i="38"/>
  <c r="O25" i="38"/>
  <c r="O29" i="38"/>
  <c r="M29" i="38"/>
  <c r="M33" i="38"/>
  <c r="O33" i="38"/>
  <c r="O22" i="38"/>
  <c r="M22" i="38"/>
  <c r="K22" i="38"/>
  <c r="O26" i="38"/>
  <c r="M26" i="38"/>
  <c r="O30" i="38"/>
  <c r="M30" i="38"/>
  <c r="O34" i="38"/>
  <c r="M34" i="38"/>
  <c r="K34" i="38"/>
  <c r="M23" i="38"/>
  <c r="O23" i="38"/>
  <c r="M27" i="38"/>
  <c r="O27" i="38"/>
  <c r="M31" i="38"/>
  <c r="O31" i="38"/>
  <c r="M35" i="38"/>
  <c r="O35" i="38"/>
  <c r="M20" i="38"/>
  <c r="O20" i="38"/>
  <c r="M24" i="38"/>
  <c r="O24" i="38"/>
  <c r="M28" i="38"/>
  <c r="O28" i="38"/>
  <c r="K28" i="38"/>
  <c r="K32" i="38"/>
  <c r="O32" i="38"/>
  <c r="M32" i="38"/>
  <c r="M36" i="38"/>
  <c r="O36" i="38"/>
  <c r="M46" i="37"/>
  <c r="M31" i="37"/>
  <c r="M27" i="37"/>
  <c r="O26" i="36"/>
  <c r="K42" i="36"/>
  <c r="K43" i="36"/>
  <c r="P26" i="36"/>
  <c r="K26" i="36"/>
  <c r="O37" i="35"/>
  <c r="M37" i="35"/>
  <c r="K37" i="35"/>
  <c r="O22" i="35"/>
  <c r="M22" i="35"/>
  <c r="O26" i="35"/>
  <c r="M26" i="35"/>
  <c r="K26" i="35"/>
  <c r="O30" i="35"/>
  <c r="M30" i="35"/>
  <c r="K30" i="35"/>
  <c r="O34" i="35"/>
  <c r="M34" i="35"/>
  <c r="O38" i="35"/>
  <c r="M38" i="35"/>
  <c r="O42" i="35"/>
  <c r="M42" i="35"/>
  <c r="K42" i="35"/>
  <c r="O41" i="35"/>
  <c r="M41" i="35"/>
  <c r="K41" i="35"/>
  <c r="O33" i="35"/>
  <c r="M33" i="35"/>
  <c r="M21" i="35"/>
  <c r="O21" i="35"/>
  <c r="M23" i="35"/>
  <c r="K23" i="35"/>
  <c r="O23" i="35"/>
  <c r="M27" i="35"/>
  <c r="O27" i="35"/>
  <c r="M31" i="35"/>
  <c r="O31" i="35"/>
  <c r="M35" i="35"/>
  <c r="K35" i="35"/>
  <c r="O35" i="35"/>
  <c r="M39" i="35"/>
  <c r="O39" i="35"/>
  <c r="M43" i="35"/>
  <c r="K43" i="35"/>
  <c r="O43" i="35"/>
  <c r="O29" i="35"/>
  <c r="M29" i="35"/>
  <c r="K29" i="35"/>
  <c r="M20" i="35"/>
  <c r="O20" i="35"/>
  <c r="M24" i="35"/>
  <c r="O24" i="35"/>
  <c r="M28" i="35"/>
  <c r="O28" i="35"/>
  <c r="M32" i="35"/>
  <c r="O32" i="35"/>
  <c r="M36" i="35"/>
  <c r="K36" i="35"/>
  <c r="O36" i="35"/>
  <c r="M40" i="35"/>
  <c r="O40" i="35"/>
  <c r="M44" i="35"/>
  <c r="O44" i="35"/>
  <c r="O25" i="35"/>
  <c r="M25" i="35"/>
  <c r="K25" i="35"/>
  <c r="M27" i="34"/>
  <c r="O27" i="34"/>
  <c r="O28" i="34"/>
  <c r="M28" i="34"/>
  <c r="M29" i="34"/>
  <c r="P29" i="34" s="1"/>
  <c r="K29" i="34"/>
  <c r="M26" i="34"/>
  <c r="P26" i="34" s="1"/>
  <c r="K26" i="34"/>
  <c r="O76" i="34"/>
  <c r="M76" i="34"/>
  <c r="K76" i="34"/>
  <c r="O56" i="34"/>
  <c r="M56" i="34"/>
  <c r="O32" i="34"/>
  <c r="M32" i="34"/>
  <c r="K32" i="34"/>
  <c r="O44" i="34"/>
  <c r="M44" i="34"/>
  <c r="O60" i="34"/>
  <c r="M60" i="34"/>
  <c r="O20" i="34"/>
  <c r="M20" i="34"/>
  <c r="O24" i="34"/>
  <c r="M24" i="34"/>
  <c r="O33" i="34"/>
  <c r="M33" i="34"/>
  <c r="O37" i="34"/>
  <c r="M37" i="34"/>
  <c r="O41" i="34"/>
  <c r="M41" i="34"/>
  <c r="K41" i="34"/>
  <c r="O45" i="34"/>
  <c r="M45" i="34"/>
  <c r="P45" i="34" s="1"/>
  <c r="O49" i="34"/>
  <c r="M49" i="34"/>
  <c r="O53" i="34"/>
  <c r="M53" i="34"/>
  <c r="O57" i="34"/>
  <c r="M57" i="34"/>
  <c r="K57" i="34"/>
  <c r="O61" i="34"/>
  <c r="M61" i="34"/>
  <c r="O65" i="34"/>
  <c r="M65" i="34"/>
  <c r="O69" i="34"/>
  <c r="M69" i="34"/>
  <c r="O73" i="34"/>
  <c r="M73" i="34"/>
  <c r="O77" i="34"/>
  <c r="M77" i="34"/>
  <c r="K77" i="34"/>
  <c r="O81" i="34"/>
  <c r="M81" i="34"/>
  <c r="O85" i="34"/>
  <c r="M85" i="34"/>
  <c r="O89" i="34"/>
  <c r="M89" i="34"/>
  <c r="O48" i="34"/>
  <c r="M48" i="34"/>
  <c r="O64" i="34"/>
  <c r="M64" i="34"/>
  <c r="M40" i="34"/>
  <c r="O40" i="34"/>
  <c r="O68" i="34"/>
  <c r="M68" i="34"/>
  <c r="M21" i="34"/>
  <c r="O21" i="34"/>
  <c r="M25" i="34"/>
  <c r="K25" i="34"/>
  <c r="O25" i="34"/>
  <c r="M30" i="34"/>
  <c r="O30" i="34"/>
  <c r="M34" i="34"/>
  <c r="O34" i="34"/>
  <c r="M38" i="34"/>
  <c r="K38" i="34"/>
  <c r="O38" i="34"/>
  <c r="M42" i="34"/>
  <c r="O42" i="34"/>
  <c r="M46" i="34"/>
  <c r="O46" i="34"/>
  <c r="M50" i="34"/>
  <c r="O50" i="34"/>
  <c r="M54" i="34"/>
  <c r="O54" i="34"/>
  <c r="M58" i="34"/>
  <c r="O58" i="34"/>
  <c r="M62" i="34"/>
  <c r="K62" i="34"/>
  <c r="O62" i="34"/>
  <c r="M66" i="34"/>
  <c r="O66" i="34"/>
  <c r="M70" i="34"/>
  <c r="K70" i="34"/>
  <c r="O70" i="34"/>
  <c r="M74" i="34"/>
  <c r="O74" i="34"/>
  <c r="M78" i="34"/>
  <c r="O78" i="34"/>
  <c r="M82" i="34"/>
  <c r="O82" i="34"/>
  <c r="M86" i="34"/>
  <c r="K86" i="34"/>
  <c r="O86" i="34"/>
  <c r="M90" i="34"/>
  <c r="O90" i="34"/>
  <c r="O88" i="34"/>
  <c r="M88" i="34"/>
  <c r="O80" i="34"/>
  <c r="M80" i="34"/>
  <c r="O23" i="34"/>
  <c r="M23" i="34"/>
  <c r="O36" i="34"/>
  <c r="M36" i="34"/>
  <c r="M52" i="34"/>
  <c r="O52" i="34"/>
  <c r="M22" i="34"/>
  <c r="O22" i="34"/>
  <c r="M31" i="34"/>
  <c r="O31" i="34"/>
  <c r="M35" i="34"/>
  <c r="O35" i="34"/>
  <c r="M39" i="34"/>
  <c r="O39" i="34"/>
  <c r="M43" i="34"/>
  <c r="O43" i="34"/>
  <c r="M47" i="34"/>
  <c r="O47" i="34"/>
  <c r="M51" i="34"/>
  <c r="K51" i="34"/>
  <c r="O51" i="34"/>
  <c r="M55" i="34"/>
  <c r="O55" i="34"/>
  <c r="M59" i="34"/>
  <c r="O59" i="34"/>
  <c r="M63" i="34"/>
  <c r="O63" i="34"/>
  <c r="M67" i="34"/>
  <c r="O67" i="34"/>
  <c r="M71" i="34"/>
  <c r="O71" i="34"/>
  <c r="M75" i="34"/>
  <c r="O75" i="34"/>
  <c r="M79" i="34"/>
  <c r="O79" i="34"/>
  <c r="M83" i="34"/>
  <c r="O83" i="34"/>
  <c r="M87" i="34"/>
  <c r="O87" i="34"/>
  <c r="M91" i="34"/>
  <c r="O91" i="34"/>
  <c r="O72" i="34"/>
  <c r="M72" i="34"/>
  <c r="M84" i="34"/>
  <c r="O84" i="34"/>
  <c r="M62" i="33"/>
  <c r="M52" i="33"/>
  <c r="M46" i="33"/>
  <c r="M48" i="33"/>
  <c r="M42" i="33"/>
  <c r="M44" i="33"/>
  <c r="M34" i="33"/>
  <c r="M32" i="33"/>
  <c r="M24" i="33"/>
  <c r="M26" i="33"/>
  <c r="O35" i="33"/>
  <c r="M35" i="33"/>
  <c r="K35" i="33"/>
  <c r="O59" i="33"/>
  <c r="M59" i="33"/>
  <c r="M25" i="33"/>
  <c r="K25" i="33"/>
  <c r="O25" i="33"/>
  <c r="M49" i="33"/>
  <c r="O49" i="33"/>
  <c r="O39" i="33"/>
  <c r="M39" i="33"/>
  <c r="K39" i="33"/>
  <c r="O63" i="33"/>
  <c r="M63" i="33"/>
  <c r="M29" i="33"/>
  <c r="O29" i="33"/>
  <c r="M53" i="33"/>
  <c r="O53" i="33"/>
  <c r="O43" i="33"/>
  <c r="M43" i="33"/>
  <c r="P43" i="33" s="1"/>
  <c r="M33" i="33"/>
  <c r="K33" i="33"/>
  <c r="O33" i="33"/>
  <c r="M57" i="33"/>
  <c r="O57" i="33"/>
  <c r="O23" i="33"/>
  <c r="M23" i="33"/>
  <c r="O47" i="33"/>
  <c r="M47" i="33"/>
  <c r="K47" i="33"/>
  <c r="M37" i="33"/>
  <c r="O37" i="33"/>
  <c r="M61" i="33"/>
  <c r="O61" i="33"/>
  <c r="O27" i="33"/>
  <c r="M27" i="33"/>
  <c r="O51" i="33"/>
  <c r="M51" i="33"/>
  <c r="M41" i="33"/>
  <c r="O41" i="33"/>
  <c r="M65" i="33"/>
  <c r="O65" i="33"/>
  <c r="O31" i="33"/>
  <c r="M31" i="33"/>
  <c r="O55" i="33"/>
  <c r="M55" i="33"/>
  <c r="M21" i="33"/>
  <c r="O21" i="33"/>
  <c r="M45" i="33"/>
  <c r="O45" i="33"/>
  <c r="O22" i="33"/>
  <c r="P22" i="33" s="1"/>
  <c r="O26" i="33"/>
  <c r="O30" i="33"/>
  <c r="P30" i="33" s="1"/>
  <c r="O34" i="33"/>
  <c r="O38" i="33"/>
  <c r="P38" i="33" s="1"/>
  <c r="O42" i="33"/>
  <c r="O46" i="33"/>
  <c r="O50" i="33"/>
  <c r="P50" i="33" s="1"/>
  <c r="O54" i="33"/>
  <c r="P54" i="33" s="1"/>
  <c r="O58" i="33"/>
  <c r="P58" i="33" s="1"/>
  <c r="O62" i="33"/>
  <c r="K38" i="33"/>
  <c r="K42" i="33"/>
  <c r="K50" i="33"/>
  <c r="K54" i="33"/>
  <c r="K62" i="33"/>
  <c r="O20" i="33"/>
  <c r="P20" i="33" s="1"/>
  <c r="O24" i="33"/>
  <c r="O28" i="33"/>
  <c r="P28" i="33" s="1"/>
  <c r="O32" i="33"/>
  <c r="O36" i="33"/>
  <c r="P36" i="33" s="1"/>
  <c r="O40" i="33"/>
  <c r="P40" i="33" s="1"/>
  <c r="O44" i="33"/>
  <c r="O48" i="33"/>
  <c r="O52" i="33"/>
  <c r="P52" i="33" s="1"/>
  <c r="O56" i="33"/>
  <c r="P56" i="33" s="1"/>
  <c r="O60" i="33"/>
  <c r="P60" i="33" s="1"/>
  <c r="O64" i="33"/>
  <c r="P64" i="33" s="1"/>
  <c r="K24" i="33"/>
  <c r="K28" i="33"/>
  <c r="K32" i="33"/>
  <c r="K44" i="33"/>
  <c r="K48" i="33"/>
  <c r="K52" i="33"/>
  <c r="K60" i="33"/>
  <c r="M69" i="32"/>
  <c r="O69" i="32"/>
  <c r="M57" i="32"/>
  <c r="O57" i="32"/>
  <c r="M21" i="32"/>
  <c r="O21" i="32"/>
  <c r="M33" i="32"/>
  <c r="O33" i="32"/>
  <c r="M53" i="32"/>
  <c r="O53" i="32"/>
  <c r="O22" i="32"/>
  <c r="M22" i="32"/>
  <c r="O26" i="32"/>
  <c r="M26" i="32"/>
  <c r="K26" i="32"/>
  <c r="O30" i="32"/>
  <c r="M30" i="32"/>
  <c r="K30" i="32"/>
  <c r="O34" i="32"/>
  <c r="M34" i="32"/>
  <c r="K34" i="32"/>
  <c r="O38" i="32"/>
  <c r="M38" i="32"/>
  <c r="K38" i="32"/>
  <c r="O42" i="32"/>
  <c r="M42" i="32"/>
  <c r="O46" i="32"/>
  <c r="M46" i="32"/>
  <c r="K46" i="32"/>
  <c r="O50" i="32"/>
  <c r="M50" i="32"/>
  <c r="K50" i="32"/>
  <c r="O54" i="32"/>
  <c r="M54" i="32"/>
  <c r="O58" i="32"/>
  <c r="M58" i="32"/>
  <c r="O62" i="32"/>
  <c r="M62" i="32"/>
  <c r="K62" i="32"/>
  <c r="O66" i="32"/>
  <c r="M66" i="32"/>
  <c r="K66" i="32"/>
  <c r="O70" i="32"/>
  <c r="M70" i="32"/>
  <c r="O74" i="32"/>
  <c r="M74" i="32"/>
  <c r="O78" i="32"/>
  <c r="M78" i="32"/>
  <c r="O82" i="32"/>
  <c r="M82" i="32"/>
  <c r="K82" i="32"/>
  <c r="M45" i="32"/>
  <c r="K45" i="32"/>
  <c r="O45" i="32"/>
  <c r="M81" i="32"/>
  <c r="O81" i="32"/>
  <c r="M29" i="32"/>
  <c r="O29" i="32"/>
  <c r="M77" i="32"/>
  <c r="O77" i="32"/>
  <c r="M23" i="32"/>
  <c r="O23" i="32"/>
  <c r="M27" i="32"/>
  <c r="O27" i="32"/>
  <c r="M31" i="32"/>
  <c r="O31" i="32"/>
  <c r="M35" i="32"/>
  <c r="O35" i="32"/>
  <c r="M39" i="32"/>
  <c r="K39" i="32"/>
  <c r="O39" i="32"/>
  <c r="M43" i="32"/>
  <c r="O43" i="32"/>
  <c r="M47" i="32"/>
  <c r="O47" i="32"/>
  <c r="M51" i="32"/>
  <c r="O51" i="32"/>
  <c r="M55" i="32"/>
  <c r="K55" i="32"/>
  <c r="O55" i="32"/>
  <c r="M59" i="32"/>
  <c r="O59" i="32"/>
  <c r="M63" i="32"/>
  <c r="O63" i="32"/>
  <c r="M67" i="32"/>
  <c r="O67" i="32"/>
  <c r="M71" i="32"/>
  <c r="K71" i="32"/>
  <c r="O71" i="32"/>
  <c r="M75" i="32"/>
  <c r="O75" i="32"/>
  <c r="M79" i="32"/>
  <c r="O79" i="32"/>
  <c r="M83" i="32"/>
  <c r="O83" i="32"/>
  <c r="M73" i="32"/>
  <c r="K73" i="32"/>
  <c r="O73" i="32"/>
  <c r="M49" i="32"/>
  <c r="O49" i="32"/>
  <c r="M25" i="32"/>
  <c r="O25" i="32"/>
  <c r="M37" i="32"/>
  <c r="O37" i="32"/>
  <c r="M41" i="32"/>
  <c r="K41" i="32"/>
  <c r="O41" i="32"/>
  <c r="M20" i="32"/>
  <c r="O20" i="32"/>
  <c r="M24" i="32"/>
  <c r="O24" i="32"/>
  <c r="M28" i="32"/>
  <c r="O28" i="32"/>
  <c r="M32" i="32"/>
  <c r="K32" i="32"/>
  <c r="O32" i="32"/>
  <c r="M36" i="32"/>
  <c r="O36" i="32"/>
  <c r="M40" i="32"/>
  <c r="O40" i="32"/>
  <c r="M44" i="32"/>
  <c r="O44" i="32"/>
  <c r="M48" i="32"/>
  <c r="K48" i="32"/>
  <c r="O48" i="32"/>
  <c r="M52" i="32"/>
  <c r="O52" i="32"/>
  <c r="M56" i="32"/>
  <c r="O56" i="32"/>
  <c r="M60" i="32"/>
  <c r="O60" i="32"/>
  <c r="M64" i="32"/>
  <c r="K64" i="32"/>
  <c r="O64" i="32"/>
  <c r="M68" i="32"/>
  <c r="O68" i="32"/>
  <c r="M72" i="32"/>
  <c r="O72" i="32"/>
  <c r="M76" i="32"/>
  <c r="O76" i="32"/>
  <c r="M80" i="32"/>
  <c r="O80" i="32"/>
  <c r="M84" i="32"/>
  <c r="O84" i="32"/>
  <c r="M65" i="32"/>
  <c r="O65" i="32"/>
  <c r="M61" i="32"/>
  <c r="O61" i="32"/>
  <c r="M25" i="31"/>
  <c r="O25" i="31"/>
  <c r="M29" i="31"/>
  <c r="O29" i="31"/>
  <c r="M33" i="31"/>
  <c r="O33" i="31"/>
  <c r="M37" i="31"/>
  <c r="K37" i="31"/>
  <c r="O37" i="31"/>
  <c r="M41" i="31"/>
  <c r="O41" i="31"/>
  <c r="M45" i="31"/>
  <c r="O45" i="31"/>
  <c r="M49" i="31"/>
  <c r="O49" i="31"/>
  <c r="M53" i="31"/>
  <c r="K53" i="31"/>
  <c r="O53" i="31"/>
  <c r="M57" i="31"/>
  <c r="O57" i="31"/>
  <c r="O26" i="31"/>
  <c r="M26" i="31"/>
  <c r="K26" i="31"/>
  <c r="O30" i="31"/>
  <c r="M30" i="31"/>
  <c r="O34" i="31"/>
  <c r="M34" i="31"/>
  <c r="K34" i="31"/>
  <c r="O38" i="31"/>
  <c r="M38" i="31"/>
  <c r="K38" i="31"/>
  <c r="O42" i="31"/>
  <c r="M42" i="31"/>
  <c r="O46" i="31"/>
  <c r="M46" i="31"/>
  <c r="O50" i="31"/>
  <c r="M50" i="31"/>
  <c r="O54" i="31"/>
  <c r="M54" i="31"/>
  <c r="O58" i="31"/>
  <c r="M58" i="31"/>
  <c r="M27" i="31"/>
  <c r="O27" i="31"/>
  <c r="M31" i="31"/>
  <c r="K31" i="31"/>
  <c r="O31" i="31"/>
  <c r="M35" i="31"/>
  <c r="O35" i="31"/>
  <c r="M39" i="31"/>
  <c r="K39" i="31"/>
  <c r="O39" i="31"/>
  <c r="M43" i="31"/>
  <c r="O43" i="31"/>
  <c r="M47" i="31"/>
  <c r="K47" i="31"/>
  <c r="O47" i="31"/>
  <c r="M51" i="31"/>
  <c r="O51" i="31"/>
  <c r="M55" i="31"/>
  <c r="K55" i="31"/>
  <c r="O55" i="31"/>
  <c r="M59" i="31"/>
  <c r="O59" i="31"/>
  <c r="M24" i="31"/>
  <c r="O24" i="31"/>
  <c r="M28" i="31"/>
  <c r="O28" i="31"/>
  <c r="M32" i="31"/>
  <c r="K32" i="31"/>
  <c r="O32" i="31"/>
  <c r="M36" i="31"/>
  <c r="O36" i="31"/>
  <c r="M40" i="31"/>
  <c r="K40" i="31"/>
  <c r="O40" i="31"/>
  <c r="M44" i="31"/>
  <c r="O44" i="31"/>
  <c r="M48" i="31"/>
  <c r="K48" i="31"/>
  <c r="O48" i="31"/>
  <c r="M52" i="31"/>
  <c r="O52" i="31"/>
  <c r="M56" i="31"/>
  <c r="K56" i="31"/>
  <c r="O56" i="31"/>
  <c r="M60" i="31"/>
  <c r="O60" i="31"/>
  <c r="O23" i="30"/>
  <c r="M23" i="30"/>
  <c r="O19" i="30"/>
  <c r="K19" i="30"/>
  <c r="M19" i="30"/>
  <c r="O27" i="30"/>
  <c r="M27" i="30"/>
  <c r="O31" i="30"/>
  <c r="M31" i="30"/>
  <c r="K31" i="30"/>
  <c r="O35" i="30"/>
  <c r="K35" i="30"/>
  <c r="M35" i="30"/>
  <c r="O39" i="30"/>
  <c r="K39" i="30"/>
  <c r="M39" i="30"/>
  <c r="M20" i="30"/>
  <c r="O20" i="30"/>
  <c r="M24" i="30"/>
  <c r="O24" i="30"/>
  <c r="M28" i="30"/>
  <c r="O28" i="30"/>
  <c r="M32" i="30"/>
  <c r="O32" i="30"/>
  <c r="M36" i="30"/>
  <c r="O36" i="30"/>
  <c r="M29" i="30"/>
  <c r="O29" i="30"/>
  <c r="M33" i="30"/>
  <c r="O33" i="30"/>
  <c r="M37" i="30"/>
  <c r="O37" i="30"/>
  <c r="M41" i="30"/>
  <c r="O41" i="30"/>
  <c r="M22" i="30"/>
  <c r="O22" i="30"/>
  <c r="M26" i="30"/>
  <c r="O26" i="30"/>
  <c r="M30" i="30"/>
  <c r="O30" i="30"/>
  <c r="M34" i="30"/>
  <c r="O34" i="30"/>
  <c r="M38" i="30"/>
  <c r="O38" i="30"/>
  <c r="O21" i="30"/>
  <c r="P21" i="30" s="1"/>
  <c r="O25" i="30"/>
  <c r="P25" i="30" s="1"/>
  <c r="K25" i="30"/>
  <c r="O43" i="29"/>
  <c r="O67" i="29"/>
  <c r="O48" i="29"/>
  <c r="P48" i="29" s="1"/>
  <c r="O30" i="29"/>
  <c r="P30" i="29" s="1"/>
  <c r="M18" i="40"/>
  <c r="O18" i="40"/>
  <c r="N67" i="40"/>
  <c r="G26" i="2" s="1"/>
  <c r="M19" i="40"/>
  <c r="O19" i="40"/>
  <c r="O21" i="40"/>
  <c r="M21" i="40"/>
  <c r="M20" i="40"/>
  <c r="O20" i="40"/>
  <c r="L67" i="40"/>
  <c r="O20" i="39"/>
  <c r="M20" i="39"/>
  <c r="M18" i="39"/>
  <c r="O18" i="39"/>
  <c r="O19" i="39"/>
  <c r="P19" i="39" s="1"/>
  <c r="L22" i="39"/>
  <c r="N22" i="39"/>
  <c r="G29" i="2" s="1"/>
  <c r="L38" i="38"/>
  <c r="M18" i="38"/>
  <c r="O18" i="38"/>
  <c r="O19" i="38"/>
  <c r="M19" i="38"/>
  <c r="N38" i="38"/>
  <c r="G25" i="2" s="1"/>
  <c r="M45" i="36"/>
  <c r="P45" i="36" s="1"/>
  <c r="K28" i="37"/>
  <c r="M28" i="37"/>
  <c r="M54" i="37"/>
  <c r="O54" i="37"/>
  <c r="O44" i="37"/>
  <c r="M44" i="37"/>
  <c r="O25" i="37"/>
  <c r="M25" i="37"/>
  <c r="L57" i="37"/>
  <c r="O39" i="37"/>
  <c r="P39" i="37" s="1"/>
  <c r="M37" i="37"/>
  <c r="O37" i="37"/>
  <c r="O40" i="37"/>
  <c r="M40" i="37"/>
  <c r="M49" i="37"/>
  <c r="O49" i="37"/>
  <c r="M34" i="37"/>
  <c r="O34" i="37"/>
  <c r="M41" i="37"/>
  <c r="O41" i="37"/>
  <c r="M50" i="37"/>
  <c r="O50" i="37"/>
  <c r="M22" i="37"/>
  <c r="O22" i="37"/>
  <c r="M35" i="37"/>
  <c r="O35" i="37"/>
  <c r="M45" i="37"/>
  <c r="O45" i="37"/>
  <c r="M42" i="37"/>
  <c r="O42" i="37"/>
  <c r="M43" i="37"/>
  <c r="O43" i="37"/>
  <c r="M19" i="37"/>
  <c r="O19" i="37"/>
  <c r="M52" i="37"/>
  <c r="O52" i="37"/>
  <c r="O55" i="37"/>
  <c r="M55" i="37"/>
  <c r="M18" i="37"/>
  <c r="M21" i="37"/>
  <c r="O24" i="37"/>
  <c r="P24" i="37" s="1"/>
  <c r="O27" i="37"/>
  <c r="K32" i="37"/>
  <c r="K47" i="37"/>
  <c r="N57" i="37"/>
  <c r="G24" i="2" s="1"/>
  <c r="M32" i="37"/>
  <c r="P32" i="37" s="1"/>
  <c r="M47" i="37"/>
  <c r="P47" i="37" s="1"/>
  <c r="K29" i="37"/>
  <c r="K36" i="37"/>
  <c r="K51" i="37"/>
  <c r="M26" i="37"/>
  <c r="O26" i="37"/>
  <c r="M38" i="37"/>
  <c r="O38" i="37"/>
  <c r="M53" i="37"/>
  <c r="O53" i="37"/>
  <c r="M29" i="37"/>
  <c r="P29" i="37" s="1"/>
  <c r="O31" i="37"/>
  <c r="M36" i="37"/>
  <c r="P36" i="37" s="1"/>
  <c r="O46" i="37"/>
  <c r="M51" i="37"/>
  <c r="P51" i="37" s="1"/>
  <c r="M33" i="37"/>
  <c r="O33" i="37"/>
  <c r="M48" i="37"/>
  <c r="O48" i="37"/>
  <c r="O18" i="37"/>
  <c r="O21" i="37"/>
  <c r="M30" i="37"/>
  <c r="M33" i="36"/>
  <c r="O33" i="36"/>
  <c r="M29" i="36"/>
  <c r="O29" i="36"/>
  <c r="K49" i="36"/>
  <c r="K34" i="36"/>
  <c r="O32" i="36"/>
  <c r="P32" i="36" s="1"/>
  <c r="K41" i="36"/>
  <c r="L52" i="36"/>
  <c r="O19" i="36"/>
  <c r="M19" i="36"/>
  <c r="O24" i="36"/>
  <c r="M24" i="36"/>
  <c r="O31" i="36"/>
  <c r="M31" i="36"/>
  <c r="M20" i="36"/>
  <c r="O20" i="36"/>
  <c r="M42" i="36"/>
  <c r="O42" i="36"/>
  <c r="M25" i="36"/>
  <c r="O25" i="36"/>
  <c r="M48" i="36"/>
  <c r="O18" i="36"/>
  <c r="O23" i="36"/>
  <c r="P23" i="36" s="1"/>
  <c r="O28" i="36"/>
  <c r="P28" i="36" s="1"/>
  <c r="O37" i="36"/>
  <c r="P37" i="36" s="1"/>
  <c r="O48" i="36"/>
  <c r="K28" i="36"/>
  <c r="M35" i="36"/>
  <c r="M39" i="36"/>
  <c r="M41" i="36"/>
  <c r="P41" i="36" s="1"/>
  <c r="M46" i="36"/>
  <c r="O43" i="36"/>
  <c r="M43" i="36"/>
  <c r="K30" i="36"/>
  <c r="M44" i="36"/>
  <c r="P44" i="36" s="1"/>
  <c r="K44" i="36"/>
  <c r="N52" i="36"/>
  <c r="G23" i="2" s="1"/>
  <c r="M30" i="36"/>
  <c r="P30" i="36" s="1"/>
  <c r="M40" i="36"/>
  <c r="P40" i="36" s="1"/>
  <c r="K40" i="36"/>
  <c r="M36" i="36"/>
  <c r="P36" i="36" s="1"/>
  <c r="K36" i="36"/>
  <c r="M49" i="36"/>
  <c r="P49" i="36" s="1"/>
  <c r="M38" i="36"/>
  <c r="O38" i="36"/>
  <c r="O47" i="36"/>
  <c r="M47" i="36"/>
  <c r="K45" i="36"/>
  <c r="M34" i="36"/>
  <c r="P34" i="36" s="1"/>
  <c r="M50" i="36"/>
  <c r="L46" i="35"/>
  <c r="O19" i="35"/>
  <c r="M19" i="35"/>
  <c r="O18" i="35"/>
  <c r="P18" i="35" s="1"/>
  <c r="N46" i="35"/>
  <c r="G22" i="2" s="1"/>
  <c r="L93" i="34"/>
  <c r="N93" i="34"/>
  <c r="G21" i="2" s="1"/>
  <c r="O19" i="34"/>
  <c r="P19" i="34" s="1"/>
  <c r="O18" i="34"/>
  <c r="P18" i="34" s="1"/>
  <c r="O19" i="33"/>
  <c r="P19" i="33" s="1"/>
  <c r="N67" i="33"/>
  <c r="G20" i="2" s="1"/>
  <c r="O18" i="33"/>
  <c r="P18" i="33" s="1"/>
  <c r="L67" i="33"/>
  <c r="M18" i="32"/>
  <c r="O18" i="32"/>
  <c r="O19" i="32"/>
  <c r="K19" i="32"/>
  <c r="M19" i="32"/>
  <c r="L86" i="32"/>
  <c r="N86" i="32"/>
  <c r="G19" i="2" s="1"/>
  <c r="L62" i="31"/>
  <c r="M21" i="31"/>
  <c r="O21" i="31"/>
  <c r="O18" i="31"/>
  <c r="M18" i="31"/>
  <c r="O22" i="31"/>
  <c r="M22" i="31"/>
  <c r="M18" i="30"/>
  <c r="K18" i="30"/>
  <c r="M23" i="31"/>
  <c r="O23" i="31"/>
  <c r="M19" i="31"/>
  <c r="O19" i="31"/>
  <c r="M20" i="31"/>
  <c r="O20" i="31"/>
  <c r="N62" i="31"/>
  <c r="G18" i="2" s="1"/>
  <c r="M34" i="29"/>
  <c r="O34" i="29"/>
  <c r="N43" i="30"/>
  <c r="G17" i="2" s="1"/>
  <c r="L43" i="30"/>
  <c r="M25" i="29"/>
  <c r="O25" i="29"/>
  <c r="O21" i="29"/>
  <c r="M21" i="29"/>
  <c r="O54" i="29"/>
  <c r="P54" i="29" s="1"/>
  <c r="O33" i="29"/>
  <c r="M33" i="29"/>
  <c r="M36" i="29"/>
  <c r="O36" i="29"/>
  <c r="M32" i="29"/>
  <c r="O32" i="29"/>
  <c r="M29" i="29"/>
  <c r="O29" i="29"/>
  <c r="M26" i="29"/>
  <c r="O26" i="29"/>
  <c r="M40" i="29"/>
  <c r="O40" i="29"/>
  <c r="M53" i="29"/>
  <c r="O53" i="29"/>
  <c r="M57" i="29"/>
  <c r="O57" i="29"/>
  <c r="M44" i="29"/>
  <c r="O44" i="29"/>
  <c r="O24" i="29"/>
  <c r="M24" i="29"/>
  <c r="O37" i="29"/>
  <c r="M37" i="29"/>
  <c r="O41" i="29"/>
  <c r="M41" i="29"/>
  <c r="O55" i="29"/>
  <c r="M55" i="29"/>
  <c r="M51" i="29"/>
  <c r="O51" i="29"/>
  <c r="O45" i="29"/>
  <c r="M45" i="29"/>
  <c r="O20" i="29"/>
  <c r="M20" i="29"/>
  <c r="M42" i="29"/>
  <c r="O42" i="29"/>
  <c r="O39" i="29"/>
  <c r="M39" i="29"/>
  <c r="M18" i="29"/>
  <c r="O18" i="29"/>
  <c r="O31" i="29"/>
  <c r="M31" i="29"/>
  <c r="M22" i="29"/>
  <c r="O22" i="29"/>
  <c r="M28" i="29"/>
  <c r="O28" i="29"/>
  <c r="O49" i="29"/>
  <c r="M49" i="29"/>
  <c r="M46" i="29"/>
  <c r="O46" i="29"/>
  <c r="M61" i="29"/>
  <c r="O61" i="29"/>
  <c r="M69" i="29"/>
  <c r="O69" i="29"/>
  <c r="O19" i="29"/>
  <c r="O23" i="29"/>
  <c r="P23" i="29" s="1"/>
  <c r="K27" i="29"/>
  <c r="O38" i="29"/>
  <c r="P38" i="29" s="1"/>
  <c r="M27" i="29"/>
  <c r="P27" i="29" s="1"/>
  <c r="K35" i="29"/>
  <c r="K43" i="29"/>
  <c r="K59" i="29"/>
  <c r="M64" i="29"/>
  <c r="O64" i="29"/>
  <c r="M70" i="29"/>
  <c r="O70" i="29"/>
  <c r="K67" i="29"/>
  <c r="M19" i="29"/>
  <c r="M35" i="29"/>
  <c r="P35" i="29" s="1"/>
  <c r="M43" i="29"/>
  <c r="M59" i="29"/>
  <c r="M62" i="29"/>
  <c r="O62" i="29"/>
  <c r="L74" i="29"/>
  <c r="M47" i="29"/>
  <c r="M65" i="29"/>
  <c r="O65" i="29"/>
  <c r="N74" i="29"/>
  <c r="G16" i="2" s="1"/>
  <c r="M60" i="29"/>
  <c r="O60" i="29"/>
  <c r="M68" i="29"/>
  <c r="O68" i="29"/>
  <c r="M56" i="29"/>
  <c r="M52" i="29"/>
  <c r="O52" i="29"/>
  <c r="O63" i="29"/>
  <c r="M63" i="29"/>
  <c r="O71" i="29"/>
  <c r="M50" i="29"/>
  <c r="M66" i="29"/>
  <c r="O66" i="29"/>
  <c r="M72" i="29"/>
  <c r="O72" i="29"/>
  <c r="M67" i="29"/>
  <c r="M71" i="29"/>
  <c r="A3" i="27"/>
  <c r="A147" i="27"/>
  <c r="D145" i="27"/>
  <c r="A145" i="27"/>
  <c r="A143" i="27"/>
  <c r="D141" i="27"/>
  <c r="A141" i="27"/>
  <c r="N86" i="27"/>
  <c r="L86" i="27"/>
  <c r="H86" i="27"/>
  <c r="N85" i="27"/>
  <c r="L85" i="27"/>
  <c r="H85" i="27"/>
  <c r="M85" i="27" s="1"/>
  <c r="N84" i="27"/>
  <c r="L84" i="27"/>
  <c r="H84" i="27"/>
  <c r="M84" i="27" s="1"/>
  <c r="N83" i="27"/>
  <c r="L83" i="27"/>
  <c r="H83" i="27"/>
  <c r="N82" i="27"/>
  <c r="L82" i="27"/>
  <c r="H82" i="27"/>
  <c r="N81" i="27"/>
  <c r="L81" i="27"/>
  <c r="M81" i="27"/>
  <c r="N80" i="27"/>
  <c r="L80" i="27"/>
  <c r="M80" i="27"/>
  <c r="N79" i="27"/>
  <c r="L79" i="27"/>
  <c r="H79" i="27"/>
  <c r="N78" i="27"/>
  <c r="L78" i="27"/>
  <c r="H78" i="27"/>
  <c r="N77" i="27"/>
  <c r="L77" i="27"/>
  <c r="H77" i="27"/>
  <c r="M77" i="27" s="1"/>
  <c r="N76" i="27"/>
  <c r="L76" i="27"/>
  <c r="H76" i="27"/>
  <c r="M76" i="27" s="1"/>
  <c r="N75" i="27"/>
  <c r="L75" i="27"/>
  <c r="H75" i="27"/>
  <c r="N74" i="27"/>
  <c r="L74" i="27"/>
  <c r="N73" i="27"/>
  <c r="L73" i="27"/>
  <c r="O73" i="27"/>
  <c r="N72" i="27"/>
  <c r="L72" i="27"/>
  <c r="M72" i="27"/>
  <c r="N71" i="27"/>
  <c r="L71" i="27"/>
  <c r="N70" i="27"/>
  <c r="L70" i="27"/>
  <c r="N69" i="27"/>
  <c r="L69" i="27"/>
  <c r="H69" i="27"/>
  <c r="O69" i="27" s="1"/>
  <c r="N68" i="27"/>
  <c r="L68" i="27"/>
  <c r="H68" i="27"/>
  <c r="M68" i="27" s="1"/>
  <c r="N67" i="27"/>
  <c r="L67" i="27"/>
  <c r="H67" i="27"/>
  <c r="N66" i="27"/>
  <c r="L66" i="27"/>
  <c r="H66" i="27"/>
  <c r="N65" i="27"/>
  <c r="L65" i="27"/>
  <c r="H65" i="27"/>
  <c r="O65" i="27" s="1"/>
  <c r="N64" i="27"/>
  <c r="L64" i="27"/>
  <c r="H64" i="27"/>
  <c r="M64" i="27" s="1"/>
  <c r="N63" i="27"/>
  <c r="L63" i="27"/>
  <c r="H63" i="27"/>
  <c r="N62" i="27"/>
  <c r="L62" i="27"/>
  <c r="H62" i="27"/>
  <c r="N61" i="27"/>
  <c r="L61" i="27"/>
  <c r="H61" i="27"/>
  <c r="M61" i="27" s="1"/>
  <c r="N60" i="27"/>
  <c r="L60" i="27"/>
  <c r="H60" i="27"/>
  <c r="M60" i="27" s="1"/>
  <c r="N59" i="27"/>
  <c r="L59" i="27"/>
  <c r="H59" i="27"/>
  <c r="N58" i="27"/>
  <c r="L58" i="27"/>
  <c r="H58" i="27"/>
  <c r="O58" i="27" s="1"/>
  <c r="N57" i="27"/>
  <c r="L57" i="27"/>
  <c r="H57" i="27"/>
  <c r="M57" i="27" s="1"/>
  <c r="N56" i="27"/>
  <c r="L56" i="27"/>
  <c r="H56" i="27"/>
  <c r="M56" i="27" s="1"/>
  <c r="N55" i="27"/>
  <c r="L55" i="27"/>
  <c r="H55" i="27"/>
  <c r="N54" i="27"/>
  <c r="L54" i="27"/>
  <c r="H54" i="27"/>
  <c r="N53" i="27"/>
  <c r="L53" i="27"/>
  <c r="H53" i="27"/>
  <c r="M53" i="27" s="1"/>
  <c r="N52" i="27"/>
  <c r="L52" i="27"/>
  <c r="H52" i="27"/>
  <c r="M52" i="27" s="1"/>
  <c r="N51" i="27"/>
  <c r="L51" i="27"/>
  <c r="H51" i="27"/>
  <c r="N50" i="27"/>
  <c r="L50" i="27"/>
  <c r="H50" i="27"/>
  <c r="O50" i="27" s="1"/>
  <c r="N49" i="27"/>
  <c r="L49" i="27"/>
  <c r="H49" i="27"/>
  <c r="M49" i="27" s="1"/>
  <c r="N48" i="27"/>
  <c r="L48" i="27"/>
  <c r="H48" i="27"/>
  <c r="M48" i="27" s="1"/>
  <c r="N47" i="27"/>
  <c r="L47" i="27"/>
  <c r="H47" i="27"/>
  <c r="N46" i="27"/>
  <c r="L46" i="27"/>
  <c r="H46" i="27"/>
  <c r="N45" i="27"/>
  <c r="L45" i="27"/>
  <c r="H45" i="27"/>
  <c r="M45" i="27" s="1"/>
  <c r="N44" i="27"/>
  <c r="L44" i="27"/>
  <c r="H44" i="27"/>
  <c r="M44" i="27" s="1"/>
  <c r="N43" i="27"/>
  <c r="L43" i="27"/>
  <c r="H43" i="27"/>
  <c r="N42" i="27"/>
  <c r="L42" i="27"/>
  <c r="H42" i="27"/>
  <c r="N41" i="27"/>
  <c r="L41" i="27"/>
  <c r="H41" i="27"/>
  <c r="M41" i="27" s="1"/>
  <c r="N40" i="27"/>
  <c r="L40" i="27"/>
  <c r="H40" i="27"/>
  <c r="M40" i="27" s="1"/>
  <c r="N39" i="27"/>
  <c r="L39" i="27"/>
  <c r="N38" i="27"/>
  <c r="L38" i="27"/>
  <c r="H38" i="27"/>
  <c r="N37" i="27"/>
  <c r="L37" i="27"/>
  <c r="H37" i="27"/>
  <c r="N36" i="27"/>
  <c r="L36" i="27"/>
  <c r="H36" i="27"/>
  <c r="M36" i="27" s="1"/>
  <c r="N35" i="27"/>
  <c r="L35" i="27"/>
  <c r="H35" i="27"/>
  <c r="N34" i="27"/>
  <c r="L34" i="27"/>
  <c r="H34" i="27"/>
  <c r="N33" i="27"/>
  <c r="L33" i="27"/>
  <c r="H33" i="27"/>
  <c r="N32" i="27"/>
  <c r="L32" i="27"/>
  <c r="H32" i="27"/>
  <c r="M32" i="27" s="1"/>
  <c r="N31" i="27"/>
  <c r="L31" i="27"/>
  <c r="N30" i="27"/>
  <c r="L30" i="27"/>
  <c r="H30" i="27"/>
  <c r="N29" i="27"/>
  <c r="L29" i="27"/>
  <c r="H29" i="27"/>
  <c r="N28" i="27"/>
  <c r="L28" i="27"/>
  <c r="H28" i="27"/>
  <c r="M28" i="27" s="1"/>
  <c r="N27" i="27"/>
  <c r="L27" i="27"/>
  <c r="H27" i="27"/>
  <c r="N26" i="27"/>
  <c r="L26" i="27"/>
  <c r="H26" i="27"/>
  <c r="O26" i="27" s="1"/>
  <c r="N25" i="27"/>
  <c r="L25" i="27"/>
  <c r="H25" i="27"/>
  <c r="N24" i="27"/>
  <c r="L24" i="27"/>
  <c r="H24" i="27"/>
  <c r="N23" i="27"/>
  <c r="L23" i="27"/>
  <c r="H23" i="27"/>
  <c r="N22" i="27"/>
  <c r="L22" i="27"/>
  <c r="H22" i="27"/>
  <c r="M22" i="27" s="1"/>
  <c r="N21" i="27"/>
  <c r="L21" i="27"/>
  <c r="N20" i="27"/>
  <c r="L20" i="27"/>
  <c r="H20" i="27"/>
  <c r="N19" i="27"/>
  <c r="L19" i="27"/>
  <c r="H19" i="27"/>
  <c r="N18" i="27"/>
  <c r="L18" i="27"/>
  <c r="H18" i="27"/>
  <c r="O18" i="27" s="1"/>
  <c r="O13" i="27"/>
  <c r="C9" i="27"/>
  <c r="C8" i="27"/>
  <c r="C7" i="27"/>
  <c r="C6" i="27"/>
  <c r="P96" i="11" l="1"/>
  <c r="P97" i="12"/>
  <c r="P144" i="11"/>
  <c r="P77" i="11"/>
  <c r="P242" i="10"/>
  <c r="P72" i="10"/>
  <c r="P35" i="10"/>
  <c r="P218" i="10"/>
  <c r="P120" i="11"/>
  <c r="P144" i="12"/>
  <c r="P58" i="34"/>
  <c r="P99" i="10"/>
  <c r="P76" i="10"/>
  <c r="P70" i="11"/>
  <c r="P73" i="12"/>
  <c r="P108" i="12"/>
  <c r="P64" i="10"/>
  <c r="P46" i="37"/>
  <c r="P209" i="10"/>
  <c r="P129" i="10"/>
  <c r="P87" i="10"/>
  <c r="P157" i="11"/>
  <c r="P79" i="11"/>
  <c r="P72" i="13"/>
  <c r="P44" i="10"/>
  <c r="P87" i="11"/>
  <c r="P137" i="12"/>
  <c r="P238" i="10"/>
  <c r="P75" i="10"/>
  <c r="P44" i="13"/>
  <c r="P231" i="10"/>
  <c r="P105" i="12"/>
  <c r="P93" i="12"/>
  <c r="P101" i="12"/>
  <c r="P133" i="12"/>
  <c r="P145" i="12"/>
  <c r="P65" i="12"/>
  <c r="P109" i="12"/>
  <c r="P69" i="12"/>
  <c r="P273" i="11"/>
  <c r="P201" i="11"/>
  <c r="P129" i="11"/>
  <c r="P73" i="11"/>
  <c r="P152" i="11"/>
  <c r="P53" i="11"/>
  <c r="P310" i="10"/>
  <c r="P271" i="10"/>
  <c r="P95" i="27"/>
  <c r="P55" i="40"/>
  <c r="P23" i="33"/>
  <c r="P90" i="12"/>
  <c r="P231" i="11"/>
  <c r="P159" i="11"/>
  <c r="P230" i="11"/>
  <c r="P124" i="11"/>
  <c r="P164" i="11"/>
  <c r="P54" i="11"/>
  <c r="P31" i="37"/>
  <c r="P30" i="35"/>
  <c r="P32" i="32"/>
  <c r="P55" i="32"/>
  <c r="P67" i="11"/>
  <c r="P34" i="33"/>
  <c r="P117" i="12"/>
  <c r="P77" i="12"/>
  <c r="P46" i="33"/>
  <c r="P24" i="33"/>
  <c r="P145" i="11"/>
  <c r="P63" i="11"/>
  <c r="P48" i="33"/>
  <c r="P32" i="33"/>
  <c r="P115" i="11"/>
  <c r="P75" i="11"/>
  <c r="P54" i="32"/>
  <c r="P27" i="33"/>
  <c r="P35" i="33"/>
  <c r="P22" i="38"/>
  <c r="P39" i="40"/>
  <c r="P207" i="11"/>
  <c r="P44" i="12"/>
  <c r="P36" i="30"/>
  <c r="P90" i="34"/>
  <c r="P86" i="12"/>
  <c r="P20" i="13"/>
  <c r="P34" i="31"/>
  <c r="P268" i="11"/>
  <c r="P270" i="11"/>
  <c r="P23" i="11"/>
  <c r="P31" i="33"/>
  <c r="P27" i="37"/>
  <c r="P31" i="30"/>
  <c r="P122" i="10"/>
  <c r="P36" i="13"/>
  <c r="P42" i="35"/>
  <c r="P22" i="35"/>
  <c r="P103" i="27"/>
  <c r="P116" i="11"/>
  <c r="P73" i="32"/>
  <c r="P43" i="32"/>
  <c r="P127" i="11"/>
  <c r="P39" i="30"/>
  <c r="P84" i="32"/>
  <c r="P38" i="32"/>
  <c r="P31" i="38"/>
  <c r="P284" i="10"/>
  <c r="P42" i="33"/>
  <c r="P26" i="33"/>
  <c r="P44" i="33"/>
  <c r="P62" i="33"/>
  <c r="P213" i="10"/>
  <c r="P91" i="11"/>
  <c r="P105" i="11"/>
  <c r="P125" i="12"/>
  <c r="P63" i="33"/>
  <c r="P53" i="34"/>
  <c r="P37" i="35"/>
  <c r="P306" i="10"/>
  <c r="P64" i="13"/>
  <c r="P156" i="11"/>
  <c r="P126" i="11"/>
  <c r="P70" i="12"/>
  <c r="P52" i="32"/>
  <c r="P40" i="31"/>
  <c r="P39" i="33"/>
  <c r="P33" i="35"/>
  <c r="P275" i="10"/>
  <c r="P211" i="10"/>
  <c r="P222" i="11"/>
  <c r="P241" i="11"/>
  <c r="P177" i="11"/>
  <c r="P179" i="11"/>
  <c r="P59" i="11"/>
  <c r="P87" i="12"/>
  <c r="P97" i="11"/>
  <c r="P279" i="11"/>
  <c r="P56" i="31"/>
  <c r="P55" i="31"/>
  <c r="P68" i="32"/>
  <c r="P71" i="32"/>
  <c r="P25" i="34"/>
  <c r="P35" i="35"/>
  <c r="P28" i="38"/>
  <c r="P309" i="10"/>
  <c r="P67" i="29"/>
  <c r="P43" i="29"/>
  <c r="P27" i="30"/>
  <c r="P85" i="34"/>
  <c r="P20" i="35"/>
  <c r="P41" i="35"/>
  <c r="P162" i="11"/>
  <c r="P115" i="12"/>
  <c r="P66" i="12"/>
  <c r="P30" i="34"/>
  <c r="P42" i="31"/>
  <c r="P41" i="34"/>
  <c r="P26" i="35"/>
  <c r="P131" i="27"/>
  <c r="P133" i="11"/>
  <c r="P53" i="12"/>
  <c r="P18" i="40"/>
  <c r="P86" i="11"/>
  <c r="P58" i="12"/>
  <c r="P299" i="10"/>
  <c r="P30" i="30"/>
  <c r="P48" i="31"/>
  <c r="P47" i="31"/>
  <c r="P27" i="31"/>
  <c r="P25" i="33"/>
  <c r="P57" i="34"/>
  <c r="P36" i="35"/>
  <c r="P278" i="11"/>
  <c r="P84" i="11"/>
  <c r="P118" i="12"/>
  <c r="P62" i="12"/>
  <c r="P68" i="13"/>
  <c r="P49" i="31"/>
  <c r="P75" i="32"/>
  <c r="P23" i="30"/>
  <c r="P58" i="31"/>
  <c r="P41" i="32"/>
  <c r="P59" i="32"/>
  <c r="P39" i="32"/>
  <c r="P59" i="33"/>
  <c r="P77" i="34"/>
  <c r="P38" i="35"/>
  <c r="P23" i="40"/>
  <c r="P119" i="27"/>
  <c r="P98" i="11"/>
  <c r="P24" i="13"/>
  <c r="P40" i="13"/>
  <c r="P48" i="13"/>
  <c r="P60" i="13"/>
  <c r="P32" i="13"/>
  <c r="K32" i="13"/>
  <c r="P28" i="13"/>
  <c r="K24" i="13"/>
  <c r="P139" i="12"/>
  <c r="P135" i="12"/>
  <c r="K132" i="12"/>
  <c r="K131" i="12"/>
  <c r="K128" i="12"/>
  <c r="K124" i="12"/>
  <c r="K123" i="12"/>
  <c r="P122" i="12"/>
  <c r="K99" i="12"/>
  <c r="K95" i="12"/>
  <c r="K91" i="12"/>
  <c r="P91" i="12"/>
  <c r="K83" i="12"/>
  <c r="K78" i="12"/>
  <c r="K74" i="12"/>
  <c r="P74" i="12"/>
  <c r="K73" i="12"/>
  <c r="K72" i="12"/>
  <c r="P72" i="12"/>
  <c r="K71" i="12"/>
  <c r="K69" i="12"/>
  <c r="K64" i="12"/>
  <c r="K65" i="12"/>
  <c r="K59" i="12"/>
  <c r="K62" i="12"/>
  <c r="P68" i="12"/>
  <c r="K56" i="12"/>
  <c r="K53" i="12"/>
  <c r="K37" i="12"/>
  <c r="K39" i="12"/>
  <c r="P39" i="12"/>
  <c r="K40" i="12"/>
  <c r="P41" i="12"/>
  <c r="K120" i="12"/>
  <c r="K34" i="12"/>
  <c r="P111" i="12"/>
  <c r="K107" i="12"/>
  <c r="K20" i="12"/>
  <c r="P276" i="11"/>
  <c r="K274" i="11"/>
  <c r="P267" i="11"/>
  <c r="P253" i="11"/>
  <c r="P244" i="11"/>
  <c r="P243" i="11"/>
  <c r="K237" i="11"/>
  <c r="P233" i="11"/>
  <c r="P232" i="11"/>
  <c r="P217" i="11"/>
  <c r="P218" i="11"/>
  <c r="K207" i="11"/>
  <c r="K208" i="11"/>
  <c r="P208" i="11"/>
  <c r="P198" i="11"/>
  <c r="K195" i="11"/>
  <c r="P195" i="11"/>
  <c r="K191" i="11"/>
  <c r="K190" i="11"/>
  <c r="P190" i="11"/>
  <c r="P187" i="11"/>
  <c r="P185" i="11"/>
  <c r="K183" i="11"/>
  <c r="P183" i="11"/>
  <c r="P165" i="11"/>
  <c r="P158" i="11"/>
  <c r="P153" i="11"/>
  <c r="K143" i="11"/>
  <c r="O143" i="11"/>
  <c r="P143" i="11" s="1"/>
  <c r="K139" i="11"/>
  <c r="K137" i="11"/>
  <c r="P121" i="11"/>
  <c r="P119" i="11"/>
  <c r="K112" i="11"/>
  <c r="P110" i="11"/>
  <c r="K106" i="11"/>
  <c r="P103" i="11"/>
  <c r="K104" i="11"/>
  <c r="P94" i="11"/>
  <c r="P90" i="11"/>
  <c r="K86" i="11"/>
  <c r="K80" i="11"/>
  <c r="K77" i="11"/>
  <c r="P76" i="11"/>
  <c r="K68" i="11"/>
  <c r="K64" i="11"/>
  <c r="P64" i="11"/>
  <c r="K69" i="11"/>
  <c r="K60" i="11"/>
  <c r="K57" i="11"/>
  <c r="P56" i="11"/>
  <c r="K49" i="11"/>
  <c r="K45" i="11"/>
  <c r="P36" i="11"/>
  <c r="K37" i="11"/>
  <c r="P39" i="11"/>
  <c r="K39" i="11"/>
  <c r="K41" i="11"/>
  <c r="K33" i="11"/>
  <c r="K28" i="11"/>
  <c r="P28" i="11"/>
  <c r="P30" i="11"/>
  <c r="P31" i="11"/>
  <c r="P295" i="10"/>
  <c r="P296" i="10"/>
  <c r="P247" i="10"/>
  <c r="P215" i="10"/>
  <c r="P191" i="10"/>
  <c r="P120" i="10"/>
  <c r="P239" i="10"/>
  <c r="P307" i="10"/>
  <c r="P46" i="10"/>
  <c r="P225" i="10"/>
  <c r="P200" i="10"/>
  <c r="P177" i="10"/>
  <c r="P171" i="10"/>
  <c r="P237" i="10"/>
  <c r="P172" i="10"/>
  <c r="P210" i="10"/>
  <c r="P182" i="10"/>
  <c r="P104" i="10"/>
  <c r="P236" i="10"/>
  <c r="P167" i="10"/>
  <c r="P82" i="10"/>
  <c r="P243" i="10"/>
  <c r="P147" i="10"/>
  <c r="P282" i="10"/>
  <c r="P208" i="10"/>
  <c r="P199" i="10"/>
  <c r="P50" i="10"/>
  <c r="P132" i="10"/>
  <c r="P258" i="10"/>
  <c r="P190" i="10"/>
  <c r="P78" i="10"/>
  <c r="P143" i="10"/>
  <c r="P202" i="10"/>
  <c r="P148" i="10"/>
  <c r="P130" i="10"/>
  <c r="P287" i="10"/>
  <c r="P316" i="10"/>
  <c r="P301" i="10"/>
  <c r="P315" i="10"/>
  <c r="P269" i="10"/>
  <c r="P187" i="10"/>
  <c r="P249" i="10"/>
  <c r="P170" i="10"/>
  <c r="P195" i="10"/>
  <c r="P33" i="10"/>
  <c r="P69" i="10"/>
  <c r="P155" i="10"/>
  <c r="P305" i="10"/>
  <c r="P244" i="10"/>
  <c r="P240" i="10"/>
  <c r="P41" i="10"/>
  <c r="P274" i="10"/>
  <c r="P303" i="10"/>
  <c r="P196" i="10"/>
  <c r="P175" i="10"/>
  <c r="P178" i="10"/>
  <c r="P280" i="10"/>
  <c r="P204" i="10"/>
  <c r="P292" i="10"/>
  <c r="P86" i="10"/>
  <c r="P142" i="10"/>
  <c r="O224" i="10"/>
  <c r="P224" i="10" s="1"/>
  <c r="P259" i="10"/>
  <c r="P181" i="10"/>
  <c r="P184" i="10"/>
  <c r="P203" i="10"/>
  <c r="P91" i="10"/>
  <c r="P261" i="10"/>
  <c r="P279" i="10"/>
  <c r="P267" i="10"/>
  <c r="P253" i="10"/>
  <c r="P161" i="10"/>
  <c r="P185" i="10"/>
  <c r="P95" i="10"/>
  <c r="P158" i="10"/>
  <c r="P222" i="10"/>
  <c r="P312" i="10"/>
  <c r="P281" i="10"/>
  <c r="P214" i="10"/>
  <c r="P273" i="10"/>
  <c r="P144" i="10"/>
  <c r="P232" i="10"/>
  <c r="P168" i="10"/>
  <c r="P194" i="10"/>
  <c r="P163" i="10"/>
  <c r="P135" i="10"/>
  <c r="P193" i="10"/>
  <c r="P298" i="10"/>
  <c r="P153" i="10"/>
  <c r="P207" i="10"/>
  <c r="P176" i="10"/>
  <c r="P186" i="10"/>
  <c r="P137" i="10"/>
  <c r="P127" i="10"/>
  <c r="P124" i="10"/>
  <c r="P109" i="10"/>
  <c r="P107" i="10"/>
  <c r="P103" i="10"/>
  <c r="P101" i="10"/>
  <c r="P98" i="10"/>
  <c r="P93" i="10"/>
  <c r="P73" i="10"/>
  <c r="P71" i="10"/>
  <c r="P65" i="10"/>
  <c r="P62" i="10"/>
  <c r="P57" i="10"/>
  <c r="P42" i="10"/>
  <c r="P37" i="10"/>
  <c r="P34" i="10"/>
  <c r="K39" i="13"/>
  <c r="K66" i="13"/>
  <c r="K50" i="13"/>
  <c r="K34" i="13"/>
  <c r="K43" i="13"/>
  <c r="K73" i="13"/>
  <c r="K57" i="13"/>
  <c r="K41" i="13"/>
  <c r="K25" i="13"/>
  <c r="K63" i="13"/>
  <c r="K60" i="13"/>
  <c r="K44" i="13"/>
  <c r="K28" i="13"/>
  <c r="K27" i="13"/>
  <c r="P39" i="13"/>
  <c r="P66" i="13"/>
  <c r="P50" i="13"/>
  <c r="P34" i="13"/>
  <c r="P43" i="13"/>
  <c r="P73" i="13"/>
  <c r="P57" i="13"/>
  <c r="P41" i="13"/>
  <c r="P25" i="13"/>
  <c r="P63" i="13"/>
  <c r="P27" i="13"/>
  <c r="K51" i="13"/>
  <c r="K62" i="13"/>
  <c r="K46" i="13"/>
  <c r="K30" i="13"/>
  <c r="K23" i="13"/>
  <c r="K69" i="13"/>
  <c r="K53" i="13"/>
  <c r="K37" i="13"/>
  <c r="K21" i="13"/>
  <c r="K72" i="13"/>
  <c r="P56" i="13"/>
  <c r="K40" i="13"/>
  <c r="K19" i="13"/>
  <c r="P51" i="13"/>
  <c r="P62" i="13"/>
  <c r="P46" i="13"/>
  <c r="P30" i="13"/>
  <c r="P23" i="13"/>
  <c r="P69" i="13"/>
  <c r="P53" i="13"/>
  <c r="P37" i="13"/>
  <c r="P21" i="13"/>
  <c r="P19" i="13"/>
  <c r="K74" i="13"/>
  <c r="K58" i="13"/>
  <c r="K42" i="13"/>
  <c r="K26" i="13"/>
  <c r="K35" i="13"/>
  <c r="K65" i="13"/>
  <c r="K49" i="13"/>
  <c r="K33" i="13"/>
  <c r="K31" i="13"/>
  <c r="K68" i="13"/>
  <c r="K52" i="13"/>
  <c r="K36" i="13"/>
  <c r="K20" i="13"/>
  <c r="K55" i="13"/>
  <c r="P74" i="13"/>
  <c r="P58" i="13"/>
  <c r="P42" i="13"/>
  <c r="P26" i="13"/>
  <c r="P35" i="13"/>
  <c r="P65" i="13"/>
  <c r="P49" i="13"/>
  <c r="P33" i="13"/>
  <c r="P31" i="13"/>
  <c r="P55" i="13"/>
  <c r="K70" i="13"/>
  <c r="K54" i="13"/>
  <c r="K38" i="13"/>
  <c r="K22" i="13"/>
  <c r="K47" i="13"/>
  <c r="K61" i="13"/>
  <c r="K45" i="13"/>
  <c r="K29" i="13"/>
  <c r="K71" i="13"/>
  <c r="K59" i="13"/>
  <c r="K67" i="13"/>
  <c r="P70" i="13"/>
  <c r="P54" i="13"/>
  <c r="P38" i="13"/>
  <c r="P22" i="13"/>
  <c r="P47" i="13"/>
  <c r="P61" i="13"/>
  <c r="P45" i="13"/>
  <c r="P29" i="13"/>
  <c r="P71" i="13"/>
  <c r="P59" i="13"/>
  <c r="P67" i="13"/>
  <c r="K127" i="12"/>
  <c r="K103" i="12"/>
  <c r="K51" i="12"/>
  <c r="K44" i="12"/>
  <c r="P127" i="12"/>
  <c r="P103" i="12"/>
  <c r="P51" i="12"/>
  <c r="P142" i="12"/>
  <c r="P110" i="12"/>
  <c r="P147" i="12"/>
  <c r="P123" i="12"/>
  <c r="P99" i="12"/>
  <c r="P83" i="12"/>
  <c r="P146" i="12"/>
  <c r="P114" i="12"/>
  <c r="P78" i="12"/>
  <c r="P82" i="12"/>
  <c r="K23" i="12"/>
  <c r="K60" i="12"/>
  <c r="K52" i="12"/>
  <c r="P80" i="12"/>
  <c r="K54" i="12"/>
  <c r="O54" i="12"/>
  <c r="P54" i="12" s="1"/>
  <c r="P60" i="12"/>
  <c r="K134" i="12"/>
  <c r="K102" i="12"/>
  <c r="K144" i="12"/>
  <c r="K55" i="12"/>
  <c r="K138" i="12"/>
  <c r="K106" i="12"/>
  <c r="K143" i="12"/>
  <c r="K119" i="12"/>
  <c r="K100" i="12"/>
  <c r="K43" i="12"/>
  <c r="K45" i="12"/>
  <c r="P134" i="12"/>
  <c r="P102" i="12"/>
  <c r="K47" i="12"/>
  <c r="K139" i="12"/>
  <c r="K136" i="12"/>
  <c r="P138" i="12"/>
  <c r="P106" i="12"/>
  <c r="P143" i="12"/>
  <c r="P119" i="12"/>
  <c r="P95" i="12"/>
  <c r="K92" i="12"/>
  <c r="K79" i="12"/>
  <c r="P43" i="12"/>
  <c r="P36" i="12"/>
  <c r="P45" i="12"/>
  <c r="K84" i="12"/>
  <c r="K76" i="12"/>
  <c r="K126" i="12"/>
  <c r="K94" i="12"/>
  <c r="K29" i="12"/>
  <c r="K130" i="12"/>
  <c r="K98" i="12"/>
  <c r="P79" i="12"/>
  <c r="P76" i="12"/>
  <c r="K57" i="12"/>
  <c r="K36" i="12"/>
  <c r="P56" i="12"/>
  <c r="K41" i="12"/>
  <c r="P126" i="12"/>
  <c r="P94" i="12"/>
  <c r="K112" i="12"/>
  <c r="K25" i="12"/>
  <c r="P50" i="12"/>
  <c r="P130" i="12"/>
  <c r="P98" i="12"/>
  <c r="K30" i="12"/>
  <c r="K135" i="12"/>
  <c r="K111" i="12"/>
  <c r="K87" i="12"/>
  <c r="P57" i="12"/>
  <c r="K104" i="12"/>
  <c r="K21" i="12"/>
  <c r="K63" i="12"/>
  <c r="K28" i="12"/>
  <c r="K24" i="12"/>
  <c r="K32" i="12"/>
  <c r="K48" i="12"/>
  <c r="K118" i="12"/>
  <c r="K86" i="12"/>
  <c r="P131" i="12"/>
  <c r="P107" i="12"/>
  <c r="K66" i="12"/>
  <c r="K96" i="12"/>
  <c r="K70" i="12"/>
  <c r="K122" i="12"/>
  <c r="K90" i="12"/>
  <c r="K22" i="12"/>
  <c r="P64" i="12"/>
  <c r="P48" i="12"/>
  <c r="P209" i="11"/>
  <c r="K252" i="11"/>
  <c r="K216" i="11"/>
  <c r="P249" i="11"/>
  <c r="K260" i="11"/>
  <c r="K212" i="11"/>
  <c r="K267" i="11"/>
  <c r="K210" i="11"/>
  <c r="K149" i="11"/>
  <c r="K179" i="11"/>
  <c r="P205" i="11"/>
  <c r="K173" i="11"/>
  <c r="O29" i="11"/>
  <c r="P29" i="11" s="1"/>
  <c r="K29" i="11"/>
  <c r="K242" i="11"/>
  <c r="O146" i="11"/>
  <c r="P146" i="11" s="1"/>
  <c r="K146" i="11"/>
  <c r="P219" i="11"/>
  <c r="K48" i="11"/>
  <c r="K55" i="11"/>
  <c r="K100" i="11"/>
  <c r="P51" i="11"/>
  <c r="K32" i="11"/>
  <c r="P114" i="11"/>
  <c r="K74" i="11"/>
  <c r="K95" i="11"/>
  <c r="K31" i="11"/>
  <c r="K138" i="11"/>
  <c r="K125" i="11"/>
  <c r="K66" i="11"/>
  <c r="P252" i="11"/>
  <c r="P216" i="11"/>
  <c r="P180" i="11"/>
  <c r="P260" i="11"/>
  <c r="P212" i="11"/>
  <c r="P210" i="11"/>
  <c r="P173" i="11"/>
  <c r="O25" i="11"/>
  <c r="P25" i="11" s="1"/>
  <c r="K25" i="11"/>
  <c r="P242" i="11"/>
  <c r="P48" i="11"/>
  <c r="P32" i="11"/>
  <c r="P74" i="11"/>
  <c r="P95" i="11"/>
  <c r="K135" i="11"/>
  <c r="P66" i="11"/>
  <c r="P269" i="11"/>
  <c r="P197" i="11"/>
  <c r="P237" i="11"/>
  <c r="O154" i="11"/>
  <c r="P154" i="11" s="1"/>
  <c r="K154" i="11"/>
  <c r="P171" i="11"/>
  <c r="P191" i="11"/>
  <c r="K266" i="11"/>
  <c r="P134" i="11"/>
  <c r="O21" i="11"/>
  <c r="P21" i="11" s="1"/>
  <c r="K21" i="11"/>
  <c r="P68" i="11"/>
  <c r="K111" i="11"/>
  <c r="P138" i="11"/>
  <c r="P135" i="11"/>
  <c r="P60" i="11"/>
  <c r="O189" i="11"/>
  <c r="P189" i="11" s="1"/>
  <c r="K189" i="11"/>
  <c r="K256" i="11"/>
  <c r="K220" i="11"/>
  <c r="K248" i="11"/>
  <c r="K200" i="11"/>
  <c r="P192" i="11"/>
  <c r="P118" i="11"/>
  <c r="K206" i="11"/>
  <c r="P266" i="11"/>
  <c r="P176" i="11"/>
  <c r="K258" i="11"/>
  <c r="P184" i="11"/>
  <c r="K181" i="11"/>
  <c r="O150" i="11"/>
  <c r="P150" i="11" s="1"/>
  <c r="K150" i="11"/>
  <c r="K88" i="11"/>
  <c r="K44" i="11"/>
  <c r="K40" i="11"/>
  <c r="P111" i="11"/>
  <c r="K46" i="11"/>
  <c r="K20" i="11"/>
  <c r="K110" i="11"/>
  <c r="P122" i="11"/>
  <c r="K52" i="11"/>
  <c r="P257" i="11"/>
  <c r="K281" i="11"/>
  <c r="K240" i="11"/>
  <c r="K204" i="11"/>
  <c r="P172" i="11"/>
  <c r="P225" i="11"/>
  <c r="P256" i="11"/>
  <c r="P220" i="11"/>
  <c r="P196" i="11"/>
  <c r="P248" i="11"/>
  <c r="P200" i="11"/>
  <c r="O123" i="11"/>
  <c r="P123" i="11" s="1"/>
  <c r="K123" i="11"/>
  <c r="P206" i="11"/>
  <c r="K168" i="11"/>
  <c r="K202" i="11"/>
  <c r="P168" i="11"/>
  <c r="K129" i="11"/>
  <c r="P258" i="11"/>
  <c r="K265" i="11"/>
  <c r="K170" i="11"/>
  <c r="P181" i="11"/>
  <c r="P193" i="11"/>
  <c r="K234" i="11"/>
  <c r="P88" i="11"/>
  <c r="K22" i="11"/>
  <c r="P44" i="11"/>
  <c r="K78" i="11"/>
  <c r="P40" i="11"/>
  <c r="K58" i="11"/>
  <c r="K108" i="11"/>
  <c r="K99" i="11"/>
  <c r="P46" i="11"/>
  <c r="P20" i="11"/>
  <c r="K38" i="11"/>
  <c r="K107" i="11"/>
  <c r="P52" i="11"/>
  <c r="P281" i="11"/>
  <c r="P240" i="11"/>
  <c r="P204" i="11"/>
  <c r="K118" i="11"/>
  <c r="P229" i="11"/>
  <c r="K113" i="11"/>
  <c r="P202" i="11"/>
  <c r="K178" i="11"/>
  <c r="P234" i="11"/>
  <c r="P22" i="11"/>
  <c r="P78" i="11"/>
  <c r="P58" i="11"/>
  <c r="P142" i="11"/>
  <c r="K102" i="11"/>
  <c r="K50" i="11"/>
  <c r="P99" i="11"/>
  <c r="P35" i="11"/>
  <c r="P38" i="11"/>
  <c r="P107" i="11"/>
  <c r="K34" i="11"/>
  <c r="K280" i="11"/>
  <c r="K221" i="11"/>
  <c r="P245" i="11"/>
  <c r="P213" i="11"/>
  <c r="O277" i="11"/>
  <c r="P277" i="11" s="1"/>
  <c r="K277" i="11"/>
  <c r="K236" i="11"/>
  <c r="P163" i="11"/>
  <c r="K255" i="11"/>
  <c r="K151" i="11"/>
  <c r="K165" i="11"/>
  <c r="P106" i="11"/>
  <c r="K254" i="11"/>
  <c r="P265" i="11"/>
  <c r="K167" i="11"/>
  <c r="K72" i="11"/>
  <c r="P47" i="11"/>
  <c r="K136" i="11"/>
  <c r="P50" i="11"/>
  <c r="K35" i="11"/>
  <c r="P27" i="11"/>
  <c r="P34" i="11"/>
  <c r="K180" i="11"/>
  <c r="P236" i="11"/>
  <c r="P166" i="11"/>
  <c r="P188" i="11"/>
  <c r="P255" i="11"/>
  <c r="K121" i="11"/>
  <c r="K198" i="11"/>
  <c r="P151" i="11"/>
  <c r="K243" i="11"/>
  <c r="P254" i="11"/>
  <c r="K231" i="11"/>
  <c r="K157" i="11"/>
  <c r="P167" i="11"/>
  <c r="P102" i="11"/>
  <c r="K159" i="11"/>
  <c r="K230" i="11"/>
  <c r="P72" i="11"/>
  <c r="K56" i="11"/>
  <c r="K47" i="11"/>
  <c r="K130" i="11"/>
  <c r="P117" i="11"/>
  <c r="K27" i="11"/>
  <c r="K92" i="11"/>
  <c r="K82" i="11"/>
  <c r="K26" i="11"/>
  <c r="K209" i="11"/>
  <c r="P149" i="11"/>
  <c r="K148" i="11"/>
  <c r="P92" i="11"/>
  <c r="P82" i="11"/>
  <c r="P26" i="11"/>
  <c r="P264" i="11"/>
  <c r="P228" i="11"/>
  <c r="K249" i="11"/>
  <c r="K186" i="11"/>
  <c r="K272" i="11"/>
  <c r="K224" i="11"/>
  <c r="K169" i="11"/>
  <c r="P274" i="11"/>
  <c r="K134" i="11"/>
  <c r="K194" i="11"/>
  <c r="K246" i="11"/>
  <c r="K152" i="11"/>
  <c r="K175" i="11"/>
  <c r="K59" i="11"/>
  <c r="K62" i="11"/>
  <c r="P130" i="11"/>
  <c r="P43" i="11"/>
  <c r="K117" i="11"/>
  <c r="P80" i="11"/>
  <c r="K24" i="11"/>
  <c r="K42" i="11"/>
  <c r="P141" i="11"/>
  <c r="K269" i="11"/>
  <c r="K197" i="11"/>
  <c r="P221" i="11"/>
  <c r="K276" i="11"/>
  <c r="P261" i="11"/>
  <c r="K196" i="11"/>
  <c r="P272" i="11"/>
  <c r="P224" i="11"/>
  <c r="P169" i="11"/>
  <c r="K278" i="11"/>
  <c r="K145" i="11"/>
  <c r="K177" i="11"/>
  <c r="K185" i="11"/>
  <c r="K205" i="11"/>
  <c r="P194" i="11"/>
  <c r="P246" i="11"/>
  <c r="P175" i="11"/>
  <c r="K103" i="11"/>
  <c r="P62" i="11"/>
  <c r="K84" i="11"/>
  <c r="K36" i="11"/>
  <c r="K114" i="11"/>
  <c r="P24" i="11"/>
  <c r="P42" i="11"/>
  <c r="K30" i="11"/>
  <c r="K76" i="11"/>
  <c r="P125" i="11"/>
  <c r="O166" i="10"/>
  <c r="P166" i="10" s="1"/>
  <c r="P169" i="10"/>
  <c r="P246" i="10"/>
  <c r="P146" i="10"/>
  <c r="P149" i="10"/>
  <c r="P156" i="10"/>
  <c r="P25" i="10"/>
  <c r="P118" i="10"/>
  <c r="P131" i="10"/>
  <c r="P268" i="10"/>
  <c r="P97" i="10"/>
  <c r="P26" i="10"/>
  <c r="P117" i="10"/>
  <c r="P288" i="10"/>
  <c r="P145" i="10"/>
  <c r="P285" i="10"/>
  <c r="P233" i="10"/>
  <c r="P270" i="10"/>
  <c r="O133" i="10"/>
  <c r="P133" i="10" s="1"/>
  <c r="P180" i="10"/>
  <c r="P188" i="10"/>
  <c r="P139" i="10"/>
  <c r="P77" i="10"/>
  <c r="P30" i="10"/>
  <c r="P83" i="10"/>
  <c r="P154" i="10"/>
  <c r="P79" i="10"/>
  <c r="P255" i="10"/>
  <c r="P45" i="10"/>
  <c r="P164" i="10"/>
  <c r="P276" i="10"/>
  <c r="P263" i="10"/>
  <c r="O157" i="10"/>
  <c r="P157" i="10" s="1"/>
  <c r="P265" i="10"/>
  <c r="P293" i="10"/>
  <c r="P277" i="10"/>
  <c r="P174" i="10"/>
  <c r="P252" i="10"/>
  <c r="O136" i="10"/>
  <c r="P136" i="10" s="1"/>
  <c r="P94" i="10"/>
  <c r="P58" i="10"/>
  <c r="O140" i="10"/>
  <c r="P140" i="10" s="1"/>
  <c r="P291" i="10"/>
  <c r="O121" i="10"/>
  <c r="P121" i="10" s="1"/>
  <c r="P141" i="10"/>
  <c r="P212" i="10"/>
  <c r="P138" i="10"/>
  <c r="P162" i="10"/>
  <c r="P29" i="10"/>
  <c r="P67" i="10"/>
  <c r="P308" i="10"/>
  <c r="P228" i="10"/>
  <c r="P300" i="10"/>
  <c r="O302" i="10"/>
  <c r="P302" i="10" s="1"/>
  <c r="P294" i="10"/>
  <c r="O286" i="10"/>
  <c r="P286" i="10" s="1"/>
  <c r="P314" i="10"/>
  <c r="O266" i="10"/>
  <c r="P266" i="10" s="1"/>
  <c r="O198" i="10"/>
  <c r="P198" i="10" s="1"/>
  <c r="P165" i="10"/>
  <c r="P173" i="10"/>
  <c r="P110" i="10"/>
  <c r="P74" i="10"/>
  <c r="P66" i="10"/>
  <c r="P119" i="10"/>
  <c r="P105" i="10"/>
  <c r="P38" i="10"/>
  <c r="P201" i="10"/>
  <c r="P102" i="10"/>
  <c r="P27" i="10"/>
  <c r="P264" i="10"/>
  <c r="P189" i="10"/>
  <c r="P179" i="10"/>
  <c r="P297" i="10"/>
  <c r="P272" i="10"/>
  <c r="P248" i="10"/>
  <c r="O290" i="10"/>
  <c r="P290" i="10" s="1"/>
  <c r="P289" i="10"/>
  <c r="P192" i="10"/>
  <c r="P126" i="10"/>
  <c r="P89" i="10"/>
  <c r="P53" i="10"/>
  <c r="P59" i="10"/>
  <c r="P55" i="10"/>
  <c r="P150" i="10"/>
  <c r="P304" i="10"/>
  <c r="P313" i="10"/>
  <c r="P256" i="10"/>
  <c r="O183" i="10"/>
  <c r="P183" i="10" s="1"/>
  <c r="P262" i="10"/>
  <c r="P115" i="10"/>
  <c r="P160" i="10"/>
  <c r="P116" i="10"/>
  <c r="P159" i="10"/>
  <c r="P125" i="10"/>
  <c r="P106" i="10"/>
  <c r="P70" i="10"/>
  <c r="P311" i="10"/>
  <c r="P283" i="10"/>
  <c r="P216" i="10"/>
  <c r="O278" i="10"/>
  <c r="P278" i="10" s="1"/>
  <c r="P112" i="10"/>
  <c r="P47" i="10"/>
  <c r="P81" i="10"/>
  <c r="P85" i="10"/>
  <c r="P49" i="10"/>
  <c r="P54" i="10"/>
  <c r="P134" i="10"/>
  <c r="P21" i="10"/>
  <c r="P151" i="10"/>
  <c r="P197" i="10"/>
  <c r="P90" i="10"/>
  <c r="P23" i="10"/>
  <c r="P260" i="10"/>
  <c r="P241" i="10"/>
  <c r="P61" i="10"/>
  <c r="P251" i="10"/>
  <c r="P205" i="10"/>
  <c r="P226" i="10"/>
  <c r="P152" i="10"/>
  <c r="P128" i="10"/>
  <c r="P220" i="10"/>
  <c r="K128" i="27"/>
  <c r="K118" i="27"/>
  <c r="K120" i="27"/>
  <c r="K123" i="27"/>
  <c r="P123" i="27"/>
  <c r="K112" i="27"/>
  <c r="K111" i="27"/>
  <c r="P111" i="27"/>
  <c r="P107" i="27"/>
  <c r="K108" i="27"/>
  <c r="K99" i="27"/>
  <c r="P93" i="27"/>
  <c r="P91" i="27"/>
  <c r="P87" i="27"/>
  <c r="K89" i="27"/>
  <c r="P89" i="27"/>
  <c r="K97" i="27"/>
  <c r="K101" i="27"/>
  <c r="P97" i="27"/>
  <c r="K137" i="27"/>
  <c r="P101" i="27"/>
  <c r="K121" i="27"/>
  <c r="K113" i="27"/>
  <c r="P137" i="27"/>
  <c r="K133" i="27"/>
  <c r="K125" i="27"/>
  <c r="P121" i="27"/>
  <c r="K117" i="27"/>
  <c r="P113" i="27"/>
  <c r="K109" i="27"/>
  <c r="P133" i="27"/>
  <c r="P125" i="27"/>
  <c r="P117" i="27"/>
  <c r="P109" i="27"/>
  <c r="K105" i="27"/>
  <c r="P130" i="27"/>
  <c r="K126" i="27"/>
  <c r="P129" i="27"/>
  <c r="K110" i="27"/>
  <c r="K102" i="27"/>
  <c r="P105" i="27"/>
  <c r="K124" i="27"/>
  <c r="K134" i="27"/>
  <c r="K119" i="27"/>
  <c r="P126" i="27"/>
  <c r="K122" i="27"/>
  <c r="K114" i="27"/>
  <c r="P110" i="27"/>
  <c r="K106" i="27"/>
  <c r="P102" i="27"/>
  <c r="K98" i="27"/>
  <c r="P134" i="27"/>
  <c r="P122" i="27"/>
  <c r="P114" i="27"/>
  <c r="P106" i="27"/>
  <c r="P98" i="27"/>
  <c r="K94" i="27"/>
  <c r="K116" i="27"/>
  <c r="P115" i="27"/>
  <c r="P118" i="27"/>
  <c r="P99" i="27"/>
  <c r="P94" i="27"/>
  <c r="K127" i="27"/>
  <c r="K135" i="27"/>
  <c r="K90" i="27"/>
  <c r="K104" i="27"/>
  <c r="K93" i="27"/>
  <c r="P127" i="27"/>
  <c r="P135" i="27"/>
  <c r="K131" i="27"/>
  <c r="P90" i="27"/>
  <c r="P59" i="40"/>
  <c r="P51" i="40"/>
  <c r="P35" i="40"/>
  <c r="P31" i="40"/>
  <c r="K27" i="40"/>
  <c r="P24" i="40"/>
  <c r="K20" i="40"/>
  <c r="K38" i="40"/>
  <c r="K57" i="40"/>
  <c r="K41" i="40"/>
  <c r="K25" i="40"/>
  <c r="K64" i="40"/>
  <c r="K48" i="40"/>
  <c r="K32" i="40"/>
  <c r="K42" i="40"/>
  <c r="K55" i="40"/>
  <c r="K39" i="40"/>
  <c r="K23" i="40"/>
  <c r="P38" i="40"/>
  <c r="P57" i="40"/>
  <c r="P41" i="40"/>
  <c r="P25" i="40"/>
  <c r="P64" i="40"/>
  <c r="P48" i="40"/>
  <c r="P32" i="40"/>
  <c r="P42" i="40"/>
  <c r="K26" i="40"/>
  <c r="K53" i="40"/>
  <c r="K37" i="40"/>
  <c r="K30" i="40"/>
  <c r="K60" i="40"/>
  <c r="K44" i="40"/>
  <c r="K28" i="40"/>
  <c r="K46" i="40"/>
  <c r="K51" i="40"/>
  <c r="K35" i="40"/>
  <c r="K34" i="40"/>
  <c r="P26" i="40"/>
  <c r="P53" i="40"/>
  <c r="P37" i="40"/>
  <c r="P30" i="40"/>
  <c r="P60" i="40"/>
  <c r="P44" i="40"/>
  <c r="P28" i="40"/>
  <c r="P46" i="40"/>
  <c r="P34" i="40"/>
  <c r="P63" i="40"/>
  <c r="P47" i="40"/>
  <c r="K65" i="40"/>
  <c r="K49" i="40"/>
  <c r="K33" i="40"/>
  <c r="K22" i="40"/>
  <c r="K56" i="40"/>
  <c r="K40" i="40"/>
  <c r="K24" i="40"/>
  <c r="K63" i="40"/>
  <c r="K47" i="40"/>
  <c r="K58" i="40"/>
  <c r="P65" i="40"/>
  <c r="P49" i="40"/>
  <c r="P33" i="40"/>
  <c r="P22" i="40"/>
  <c r="P56" i="40"/>
  <c r="P40" i="40"/>
  <c r="P58" i="40"/>
  <c r="K61" i="40"/>
  <c r="K45" i="40"/>
  <c r="K29" i="40"/>
  <c r="K50" i="40"/>
  <c r="K52" i="40"/>
  <c r="K36" i="40"/>
  <c r="K54" i="40"/>
  <c r="K59" i="40"/>
  <c r="P43" i="40"/>
  <c r="P27" i="40"/>
  <c r="K62" i="40"/>
  <c r="P61" i="40"/>
  <c r="P45" i="40"/>
  <c r="P29" i="40"/>
  <c r="P50" i="40"/>
  <c r="P52" i="40"/>
  <c r="P36" i="40"/>
  <c r="P54" i="40"/>
  <c r="P62" i="40"/>
  <c r="P32" i="38"/>
  <c r="K35" i="38"/>
  <c r="P34" i="38"/>
  <c r="K33" i="38"/>
  <c r="P35" i="38"/>
  <c r="P33" i="38"/>
  <c r="K30" i="38"/>
  <c r="P29" i="38"/>
  <c r="K31" i="38"/>
  <c r="P30" i="38"/>
  <c r="K29" i="38"/>
  <c r="P26" i="38"/>
  <c r="K25" i="38"/>
  <c r="P24" i="38"/>
  <c r="K27" i="38"/>
  <c r="K26" i="38"/>
  <c r="K24" i="38"/>
  <c r="P27" i="38"/>
  <c r="P25" i="38"/>
  <c r="K36" i="38"/>
  <c r="P20" i="38"/>
  <c r="K23" i="38"/>
  <c r="P36" i="38"/>
  <c r="K20" i="38"/>
  <c r="P23" i="38"/>
  <c r="P21" i="38"/>
  <c r="K42" i="37"/>
  <c r="K44" i="35"/>
  <c r="K34" i="35"/>
  <c r="P34" i="35"/>
  <c r="K33" i="35"/>
  <c r="K28" i="35"/>
  <c r="K27" i="35"/>
  <c r="K24" i="35"/>
  <c r="K21" i="35"/>
  <c r="P21" i="35"/>
  <c r="K20" i="35"/>
  <c r="P44" i="35"/>
  <c r="P28" i="35"/>
  <c r="P43" i="35"/>
  <c r="P27" i="35"/>
  <c r="K40" i="35"/>
  <c r="K39" i="35"/>
  <c r="P40" i="35"/>
  <c r="P24" i="35"/>
  <c r="P39" i="35"/>
  <c r="P23" i="35"/>
  <c r="K38" i="35"/>
  <c r="K22" i="35"/>
  <c r="P25" i="35"/>
  <c r="K32" i="35"/>
  <c r="P29" i="35"/>
  <c r="K31" i="35"/>
  <c r="P32" i="35"/>
  <c r="P31" i="35"/>
  <c r="P78" i="34"/>
  <c r="P73" i="34"/>
  <c r="K73" i="34"/>
  <c r="K68" i="34"/>
  <c r="P63" i="34"/>
  <c r="P62" i="34"/>
  <c r="P56" i="34"/>
  <c r="P42" i="34"/>
  <c r="P32" i="34"/>
  <c r="P31" i="34"/>
  <c r="K24" i="34"/>
  <c r="P28" i="34"/>
  <c r="K28" i="34"/>
  <c r="K27" i="34"/>
  <c r="P27" i="34"/>
  <c r="K67" i="34"/>
  <c r="P47" i="34"/>
  <c r="P68" i="34"/>
  <c r="P67" i="34"/>
  <c r="P74" i="34"/>
  <c r="K54" i="34"/>
  <c r="P61" i="34"/>
  <c r="P24" i="34"/>
  <c r="P83" i="34"/>
  <c r="P52" i="34"/>
  <c r="K30" i="34"/>
  <c r="P20" i="34"/>
  <c r="K84" i="34"/>
  <c r="P79" i="34"/>
  <c r="K35" i="34"/>
  <c r="K46" i="34"/>
  <c r="K48" i="34"/>
  <c r="K60" i="34"/>
  <c r="P35" i="34"/>
  <c r="P46" i="34"/>
  <c r="P48" i="34"/>
  <c r="K33" i="34"/>
  <c r="P84" i="34"/>
  <c r="K80" i="34"/>
  <c r="K89" i="34"/>
  <c r="K49" i="34"/>
  <c r="K44" i="34"/>
  <c r="P51" i="34"/>
  <c r="P80" i="34"/>
  <c r="K78" i="34"/>
  <c r="P89" i="34"/>
  <c r="P69" i="34"/>
  <c r="P44" i="34"/>
  <c r="K21" i="34"/>
  <c r="K87" i="34"/>
  <c r="K55" i="34"/>
  <c r="K82" i="34"/>
  <c r="P87" i="34"/>
  <c r="P71" i="34"/>
  <c r="P55" i="34"/>
  <c r="P39" i="34"/>
  <c r="P22" i="34"/>
  <c r="P82" i="34"/>
  <c r="P66" i="34"/>
  <c r="P50" i="34"/>
  <c r="P34" i="34"/>
  <c r="K52" i="34"/>
  <c r="K88" i="34"/>
  <c r="K40" i="34"/>
  <c r="K85" i="34"/>
  <c r="K69" i="34"/>
  <c r="K53" i="34"/>
  <c r="K37" i="34"/>
  <c r="K20" i="34"/>
  <c r="K56" i="34"/>
  <c r="K83" i="34"/>
  <c r="P88" i="34"/>
  <c r="P37" i="34"/>
  <c r="P40" i="34"/>
  <c r="K50" i="34"/>
  <c r="K72" i="34"/>
  <c r="K36" i="34"/>
  <c r="K64" i="34"/>
  <c r="K81" i="34"/>
  <c r="K65" i="34"/>
  <c r="K22" i="34"/>
  <c r="P72" i="34"/>
  <c r="K79" i="34"/>
  <c r="K63" i="34"/>
  <c r="K47" i="34"/>
  <c r="K31" i="34"/>
  <c r="P36" i="34"/>
  <c r="K90" i="34"/>
  <c r="K74" i="34"/>
  <c r="K58" i="34"/>
  <c r="K42" i="34"/>
  <c r="P64" i="34"/>
  <c r="P81" i="34"/>
  <c r="P65" i="34"/>
  <c r="P49" i="34"/>
  <c r="P33" i="34"/>
  <c r="P60" i="34"/>
  <c r="P76" i="34"/>
  <c r="K34" i="34"/>
  <c r="K23" i="34"/>
  <c r="K61" i="34"/>
  <c r="K45" i="34"/>
  <c r="K71" i="34"/>
  <c r="K39" i="34"/>
  <c r="K91" i="34"/>
  <c r="K75" i="34"/>
  <c r="K59" i="34"/>
  <c r="K43" i="34"/>
  <c r="P23" i="34"/>
  <c r="K66" i="34"/>
  <c r="P91" i="34"/>
  <c r="P75" i="34"/>
  <c r="P59" i="34"/>
  <c r="P43" i="34"/>
  <c r="P86" i="34"/>
  <c r="P70" i="34"/>
  <c r="P54" i="34"/>
  <c r="P38" i="34"/>
  <c r="P21" i="34"/>
  <c r="K65" i="33"/>
  <c r="K64" i="33"/>
  <c r="K59" i="33"/>
  <c r="K56" i="33"/>
  <c r="K55" i="33"/>
  <c r="P47" i="33"/>
  <c r="K36" i="33"/>
  <c r="K30" i="33"/>
  <c r="K20" i="33"/>
  <c r="K34" i="33"/>
  <c r="P55" i="33"/>
  <c r="K41" i="33"/>
  <c r="K61" i="33"/>
  <c r="K23" i="33"/>
  <c r="K43" i="33"/>
  <c r="K63" i="33"/>
  <c r="P41" i="33"/>
  <c r="P61" i="33"/>
  <c r="K26" i="33"/>
  <c r="K22" i="33"/>
  <c r="K31" i="33"/>
  <c r="K51" i="33"/>
  <c r="P51" i="33"/>
  <c r="K37" i="33"/>
  <c r="K57" i="33"/>
  <c r="K40" i="33"/>
  <c r="K45" i="33"/>
  <c r="P37" i="33"/>
  <c r="P57" i="33"/>
  <c r="K53" i="33"/>
  <c r="K58" i="33"/>
  <c r="P45" i="33"/>
  <c r="P53" i="33"/>
  <c r="K27" i="33"/>
  <c r="K46" i="33"/>
  <c r="K21" i="33"/>
  <c r="P65" i="33"/>
  <c r="P33" i="33"/>
  <c r="K29" i="33"/>
  <c r="K49" i="33"/>
  <c r="P21" i="33"/>
  <c r="P29" i="33"/>
  <c r="P49" i="33"/>
  <c r="P82" i="32"/>
  <c r="K81" i="32"/>
  <c r="P81" i="32"/>
  <c r="P80" i="32"/>
  <c r="K80" i="32"/>
  <c r="K78" i="32"/>
  <c r="P70" i="32"/>
  <c r="P64" i="32"/>
  <c r="P49" i="32"/>
  <c r="P48" i="32"/>
  <c r="P45" i="32"/>
  <c r="P36" i="32"/>
  <c r="P27" i="32"/>
  <c r="K23" i="32"/>
  <c r="P23" i="32"/>
  <c r="P22" i="32"/>
  <c r="K22" i="32"/>
  <c r="P20" i="32"/>
  <c r="K65" i="32"/>
  <c r="K72" i="32"/>
  <c r="K56" i="32"/>
  <c r="K40" i="32"/>
  <c r="K24" i="32"/>
  <c r="K25" i="32"/>
  <c r="K79" i="32"/>
  <c r="K63" i="32"/>
  <c r="K47" i="32"/>
  <c r="K31" i="32"/>
  <c r="K29" i="32"/>
  <c r="P78" i="32"/>
  <c r="P62" i="32"/>
  <c r="P46" i="32"/>
  <c r="P30" i="32"/>
  <c r="K33" i="32"/>
  <c r="P65" i="32"/>
  <c r="P72" i="32"/>
  <c r="P56" i="32"/>
  <c r="P40" i="32"/>
  <c r="P24" i="32"/>
  <c r="P25" i="32"/>
  <c r="P79" i="32"/>
  <c r="P63" i="32"/>
  <c r="P47" i="32"/>
  <c r="P31" i="32"/>
  <c r="P29" i="32"/>
  <c r="P33" i="32"/>
  <c r="K74" i="32"/>
  <c r="K58" i="32"/>
  <c r="K42" i="32"/>
  <c r="K84" i="32"/>
  <c r="K68" i="32"/>
  <c r="K52" i="32"/>
  <c r="K36" i="32"/>
  <c r="K20" i="32"/>
  <c r="K49" i="32"/>
  <c r="K75" i="32"/>
  <c r="K59" i="32"/>
  <c r="K43" i="32"/>
  <c r="K27" i="32"/>
  <c r="P74" i="32"/>
  <c r="P58" i="32"/>
  <c r="P42" i="32"/>
  <c r="P26" i="32"/>
  <c r="K21" i="32"/>
  <c r="P21" i="32"/>
  <c r="K70" i="32"/>
  <c r="K54" i="32"/>
  <c r="K57" i="32"/>
  <c r="P57" i="32"/>
  <c r="K61" i="32"/>
  <c r="K76" i="32"/>
  <c r="K60" i="32"/>
  <c r="K44" i="32"/>
  <c r="K28" i="32"/>
  <c r="K37" i="32"/>
  <c r="K83" i="32"/>
  <c r="K67" i="32"/>
  <c r="K51" i="32"/>
  <c r="K35" i="32"/>
  <c r="K77" i="32"/>
  <c r="P66" i="32"/>
  <c r="P50" i="32"/>
  <c r="P34" i="32"/>
  <c r="K53" i="32"/>
  <c r="K69" i="32"/>
  <c r="P61" i="32"/>
  <c r="P76" i="32"/>
  <c r="P60" i="32"/>
  <c r="P44" i="32"/>
  <c r="P28" i="32"/>
  <c r="P37" i="32"/>
  <c r="P83" i="32"/>
  <c r="P67" i="32"/>
  <c r="P51" i="32"/>
  <c r="P35" i="32"/>
  <c r="P77" i="32"/>
  <c r="P53" i="32"/>
  <c r="P69" i="32"/>
  <c r="P59" i="31"/>
  <c r="P52" i="31"/>
  <c r="P50" i="31"/>
  <c r="P43" i="31"/>
  <c r="P36" i="31"/>
  <c r="P39" i="31"/>
  <c r="P32" i="31"/>
  <c r="P31" i="31"/>
  <c r="K24" i="31"/>
  <c r="P24" i="31"/>
  <c r="K50" i="31"/>
  <c r="P53" i="31"/>
  <c r="P37" i="31"/>
  <c r="K46" i="31"/>
  <c r="K30" i="31"/>
  <c r="K52" i="31"/>
  <c r="K36" i="31"/>
  <c r="K59" i="31"/>
  <c r="K43" i="31"/>
  <c r="K27" i="31"/>
  <c r="P46" i="31"/>
  <c r="P30" i="31"/>
  <c r="K49" i="31"/>
  <c r="K33" i="31"/>
  <c r="P33" i="31"/>
  <c r="K58" i="31"/>
  <c r="K42" i="31"/>
  <c r="P26" i="31"/>
  <c r="K45" i="31"/>
  <c r="K29" i="31"/>
  <c r="P45" i="31"/>
  <c r="P29" i="31"/>
  <c r="K54" i="31"/>
  <c r="K60" i="31"/>
  <c r="K44" i="31"/>
  <c r="K28" i="31"/>
  <c r="K51" i="31"/>
  <c r="K35" i="31"/>
  <c r="P54" i="31"/>
  <c r="P38" i="31"/>
  <c r="K57" i="31"/>
  <c r="K41" i="31"/>
  <c r="K25" i="31"/>
  <c r="P60" i="31"/>
  <c r="P44" i="31"/>
  <c r="P28" i="31"/>
  <c r="P51" i="31"/>
  <c r="P35" i="31"/>
  <c r="P57" i="31"/>
  <c r="P41" i="31"/>
  <c r="P25" i="31"/>
  <c r="P37" i="30"/>
  <c r="P35" i="30"/>
  <c r="K21" i="30"/>
  <c r="P19" i="30"/>
  <c r="K34" i="30"/>
  <c r="K41" i="30"/>
  <c r="K24" i="30"/>
  <c r="P34" i="30"/>
  <c r="P41" i="30"/>
  <c r="P24" i="30"/>
  <c r="K40" i="30"/>
  <c r="O40" i="30"/>
  <c r="P40" i="30" s="1"/>
  <c r="K30" i="30"/>
  <c r="K37" i="30"/>
  <c r="K36" i="30"/>
  <c r="K20" i="30"/>
  <c r="K27" i="30"/>
  <c r="P20" i="30"/>
  <c r="K26" i="30"/>
  <c r="K33" i="30"/>
  <c r="K32" i="30"/>
  <c r="P26" i="30"/>
  <c r="P33" i="30"/>
  <c r="P32" i="30"/>
  <c r="K38" i="30"/>
  <c r="K22" i="30"/>
  <c r="K29" i="30"/>
  <c r="K28" i="30"/>
  <c r="K23" i="30"/>
  <c r="P38" i="30"/>
  <c r="P22" i="30"/>
  <c r="P29" i="30"/>
  <c r="P28" i="30"/>
  <c r="K71" i="29"/>
  <c r="O59" i="29"/>
  <c r="P59" i="29" s="1"/>
  <c r="P20" i="40"/>
  <c r="P21" i="40"/>
  <c r="K21" i="40"/>
  <c r="K18" i="40"/>
  <c r="K49" i="37"/>
  <c r="P54" i="37"/>
  <c r="M67" i="40"/>
  <c r="F26" i="2" s="1"/>
  <c r="K48" i="37"/>
  <c r="K54" i="37"/>
  <c r="K19" i="40"/>
  <c r="P19" i="40"/>
  <c r="P20" i="39"/>
  <c r="P43" i="37"/>
  <c r="P25" i="37"/>
  <c r="O28" i="37"/>
  <c r="P28" i="37" s="1"/>
  <c r="K18" i="39"/>
  <c r="K20" i="39"/>
  <c r="K19" i="39"/>
  <c r="M22" i="39"/>
  <c r="F29" i="2" s="1"/>
  <c r="P18" i="39"/>
  <c r="K26" i="37"/>
  <c r="P44" i="37"/>
  <c r="K18" i="38"/>
  <c r="P19" i="35"/>
  <c r="K19" i="38"/>
  <c r="P19" i="38"/>
  <c r="K44" i="37"/>
  <c r="K37" i="36"/>
  <c r="K55" i="37"/>
  <c r="P18" i="38"/>
  <c r="M38" i="38"/>
  <c r="F25" i="2" s="1"/>
  <c r="K24" i="37"/>
  <c r="K39" i="37"/>
  <c r="K37" i="37"/>
  <c r="K33" i="37"/>
  <c r="K25" i="37"/>
  <c r="K40" i="37"/>
  <c r="P48" i="37"/>
  <c r="P40" i="37"/>
  <c r="P41" i="37"/>
  <c r="K46" i="37"/>
  <c r="P52" i="37"/>
  <c r="P53" i="37"/>
  <c r="K53" i="37"/>
  <c r="P21" i="37"/>
  <c r="K41" i="37"/>
  <c r="K38" i="36"/>
  <c r="K21" i="37"/>
  <c r="K45" i="37"/>
  <c r="K27" i="37"/>
  <c r="K19" i="37"/>
  <c r="P45" i="37"/>
  <c r="O23" i="37"/>
  <c r="P23" i="37" s="1"/>
  <c r="K23" i="37"/>
  <c r="M57" i="37"/>
  <c r="F24" i="2" s="1"/>
  <c r="P18" i="37"/>
  <c r="P19" i="37"/>
  <c r="P49" i="37"/>
  <c r="O20" i="37"/>
  <c r="P20" i="37" s="1"/>
  <c r="K20" i="37"/>
  <c r="K35" i="37"/>
  <c r="P35" i="37"/>
  <c r="P33" i="37"/>
  <c r="P38" i="37"/>
  <c r="K22" i="37"/>
  <c r="P21" i="29"/>
  <c r="K22" i="31"/>
  <c r="O30" i="37"/>
  <c r="P30" i="37" s="1"/>
  <c r="K30" i="37"/>
  <c r="K31" i="37"/>
  <c r="K38" i="37"/>
  <c r="P55" i="37"/>
  <c r="K18" i="37"/>
  <c r="P22" i="37"/>
  <c r="K34" i="37"/>
  <c r="P26" i="37"/>
  <c r="K52" i="37"/>
  <c r="K50" i="37"/>
  <c r="P34" i="37"/>
  <c r="P37" i="37"/>
  <c r="K43" i="37"/>
  <c r="P42" i="37"/>
  <c r="P50" i="37"/>
  <c r="P43" i="36"/>
  <c r="K31" i="36"/>
  <c r="P29" i="36"/>
  <c r="K24" i="36"/>
  <c r="K47" i="36"/>
  <c r="P24" i="36"/>
  <c r="P47" i="36"/>
  <c r="K20" i="36"/>
  <c r="P20" i="36"/>
  <c r="P31" i="36"/>
  <c r="K33" i="36"/>
  <c r="P38" i="36"/>
  <c r="K32" i="36"/>
  <c r="K25" i="36"/>
  <c r="K29" i="36"/>
  <c r="P25" i="36"/>
  <c r="K19" i="36"/>
  <c r="P19" i="36"/>
  <c r="P33" i="36"/>
  <c r="M52" i="36"/>
  <c r="F23" i="2" s="1"/>
  <c r="O46" i="36"/>
  <c r="P46" i="36" s="1"/>
  <c r="K46" i="36"/>
  <c r="O39" i="36"/>
  <c r="P39" i="36" s="1"/>
  <c r="K39" i="36"/>
  <c r="O50" i="36"/>
  <c r="P50" i="36" s="1"/>
  <c r="K50" i="36"/>
  <c r="O27" i="36"/>
  <c r="P27" i="36" s="1"/>
  <c r="K27" i="36"/>
  <c r="O35" i="36"/>
  <c r="P35" i="36" s="1"/>
  <c r="K35" i="36"/>
  <c r="P42" i="36"/>
  <c r="O21" i="36"/>
  <c r="P21" i="36" s="1"/>
  <c r="K21" i="36"/>
  <c r="K18" i="35"/>
  <c r="K23" i="36"/>
  <c r="K48" i="36"/>
  <c r="K18" i="36"/>
  <c r="P48" i="36"/>
  <c r="P18" i="36"/>
  <c r="K19" i="35"/>
  <c r="K48" i="29"/>
  <c r="M46" i="35"/>
  <c r="F22" i="2" s="1"/>
  <c r="K19" i="33"/>
  <c r="K19" i="34"/>
  <c r="K18" i="34"/>
  <c r="M93" i="34"/>
  <c r="F21" i="2" s="1"/>
  <c r="P41" i="29"/>
  <c r="P34" i="29"/>
  <c r="K18" i="33"/>
  <c r="P63" i="29"/>
  <c r="M67" i="33"/>
  <c r="F20" i="2" s="1"/>
  <c r="K57" i="29"/>
  <c r="K53" i="29"/>
  <c r="K18" i="32"/>
  <c r="K33" i="29"/>
  <c r="P19" i="32"/>
  <c r="M86" i="32"/>
  <c r="F19" i="2" s="1"/>
  <c r="P18" i="32"/>
  <c r="P22" i="31"/>
  <c r="O18" i="30"/>
  <c r="P18" i="30" s="1"/>
  <c r="P20" i="31"/>
  <c r="K23" i="31"/>
  <c r="P23" i="31"/>
  <c r="K34" i="29"/>
  <c r="K19" i="31"/>
  <c r="P21" i="31"/>
  <c r="K21" i="31"/>
  <c r="P19" i="31"/>
  <c r="M62" i="31"/>
  <c r="F18" i="2" s="1"/>
  <c r="P18" i="31"/>
  <c r="K18" i="31"/>
  <c r="K20" i="31"/>
  <c r="P45" i="29"/>
  <c r="M43" i="30"/>
  <c r="F17" i="2" s="1"/>
  <c r="K38" i="29"/>
  <c r="K30" i="29"/>
  <c r="K55" i="29"/>
  <c r="K45" i="29"/>
  <c r="K37" i="29"/>
  <c r="P33" i="29"/>
  <c r="K51" i="29"/>
  <c r="P24" i="29"/>
  <c r="K65" i="29"/>
  <c r="P71" i="29"/>
  <c r="P19" i="29"/>
  <c r="P65" i="29"/>
  <c r="K21" i="29"/>
  <c r="K61" i="29"/>
  <c r="K63" i="29"/>
  <c r="K62" i="29"/>
  <c r="K54" i="29"/>
  <c r="P25" i="29"/>
  <c r="K41" i="29"/>
  <c r="K25" i="29"/>
  <c r="P49" i="29"/>
  <c r="P52" i="29"/>
  <c r="P60" i="29"/>
  <c r="P61" i="29"/>
  <c r="P68" i="29"/>
  <c r="P62" i="29"/>
  <c r="K72" i="29"/>
  <c r="K70" i="29"/>
  <c r="K20" i="29"/>
  <c r="K29" i="29"/>
  <c r="P72" i="29"/>
  <c r="K23" i="29"/>
  <c r="P70" i="29"/>
  <c r="K69" i="29"/>
  <c r="K18" i="29"/>
  <c r="P57" i="29"/>
  <c r="P29" i="29"/>
  <c r="P69" i="29"/>
  <c r="K28" i="29"/>
  <c r="P18" i="29"/>
  <c r="M74" i="29"/>
  <c r="F16" i="2" s="1"/>
  <c r="K66" i="29"/>
  <c r="K64" i="29"/>
  <c r="P28" i="29"/>
  <c r="K39" i="29"/>
  <c r="P37" i="29"/>
  <c r="K32" i="29"/>
  <c r="P66" i="29"/>
  <c r="K68" i="29"/>
  <c r="P64" i="29"/>
  <c r="P39" i="29"/>
  <c r="P53" i="29"/>
  <c r="P32" i="29"/>
  <c r="O58" i="29"/>
  <c r="P58" i="29" s="1"/>
  <c r="K58" i="29"/>
  <c r="K22" i="29"/>
  <c r="O56" i="29"/>
  <c r="P56" i="29" s="1"/>
  <c r="K56" i="29"/>
  <c r="P46" i="29"/>
  <c r="P22" i="29"/>
  <c r="K40" i="29"/>
  <c r="K36" i="29"/>
  <c r="K52" i="29"/>
  <c r="K60" i="29"/>
  <c r="K46" i="29"/>
  <c r="K42" i="29"/>
  <c r="P51" i="29"/>
  <c r="K24" i="29"/>
  <c r="P40" i="29"/>
  <c r="P36" i="29"/>
  <c r="K19" i="29"/>
  <c r="P42" i="29"/>
  <c r="O50" i="29"/>
  <c r="P50" i="29" s="1"/>
  <c r="K50" i="29"/>
  <c r="O47" i="29"/>
  <c r="K47" i="29"/>
  <c r="K31" i="29"/>
  <c r="P55" i="29"/>
  <c r="K44" i="29"/>
  <c r="K26" i="29"/>
  <c r="K49" i="29"/>
  <c r="P31" i="29"/>
  <c r="P20" i="29"/>
  <c r="P44" i="29"/>
  <c r="P26" i="29"/>
  <c r="O32" i="27"/>
  <c r="P32" i="27" s="1"/>
  <c r="O46" i="27"/>
  <c r="M46" i="27"/>
  <c r="K69" i="27"/>
  <c r="M65" i="27"/>
  <c r="P65" i="27" s="1"/>
  <c r="O42" i="27"/>
  <c r="M42" i="27"/>
  <c r="O24" i="27"/>
  <c r="M24" i="27"/>
  <c r="M20" i="27"/>
  <c r="O20" i="27"/>
  <c r="L139" i="27"/>
  <c r="O72" i="27"/>
  <c r="O48" i="27"/>
  <c r="P48" i="27" s="1"/>
  <c r="O64" i="27"/>
  <c r="P64" i="27" s="1"/>
  <c r="O80" i="27"/>
  <c r="P80" i="27" s="1"/>
  <c r="M73" i="27"/>
  <c r="P73" i="27" s="1"/>
  <c r="K65" i="27"/>
  <c r="O30" i="27"/>
  <c r="M30" i="27"/>
  <c r="M33" i="27"/>
  <c r="O33" i="27"/>
  <c r="O54" i="27"/>
  <c r="M54" i="27"/>
  <c r="O34" i="27"/>
  <c r="M34" i="27"/>
  <c r="M83" i="27"/>
  <c r="O83" i="27"/>
  <c r="M47" i="27"/>
  <c r="O47" i="27"/>
  <c r="M21" i="27"/>
  <c r="O21" i="27"/>
  <c r="O37" i="27"/>
  <c r="M37" i="27"/>
  <c r="O38" i="27"/>
  <c r="M38" i="27"/>
  <c r="M51" i="27"/>
  <c r="O51" i="27"/>
  <c r="M55" i="27"/>
  <c r="O55" i="27"/>
  <c r="M43" i="27"/>
  <c r="O43" i="27"/>
  <c r="M75" i="27"/>
  <c r="O75" i="27"/>
  <c r="M19" i="27"/>
  <c r="O19" i="27"/>
  <c r="M25" i="27"/>
  <c r="O25" i="27"/>
  <c r="O23" i="27"/>
  <c r="M23" i="27"/>
  <c r="M71" i="27"/>
  <c r="O71" i="27"/>
  <c r="M29" i="27"/>
  <c r="O29" i="27"/>
  <c r="M62" i="27"/>
  <c r="O62" i="27"/>
  <c r="M39" i="27"/>
  <c r="O39" i="27"/>
  <c r="M63" i="27"/>
  <c r="O63" i="27"/>
  <c r="O41" i="27"/>
  <c r="P41" i="27" s="1"/>
  <c r="O36" i="27"/>
  <c r="P36" i="27" s="1"/>
  <c r="O45" i="27"/>
  <c r="P45" i="27" s="1"/>
  <c r="M50" i="27"/>
  <c r="P50" i="27" s="1"/>
  <c r="O56" i="27"/>
  <c r="P56" i="27" s="1"/>
  <c r="O68" i="27"/>
  <c r="P68" i="27" s="1"/>
  <c r="M78" i="27"/>
  <c r="O78" i="27"/>
  <c r="M86" i="27"/>
  <c r="O86" i="27"/>
  <c r="O52" i="27"/>
  <c r="P52" i="27" s="1"/>
  <c r="M31" i="27"/>
  <c r="O31" i="27"/>
  <c r="M66" i="27"/>
  <c r="K73" i="27"/>
  <c r="O81" i="27"/>
  <c r="P81" i="27" s="1"/>
  <c r="K50" i="27"/>
  <c r="M70" i="27"/>
  <c r="O70" i="27"/>
  <c r="O49" i="27"/>
  <c r="P49" i="27" s="1"/>
  <c r="K58" i="27"/>
  <c r="O60" i="27"/>
  <c r="P60" i="27" s="1"/>
  <c r="O76" i="27"/>
  <c r="P76" i="27" s="1"/>
  <c r="O84" i="27"/>
  <c r="P84" i="27" s="1"/>
  <c r="O22" i="27"/>
  <c r="P22" i="27" s="1"/>
  <c r="K26" i="27"/>
  <c r="K18" i="27"/>
  <c r="M26" i="27"/>
  <c r="P26" i="27" s="1"/>
  <c r="O28" i="27"/>
  <c r="P28" i="27" s="1"/>
  <c r="O40" i="27"/>
  <c r="P40" i="27" s="1"/>
  <c r="O53" i="27"/>
  <c r="P53" i="27" s="1"/>
  <c r="M58" i="27"/>
  <c r="P58" i="27" s="1"/>
  <c r="M79" i="27"/>
  <c r="O79" i="27"/>
  <c r="M27" i="27"/>
  <c r="O27" i="27"/>
  <c r="M18" i="27"/>
  <c r="M35" i="27"/>
  <c r="O35" i="27"/>
  <c r="N139" i="27"/>
  <c r="G28" i="2" s="1"/>
  <c r="O44" i="27"/>
  <c r="P44" i="27" s="1"/>
  <c r="O57" i="27"/>
  <c r="P57" i="27" s="1"/>
  <c r="M74" i="27"/>
  <c r="O74" i="27"/>
  <c r="M82" i="27"/>
  <c r="O82" i="27"/>
  <c r="M67" i="27"/>
  <c r="M69" i="27"/>
  <c r="P69" i="27" s="1"/>
  <c r="P72" i="27"/>
  <c r="O77" i="27"/>
  <c r="P77" i="27" s="1"/>
  <c r="O85" i="27"/>
  <c r="P85" i="27" s="1"/>
  <c r="M59" i="27"/>
  <c r="A3" i="26"/>
  <c r="A54" i="26"/>
  <c r="D52" i="26"/>
  <c r="A52" i="26"/>
  <c r="A50" i="26"/>
  <c r="D48" i="26"/>
  <c r="A48" i="26"/>
  <c r="N44" i="26"/>
  <c r="L44" i="26"/>
  <c r="N43" i="26"/>
  <c r="L43" i="26"/>
  <c r="M43" i="26"/>
  <c r="N42" i="26"/>
  <c r="L42" i="26"/>
  <c r="M42" i="26"/>
  <c r="N41" i="26"/>
  <c r="L41" i="26"/>
  <c r="O41" i="26"/>
  <c r="N40" i="26"/>
  <c r="L40" i="26"/>
  <c r="M40" i="26"/>
  <c r="N39" i="26"/>
  <c r="L39" i="26"/>
  <c r="H39" i="26"/>
  <c r="N38" i="26"/>
  <c r="L38" i="26"/>
  <c r="N37" i="26"/>
  <c r="L37" i="26"/>
  <c r="O37" i="26"/>
  <c r="N36" i="26"/>
  <c r="L36" i="26"/>
  <c r="M36" i="26"/>
  <c r="N35" i="26"/>
  <c r="L35" i="26"/>
  <c r="N34" i="26"/>
  <c r="L34" i="26"/>
  <c r="N33" i="26"/>
  <c r="L33" i="26"/>
  <c r="O33" i="26"/>
  <c r="N32" i="26"/>
  <c r="L32" i="26"/>
  <c r="M32" i="26"/>
  <c r="N31" i="26"/>
  <c r="L31" i="26"/>
  <c r="N30" i="26"/>
  <c r="L30" i="26"/>
  <c r="N29" i="26"/>
  <c r="L29" i="26"/>
  <c r="O29" i="26"/>
  <c r="N28" i="26"/>
  <c r="L28" i="26"/>
  <c r="H28" i="26"/>
  <c r="M28" i="26" s="1"/>
  <c r="N27" i="26"/>
  <c r="L27" i="26"/>
  <c r="N26" i="26"/>
  <c r="L26" i="26"/>
  <c r="N25" i="26"/>
  <c r="L25" i="26"/>
  <c r="N24" i="26"/>
  <c r="L24" i="26"/>
  <c r="N23" i="26"/>
  <c r="L23" i="26"/>
  <c r="H23" i="26"/>
  <c r="N22" i="26"/>
  <c r="L22" i="26"/>
  <c r="H22" i="26"/>
  <c r="N21" i="26"/>
  <c r="L21" i="26"/>
  <c r="H21" i="26"/>
  <c r="N20" i="26"/>
  <c r="L20" i="26"/>
  <c r="H20" i="26"/>
  <c r="N19" i="26"/>
  <c r="L19" i="26"/>
  <c r="H19" i="26"/>
  <c r="N18" i="26"/>
  <c r="L18" i="26"/>
  <c r="H18" i="26"/>
  <c r="O13" i="26"/>
  <c r="C9" i="26"/>
  <c r="C8" i="26"/>
  <c r="C7" i="26"/>
  <c r="C6" i="26"/>
  <c r="P67" i="40" l="1"/>
  <c r="O12" i="40" s="1"/>
  <c r="O67" i="40"/>
  <c r="H26" i="2" s="1"/>
  <c r="P22" i="39"/>
  <c r="O12" i="39" s="1"/>
  <c r="O22" i="39"/>
  <c r="H29" i="2" s="1"/>
  <c r="O38" i="38"/>
  <c r="H25" i="2" s="1"/>
  <c r="P38" i="38"/>
  <c r="O12" i="38" s="1"/>
  <c r="K76" i="27"/>
  <c r="P57" i="37"/>
  <c r="O12" i="37" s="1"/>
  <c r="O57" i="37"/>
  <c r="H24" i="2" s="1"/>
  <c r="K42" i="27"/>
  <c r="K32" i="27"/>
  <c r="O52" i="36"/>
  <c r="H23" i="2" s="1"/>
  <c r="P52" i="36"/>
  <c r="O12" i="36" s="1"/>
  <c r="P46" i="35"/>
  <c r="O12" i="35" s="1"/>
  <c r="O46" i="35"/>
  <c r="H22" i="2" s="1"/>
  <c r="O93" i="34"/>
  <c r="H21" i="2" s="1"/>
  <c r="P93" i="34"/>
  <c r="O12" i="34" s="1"/>
  <c r="P67" i="33"/>
  <c r="O12" i="33" s="1"/>
  <c r="O67" i="33"/>
  <c r="H20" i="2" s="1"/>
  <c r="O86" i="32"/>
  <c r="H19" i="2" s="1"/>
  <c r="P86" i="32"/>
  <c r="O12" i="32" s="1"/>
  <c r="P62" i="31"/>
  <c r="O12" i="31" s="1"/>
  <c r="K46" i="27"/>
  <c r="P34" i="27"/>
  <c r="P42" i="27"/>
  <c r="O43" i="30"/>
  <c r="H17" i="2" s="1"/>
  <c r="O62" i="31"/>
  <c r="H18" i="2" s="1"/>
  <c r="K23" i="27"/>
  <c r="K21" i="27"/>
  <c r="K55" i="27"/>
  <c r="P43" i="30"/>
  <c r="O12" i="30" s="1"/>
  <c r="O74" i="29"/>
  <c r="H16" i="2" s="1"/>
  <c r="P47" i="29"/>
  <c r="P74" i="29" s="1"/>
  <c r="O12" i="29" s="1"/>
  <c r="P46" i="27"/>
  <c r="K64" i="27"/>
  <c r="K24" i="27"/>
  <c r="P24" i="27"/>
  <c r="K56" i="27"/>
  <c r="K36" i="27"/>
  <c r="K80" i="27"/>
  <c r="K28" i="27"/>
  <c r="K77" i="27"/>
  <c r="P20" i="27"/>
  <c r="K57" i="27"/>
  <c r="P31" i="27"/>
  <c r="K78" i="27"/>
  <c r="K48" i="27"/>
  <c r="P78" i="27"/>
  <c r="K19" i="27"/>
  <c r="K51" i="27"/>
  <c r="K35" i="27"/>
  <c r="K34" i="27"/>
  <c r="P79" i="27"/>
  <c r="O61" i="27"/>
  <c r="P61" i="27" s="1"/>
  <c r="K61" i="27"/>
  <c r="K84" i="27"/>
  <c r="K83" i="27"/>
  <c r="K22" i="27"/>
  <c r="K31" i="27"/>
  <c r="P83" i="27"/>
  <c r="K20" i="27"/>
  <c r="K70" i="27"/>
  <c r="K40" i="27"/>
  <c r="K72" i="27"/>
  <c r="K86" i="27"/>
  <c r="K49" i="27"/>
  <c r="K39" i="27"/>
  <c r="K41" i="27"/>
  <c r="K71" i="27"/>
  <c r="P75" i="27"/>
  <c r="K43" i="27"/>
  <c r="P23" i="27"/>
  <c r="P37" i="27"/>
  <c r="P35" i="27"/>
  <c r="P62" i="27"/>
  <c r="P55" i="27"/>
  <c r="P71" i="27"/>
  <c r="K52" i="27"/>
  <c r="K85" i="27"/>
  <c r="K63" i="27"/>
  <c r="P29" i="27"/>
  <c r="P21" i="27"/>
  <c r="P74" i="27"/>
  <c r="K81" i="27"/>
  <c r="K29" i="27"/>
  <c r="K79" i="27"/>
  <c r="K68" i="27"/>
  <c r="K25" i="27"/>
  <c r="K38" i="27"/>
  <c r="K74" i="27"/>
  <c r="O66" i="27"/>
  <c r="P66" i="27" s="1"/>
  <c r="K66" i="27"/>
  <c r="P25" i="27"/>
  <c r="P38" i="27"/>
  <c r="K27" i="27"/>
  <c r="P43" i="27"/>
  <c r="O43" i="26"/>
  <c r="P43" i="26" s="1"/>
  <c r="K53" i="27"/>
  <c r="P51" i="27"/>
  <c r="P27" i="27"/>
  <c r="P63" i="27"/>
  <c r="K33" i="27"/>
  <c r="O67" i="27"/>
  <c r="P67" i="27" s="1"/>
  <c r="K67" i="27"/>
  <c r="P19" i="27"/>
  <c r="K47" i="27"/>
  <c r="P33" i="27"/>
  <c r="P39" i="27"/>
  <c r="K37" i="27"/>
  <c r="P30" i="27"/>
  <c r="O59" i="27"/>
  <c r="P59" i="27" s="1"/>
  <c r="K59" i="27"/>
  <c r="K82" i="27"/>
  <c r="P18" i="27"/>
  <c r="M139" i="27"/>
  <c r="F28" i="2" s="1"/>
  <c r="P70" i="27"/>
  <c r="K45" i="27"/>
  <c r="P86" i="27"/>
  <c r="K62" i="27"/>
  <c r="K75" i="27"/>
  <c r="P47" i="27"/>
  <c r="K54" i="27"/>
  <c r="K30" i="27"/>
  <c r="M41" i="26"/>
  <c r="P41" i="26" s="1"/>
  <c r="K44" i="27"/>
  <c r="P82" i="27"/>
  <c r="K60" i="27"/>
  <c r="P54" i="27"/>
  <c r="N46" i="26"/>
  <c r="G16" i="8" s="1"/>
  <c r="L46" i="26"/>
  <c r="M39" i="26"/>
  <c r="O39" i="26"/>
  <c r="M18" i="26"/>
  <c r="O18" i="26"/>
  <c r="M22" i="26"/>
  <c r="O22" i="26"/>
  <c r="O21" i="26"/>
  <c r="M21" i="26"/>
  <c r="M26" i="26"/>
  <c r="O26" i="26"/>
  <c r="M19" i="26"/>
  <c r="O19" i="26"/>
  <c r="M23" i="26"/>
  <c r="O23" i="26"/>
  <c r="M27" i="26"/>
  <c r="O27" i="26"/>
  <c r="M30" i="26"/>
  <c r="O30" i="26"/>
  <c r="M34" i="26"/>
  <c r="O34" i="26"/>
  <c r="O20" i="26"/>
  <c r="M20" i="26"/>
  <c r="O24" i="26"/>
  <c r="M24" i="26"/>
  <c r="O31" i="26"/>
  <c r="M31" i="26"/>
  <c r="M38" i="26"/>
  <c r="O38" i="26"/>
  <c r="M44" i="26"/>
  <c r="O44" i="26"/>
  <c r="O25" i="26"/>
  <c r="M25" i="26"/>
  <c r="M35" i="26"/>
  <c r="O35" i="26"/>
  <c r="K37" i="26"/>
  <c r="O40" i="26"/>
  <c r="P40" i="26" s="1"/>
  <c r="M37" i="26"/>
  <c r="P37" i="26" s="1"/>
  <c r="K33" i="26"/>
  <c r="O36" i="26"/>
  <c r="P36" i="26" s="1"/>
  <c r="O42" i="26"/>
  <c r="P42" i="26" s="1"/>
  <c r="M33" i="26"/>
  <c r="P33" i="26" s="1"/>
  <c r="K29" i="26"/>
  <c r="O32" i="26"/>
  <c r="P32" i="26" s="1"/>
  <c r="M29" i="26"/>
  <c r="P29" i="26" s="1"/>
  <c r="O28" i="26"/>
  <c r="P28" i="26" s="1"/>
  <c r="K41" i="26"/>
  <c r="K20" i="26" l="1"/>
  <c r="K23" i="26"/>
  <c r="K18" i="26"/>
  <c r="K36" i="26"/>
  <c r="K32" i="26"/>
  <c r="K40" i="26"/>
  <c r="K43" i="26"/>
  <c r="O139" i="27"/>
  <c r="H28" i="2" s="1"/>
  <c r="K26" i="26"/>
  <c r="P26" i="26"/>
  <c r="K19" i="26"/>
  <c r="P21" i="26"/>
  <c r="P139" i="27"/>
  <c r="O12" i="27" s="1"/>
  <c r="K35" i="26"/>
  <c r="P44" i="26"/>
  <c r="P20" i="26"/>
  <c r="K34" i="26"/>
  <c r="P30" i="26"/>
  <c r="P35" i="26"/>
  <c r="P34" i="26"/>
  <c r="K38" i="26"/>
  <c r="K27" i="26"/>
  <c r="K21" i="26"/>
  <c r="M46" i="26"/>
  <c r="F16" i="8" s="1"/>
  <c r="P18" i="26"/>
  <c r="K42" i="26"/>
  <c r="P38" i="26"/>
  <c r="P27" i="26"/>
  <c r="P25" i="26"/>
  <c r="K28" i="26"/>
  <c r="P31" i="26"/>
  <c r="K30" i="26"/>
  <c r="K25" i="26"/>
  <c r="K31" i="26"/>
  <c r="P23" i="26"/>
  <c r="K22" i="26"/>
  <c r="K39" i="26"/>
  <c r="K24" i="26"/>
  <c r="P22" i="26"/>
  <c r="P39" i="26"/>
  <c r="P24" i="26"/>
  <c r="P19" i="26"/>
  <c r="O46" i="26" l="1"/>
  <c r="H16" i="8" s="1"/>
  <c r="P46" i="26"/>
  <c r="O12" i="26" s="1"/>
  <c r="I28" i="2" l="1"/>
  <c r="E28" i="2"/>
  <c r="I26" i="2"/>
  <c r="E26" i="2"/>
  <c r="I25" i="2"/>
  <c r="E25" i="2"/>
  <c r="I24" i="2"/>
  <c r="E24" i="2"/>
  <c r="I23" i="2"/>
  <c r="E23" i="2"/>
  <c r="I22" i="2"/>
  <c r="E22" i="2"/>
  <c r="I21" i="2"/>
  <c r="E21" i="2"/>
  <c r="I20" i="2"/>
  <c r="E20" i="2"/>
  <c r="I19" i="2"/>
  <c r="E19" i="2"/>
  <c r="A3" i="23"/>
  <c r="A45" i="23"/>
  <c r="D43" i="23"/>
  <c r="A43" i="23"/>
  <c r="A41" i="23"/>
  <c r="D39" i="23"/>
  <c r="A39" i="23"/>
  <c r="N35" i="23"/>
  <c r="L35" i="23"/>
  <c r="H35" i="23"/>
  <c r="O35" i="23" s="1"/>
  <c r="N34" i="23"/>
  <c r="L34" i="23"/>
  <c r="M34" i="23"/>
  <c r="N33" i="23"/>
  <c r="L33" i="23"/>
  <c r="N32" i="23"/>
  <c r="L32" i="23"/>
  <c r="M32" i="23"/>
  <c r="N31" i="23"/>
  <c r="L31" i="23"/>
  <c r="H31" i="23"/>
  <c r="O31" i="23" s="1"/>
  <c r="N30" i="23"/>
  <c r="L30" i="23"/>
  <c r="H30" i="23"/>
  <c r="M30" i="23" s="1"/>
  <c r="N29" i="23"/>
  <c r="L29" i="23"/>
  <c r="N28" i="23"/>
  <c r="L28" i="23"/>
  <c r="M28" i="23"/>
  <c r="N27" i="23"/>
  <c r="L27" i="23"/>
  <c r="N26" i="23"/>
  <c r="L26" i="23"/>
  <c r="H26" i="23"/>
  <c r="M26" i="23" s="1"/>
  <c r="N25" i="23"/>
  <c r="L25" i="23"/>
  <c r="N24" i="23"/>
  <c r="L24" i="23"/>
  <c r="N23" i="23"/>
  <c r="L23" i="23"/>
  <c r="N22" i="23"/>
  <c r="L22" i="23"/>
  <c r="N21" i="23"/>
  <c r="L21" i="23"/>
  <c r="M21" i="23"/>
  <c r="N20" i="23"/>
  <c r="L20" i="23"/>
  <c r="N19" i="23"/>
  <c r="L19" i="23"/>
  <c r="H19" i="23"/>
  <c r="N18" i="23"/>
  <c r="L18" i="23"/>
  <c r="H18" i="23"/>
  <c r="O13" i="23"/>
  <c r="C9" i="23"/>
  <c r="C8" i="23"/>
  <c r="C7" i="23"/>
  <c r="C6" i="23"/>
  <c r="A3" i="22"/>
  <c r="A60" i="22"/>
  <c r="D58" i="22"/>
  <c r="A58" i="22"/>
  <c r="A56" i="22"/>
  <c r="D54" i="22"/>
  <c r="A54" i="22"/>
  <c r="N50" i="22"/>
  <c r="L50" i="22"/>
  <c r="H50" i="22"/>
  <c r="N49" i="22"/>
  <c r="L49" i="22"/>
  <c r="H49" i="22"/>
  <c r="O49" i="22" s="1"/>
  <c r="N48" i="22"/>
  <c r="L48" i="22"/>
  <c r="M48" i="22"/>
  <c r="N47" i="22"/>
  <c r="L47" i="22"/>
  <c r="H47" i="22"/>
  <c r="N46" i="22"/>
  <c r="L46" i="22"/>
  <c r="H46" i="22"/>
  <c r="N45" i="22"/>
  <c r="L45" i="22"/>
  <c r="H45" i="22"/>
  <c r="N44" i="22"/>
  <c r="L44" i="22"/>
  <c r="H44" i="22"/>
  <c r="N43" i="22"/>
  <c r="L43" i="22"/>
  <c r="H43" i="22"/>
  <c r="N42" i="22"/>
  <c r="L42" i="22"/>
  <c r="H42" i="22"/>
  <c r="N41" i="22"/>
  <c r="L41" i="22"/>
  <c r="H41" i="22"/>
  <c r="O41" i="22" s="1"/>
  <c r="N40" i="22"/>
  <c r="L40" i="22"/>
  <c r="H40" i="22"/>
  <c r="M40" i="22" s="1"/>
  <c r="N39" i="22"/>
  <c r="L39" i="22"/>
  <c r="H39" i="22"/>
  <c r="O39" i="22" s="1"/>
  <c r="N38" i="22"/>
  <c r="L38" i="22"/>
  <c r="H38" i="22"/>
  <c r="N37" i="22"/>
  <c r="L37" i="22"/>
  <c r="H37" i="22"/>
  <c r="N36" i="22"/>
  <c r="L36" i="22"/>
  <c r="N35" i="22"/>
  <c r="L35" i="22"/>
  <c r="N34" i="22"/>
  <c r="L34" i="22"/>
  <c r="N33" i="22"/>
  <c r="L33" i="22"/>
  <c r="O33" i="22"/>
  <c r="N32" i="22"/>
  <c r="N31" i="22"/>
  <c r="O31" i="22"/>
  <c r="N30" i="22"/>
  <c r="H30" i="22"/>
  <c r="N29" i="22"/>
  <c r="N28" i="22"/>
  <c r="N27" i="22"/>
  <c r="N26" i="22"/>
  <c r="N25" i="22"/>
  <c r="L25" i="22"/>
  <c r="N24" i="22"/>
  <c r="L24" i="22"/>
  <c r="N23" i="22"/>
  <c r="L23" i="22"/>
  <c r="N22" i="22"/>
  <c r="L22" i="22"/>
  <c r="N21" i="22"/>
  <c r="L21" i="22"/>
  <c r="N20" i="22"/>
  <c r="L20" i="22"/>
  <c r="N19" i="22"/>
  <c r="L19" i="22"/>
  <c r="H19" i="22"/>
  <c r="N18" i="22"/>
  <c r="L18" i="22"/>
  <c r="H18" i="22"/>
  <c r="M18" i="22" s="1"/>
  <c r="O13" i="22"/>
  <c r="C9" i="22"/>
  <c r="C8" i="22"/>
  <c r="C7" i="22"/>
  <c r="C6" i="22"/>
  <c r="A3" i="21"/>
  <c r="A51" i="21"/>
  <c r="D49" i="21"/>
  <c r="A49" i="21"/>
  <c r="A47" i="21"/>
  <c r="D45" i="21"/>
  <c r="A45" i="21"/>
  <c r="N41" i="21"/>
  <c r="L41" i="21"/>
  <c r="H41" i="21"/>
  <c r="O41" i="21" s="1"/>
  <c r="N40" i="21"/>
  <c r="L40" i="21"/>
  <c r="H40" i="21"/>
  <c r="M40" i="21" s="1"/>
  <c r="N39" i="21"/>
  <c r="L39" i="21"/>
  <c r="H39" i="21"/>
  <c r="N38" i="21"/>
  <c r="L38" i="21"/>
  <c r="H38" i="21"/>
  <c r="N37" i="21"/>
  <c r="L37" i="21"/>
  <c r="H37" i="21"/>
  <c r="N36" i="21"/>
  <c r="L36" i="21"/>
  <c r="H36" i="21"/>
  <c r="M36" i="21" s="1"/>
  <c r="N35" i="21"/>
  <c r="L35" i="21"/>
  <c r="H35" i="21"/>
  <c r="N34" i="21"/>
  <c r="L34" i="21"/>
  <c r="H34" i="21"/>
  <c r="N33" i="21"/>
  <c r="L33" i="21"/>
  <c r="H33" i="21"/>
  <c r="O33" i="21" s="1"/>
  <c r="N32" i="21"/>
  <c r="L32" i="21"/>
  <c r="H32" i="21"/>
  <c r="M32" i="21" s="1"/>
  <c r="N31" i="21"/>
  <c r="L31" i="21"/>
  <c r="H31" i="21"/>
  <c r="O31" i="21" s="1"/>
  <c r="N30" i="21"/>
  <c r="L30" i="21"/>
  <c r="H30" i="21"/>
  <c r="M30" i="21" s="1"/>
  <c r="N29" i="21"/>
  <c r="L29" i="21"/>
  <c r="H29" i="21"/>
  <c r="O29" i="21" s="1"/>
  <c r="N28" i="21"/>
  <c r="L28" i="21"/>
  <c r="H28" i="21"/>
  <c r="M28" i="21" s="1"/>
  <c r="N27" i="21"/>
  <c r="L27" i="21"/>
  <c r="O27" i="21"/>
  <c r="N26" i="21"/>
  <c r="L26" i="21"/>
  <c r="H26" i="21"/>
  <c r="N25" i="21"/>
  <c r="L25" i="21"/>
  <c r="H25" i="21"/>
  <c r="M25" i="21" s="1"/>
  <c r="N24" i="21"/>
  <c r="L24" i="21"/>
  <c r="H24" i="21"/>
  <c r="N23" i="21"/>
  <c r="L23" i="21"/>
  <c r="H23" i="21"/>
  <c r="N22" i="21"/>
  <c r="L22" i="21"/>
  <c r="H22" i="21"/>
  <c r="N21" i="21"/>
  <c r="L21" i="21"/>
  <c r="H21" i="21"/>
  <c r="M21" i="21" s="1"/>
  <c r="N20" i="21"/>
  <c r="L20" i="21"/>
  <c r="H20" i="21"/>
  <c r="N19" i="21"/>
  <c r="L19" i="21"/>
  <c r="H19" i="21"/>
  <c r="N18" i="21"/>
  <c r="L18" i="21"/>
  <c r="H18" i="21"/>
  <c r="O13" i="21"/>
  <c r="C9" i="21"/>
  <c r="C8" i="21"/>
  <c r="C7" i="21"/>
  <c r="C6" i="21"/>
  <c r="A3" i="20"/>
  <c r="A55" i="20"/>
  <c r="D53" i="20"/>
  <c r="A53" i="20"/>
  <c r="A51" i="20"/>
  <c r="D49" i="20"/>
  <c r="A49" i="20"/>
  <c r="N45" i="20"/>
  <c r="L45" i="20"/>
  <c r="H45" i="20"/>
  <c r="N44" i="20"/>
  <c r="L44" i="20"/>
  <c r="H44" i="20"/>
  <c r="M44" i="20" s="1"/>
  <c r="N43" i="20"/>
  <c r="L43" i="20"/>
  <c r="H43" i="20"/>
  <c r="N42" i="20"/>
  <c r="L42" i="20"/>
  <c r="H42" i="20"/>
  <c r="M42" i="20" s="1"/>
  <c r="N41" i="20"/>
  <c r="L41" i="20"/>
  <c r="H41" i="20"/>
  <c r="O41" i="20" s="1"/>
  <c r="N40" i="20"/>
  <c r="L40" i="20"/>
  <c r="H40" i="20"/>
  <c r="M40" i="20" s="1"/>
  <c r="N39" i="20"/>
  <c r="L39" i="20"/>
  <c r="H39" i="20"/>
  <c r="M39" i="20" s="1"/>
  <c r="N38" i="20"/>
  <c r="L38" i="20"/>
  <c r="H38" i="20"/>
  <c r="M38" i="20" s="1"/>
  <c r="N37" i="20"/>
  <c r="L37" i="20"/>
  <c r="H37" i="20"/>
  <c r="N36" i="20"/>
  <c r="L36" i="20"/>
  <c r="H36" i="20"/>
  <c r="O36" i="20" s="1"/>
  <c r="N35" i="20"/>
  <c r="L35" i="20"/>
  <c r="H35" i="20"/>
  <c r="N34" i="20"/>
  <c r="L34" i="20"/>
  <c r="H34" i="20"/>
  <c r="M34" i="20" s="1"/>
  <c r="N33" i="20"/>
  <c r="L33" i="20"/>
  <c r="H33" i="20"/>
  <c r="N32" i="20"/>
  <c r="L32" i="20"/>
  <c r="N31" i="20"/>
  <c r="L31" i="20"/>
  <c r="H31" i="20"/>
  <c r="N30" i="20"/>
  <c r="L30" i="20"/>
  <c r="H30" i="20"/>
  <c r="M30" i="20" s="1"/>
  <c r="N29" i="20"/>
  <c r="L29" i="20"/>
  <c r="H29" i="20"/>
  <c r="N28" i="20"/>
  <c r="L28" i="20"/>
  <c r="H28" i="20"/>
  <c r="N27" i="20"/>
  <c r="L27" i="20"/>
  <c r="H27" i="20"/>
  <c r="M27" i="20" s="1"/>
  <c r="N26" i="20"/>
  <c r="L26" i="20"/>
  <c r="H26" i="20"/>
  <c r="M26" i="20" s="1"/>
  <c r="N25" i="20"/>
  <c r="L25" i="20"/>
  <c r="H25" i="20"/>
  <c r="N24" i="20"/>
  <c r="L24" i="20"/>
  <c r="H24" i="20"/>
  <c r="M24" i="20" s="1"/>
  <c r="N23" i="20"/>
  <c r="L23" i="20"/>
  <c r="H23" i="20"/>
  <c r="N22" i="20"/>
  <c r="L22" i="20"/>
  <c r="M22" i="20"/>
  <c r="N21" i="20"/>
  <c r="L21" i="20"/>
  <c r="H21" i="20"/>
  <c r="M21" i="20" s="1"/>
  <c r="N20" i="20"/>
  <c r="L20" i="20"/>
  <c r="H20" i="20"/>
  <c r="M20" i="20" s="1"/>
  <c r="N19" i="20"/>
  <c r="L19" i="20"/>
  <c r="H19" i="20"/>
  <c r="N18" i="20"/>
  <c r="L18" i="20"/>
  <c r="H18" i="20"/>
  <c r="M18" i="20" s="1"/>
  <c r="O13" i="20"/>
  <c r="C9" i="20"/>
  <c r="C8" i="20"/>
  <c r="C7" i="20"/>
  <c r="C6" i="20"/>
  <c r="A3" i="18"/>
  <c r="A49" i="18"/>
  <c r="D47" i="18"/>
  <c r="A47" i="18"/>
  <c r="A45" i="18"/>
  <c r="D43" i="18"/>
  <c r="A43" i="18"/>
  <c r="N39" i="18"/>
  <c r="L39" i="18"/>
  <c r="H39" i="18"/>
  <c r="M39" i="18" s="1"/>
  <c r="N38" i="18"/>
  <c r="L38" i="18"/>
  <c r="H38" i="18"/>
  <c r="N37" i="18"/>
  <c r="L37" i="18"/>
  <c r="H37" i="18"/>
  <c r="O37" i="18" s="1"/>
  <c r="N36" i="18"/>
  <c r="L36" i="18"/>
  <c r="M36" i="18"/>
  <c r="N35" i="18"/>
  <c r="L35" i="18"/>
  <c r="N34" i="18"/>
  <c r="L34" i="18"/>
  <c r="N33" i="18"/>
  <c r="L33" i="18"/>
  <c r="O33" i="18"/>
  <c r="N32" i="18"/>
  <c r="L32" i="18"/>
  <c r="M32" i="18"/>
  <c r="N31" i="18"/>
  <c r="L31" i="18"/>
  <c r="M31" i="18"/>
  <c r="N30" i="18"/>
  <c r="L30" i="18"/>
  <c r="O30" i="18"/>
  <c r="N29" i="18"/>
  <c r="L29" i="18"/>
  <c r="M29" i="18"/>
  <c r="N28" i="18"/>
  <c r="L28" i="18"/>
  <c r="M28" i="18"/>
  <c r="N27" i="18"/>
  <c r="L27" i="18"/>
  <c r="M27" i="18"/>
  <c r="N26" i="18"/>
  <c r="L26" i="18"/>
  <c r="M26" i="18"/>
  <c r="N25" i="18"/>
  <c r="L25" i="18"/>
  <c r="N24" i="18"/>
  <c r="L24" i="18"/>
  <c r="N23" i="18"/>
  <c r="L23" i="18"/>
  <c r="N22" i="18"/>
  <c r="L22" i="18"/>
  <c r="N21" i="18"/>
  <c r="L21" i="18"/>
  <c r="N20" i="18"/>
  <c r="L20" i="18"/>
  <c r="N19" i="18"/>
  <c r="L19" i="18"/>
  <c r="M19" i="18"/>
  <c r="N18" i="18"/>
  <c r="L18" i="18"/>
  <c r="H18" i="18"/>
  <c r="M18" i="18" s="1"/>
  <c r="O13" i="18"/>
  <c r="C9" i="18"/>
  <c r="C8" i="18"/>
  <c r="C7" i="18"/>
  <c r="C6" i="18"/>
  <c r="A3" i="17"/>
  <c r="A46" i="17"/>
  <c r="D44" i="17"/>
  <c r="A44" i="17"/>
  <c r="A42" i="17"/>
  <c r="D40" i="17"/>
  <c r="A40" i="17"/>
  <c r="N36" i="17"/>
  <c r="L36" i="17"/>
  <c r="H36" i="17"/>
  <c r="N35" i="17"/>
  <c r="L35" i="17"/>
  <c r="H35" i="17"/>
  <c r="N34" i="17"/>
  <c r="L34" i="17"/>
  <c r="H34" i="17"/>
  <c r="M34" i="17" s="1"/>
  <c r="N33" i="17"/>
  <c r="L33" i="17"/>
  <c r="H33" i="17"/>
  <c r="N32" i="17"/>
  <c r="L32" i="17"/>
  <c r="H32" i="17"/>
  <c r="N31" i="17"/>
  <c r="L31" i="17"/>
  <c r="H31" i="17"/>
  <c r="N30" i="17"/>
  <c r="L30" i="17"/>
  <c r="H30" i="17"/>
  <c r="N29" i="17"/>
  <c r="L29" i="17"/>
  <c r="H29" i="17"/>
  <c r="N28" i="17"/>
  <c r="L28" i="17"/>
  <c r="H28" i="17"/>
  <c r="N27" i="17"/>
  <c r="L27" i="17"/>
  <c r="H27" i="17"/>
  <c r="M27" i="17" s="1"/>
  <c r="N26" i="17"/>
  <c r="L26" i="17"/>
  <c r="H26" i="17"/>
  <c r="M26" i="17" s="1"/>
  <c r="N25" i="17"/>
  <c r="L25" i="17"/>
  <c r="H25" i="17"/>
  <c r="M25" i="17" s="1"/>
  <c r="N24" i="17"/>
  <c r="L24" i="17"/>
  <c r="H24" i="17"/>
  <c r="N23" i="17"/>
  <c r="L23" i="17"/>
  <c r="H23" i="17"/>
  <c r="N22" i="17"/>
  <c r="L22" i="17"/>
  <c r="H22" i="17"/>
  <c r="N21" i="17"/>
  <c r="L21" i="17"/>
  <c r="H21" i="17"/>
  <c r="N20" i="17"/>
  <c r="L20" i="17"/>
  <c r="H20" i="17"/>
  <c r="N19" i="17"/>
  <c r="L19" i="17"/>
  <c r="H19" i="17"/>
  <c r="N18" i="17"/>
  <c r="L18" i="17"/>
  <c r="H18" i="17"/>
  <c r="M18" i="17" s="1"/>
  <c r="O13" i="17"/>
  <c r="C9" i="17"/>
  <c r="C8" i="17"/>
  <c r="C7" i="17"/>
  <c r="C6" i="17"/>
  <c r="A3" i="16"/>
  <c r="A75" i="16"/>
  <c r="D73" i="16"/>
  <c r="A73" i="16"/>
  <c r="A71" i="16"/>
  <c r="D69" i="16"/>
  <c r="A69" i="16"/>
  <c r="N65" i="16"/>
  <c r="L65" i="16"/>
  <c r="H65" i="16"/>
  <c r="O65" i="16" s="1"/>
  <c r="N64" i="16"/>
  <c r="L64" i="16"/>
  <c r="H64" i="16"/>
  <c r="M64" i="16" s="1"/>
  <c r="N63" i="16"/>
  <c r="L63" i="16"/>
  <c r="H63" i="16"/>
  <c r="N62" i="16"/>
  <c r="L62" i="16"/>
  <c r="H62" i="16"/>
  <c r="N61" i="16"/>
  <c r="L61" i="16"/>
  <c r="H61" i="16"/>
  <c r="O61" i="16" s="1"/>
  <c r="N60" i="16"/>
  <c r="L60" i="16"/>
  <c r="H60" i="16"/>
  <c r="M60" i="16" s="1"/>
  <c r="N59" i="16"/>
  <c r="L59" i="16"/>
  <c r="H59" i="16"/>
  <c r="O59" i="16" s="1"/>
  <c r="N58" i="16"/>
  <c r="L58" i="16"/>
  <c r="H58" i="16"/>
  <c r="N57" i="16"/>
  <c r="L57" i="16"/>
  <c r="H57" i="16"/>
  <c r="N56" i="16"/>
  <c r="L56" i="16"/>
  <c r="H56" i="16"/>
  <c r="N55" i="16"/>
  <c r="L55" i="16"/>
  <c r="H55" i="16"/>
  <c r="N54" i="16"/>
  <c r="L54" i="16"/>
  <c r="H54" i="16"/>
  <c r="N53" i="16"/>
  <c r="L53" i="16"/>
  <c r="H53" i="16"/>
  <c r="N52" i="16"/>
  <c r="L52" i="16"/>
  <c r="H52" i="16"/>
  <c r="M52" i="16" s="1"/>
  <c r="N51" i="16"/>
  <c r="L51" i="16"/>
  <c r="H51" i="16"/>
  <c r="O51" i="16" s="1"/>
  <c r="N50" i="16"/>
  <c r="L50" i="16"/>
  <c r="H50" i="16"/>
  <c r="N49" i="16"/>
  <c r="L49" i="16"/>
  <c r="H49" i="16"/>
  <c r="N48" i="16"/>
  <c r="L48" i="16"/>
  <c r="H48" i="16"/>
  <c r="N47" i="16"/>
  <c r="L47" i="16"/>
  <c r="H47" i="16"/>
  <c r="N46" i="16"/>
  <c r="L46" i="16"/>
  <c r="H46" i="16"/>
  <c r="N45" i="16"/>
  <c r="L45" i="16"/>
  <c r="H45" i="16"/>
  <c r="O45" i="16" s="1"/>
  <c r="N44" i="16"/>
  <c r="L44" i="16"/>
  <c r="H44" i="16"/>
  <c r="M44" i="16" s="1"/>
  <c r="N43" i="16"/>
  <c r="L43" i="16"/>
  <c r="H43" i="16"/>
  <c r="N42" i="16"/>
  <c r="L42" i="16"/>
  <c r="H42" i="16"/>
  <c r="N41" i="16"/>
  <c r="L41" i="16"/>
  <c r="H41" i="16"/>
  <c r="N40" i="16"/>
  <c r="L40" i="16"/>
  <c r="H40" i="16"/>
  <c r="N39" i="16"/>
  <c r="L39" i="16"/>
  <c r="H39" i="16"/>
  <c r="N38" i="16"/>
  <c r="L38" i="16"/>
  <c r="H38" i="16"/>
  <c r="N37" i="16"/>
  <c r="L37" i="16"/>
  <c r="H37" i="16"/>
  <c r="O37" i="16" s="1"/>
  <c r="N36" i="16"/>
  <c r="L36" i="16"/>
  <c r="H36" i="16"/>
  <c r="N35" i="16"/>
  <c r="L35" i="16"/>
  <c r="H35" i="16"/>
  <c r="N34" i="16"/>
  <c r="L34" i="16"/>
  <c r="H34" i="16"/>
  <c r="N33" i="16"/>
  <c r="L33" i="16"/>
  <c r="H33" i="16"/>
  <c r="N32" i="16"/>
  <c r="L32" i="16"/>
  <c r="H32" i="16"/>
  <c r="M32" i="16" s="1"/>
  <c r="N31" i="16"/>
  <c r="L31" i="16"/>
  <c r="N30" i="16"/>
  <c r="L30" i="16"/>
  <c r="H30" i="16"/>
  <c r="N29" i="16"/>
  <c r="L29" i="16"/>
  <c r="H29" i="16"/>
  <c r="O29" i="16" s="1"/>
  <c r="N28" i="16"/>
  <c r="L28" i="16"/>
  <c r="H28" i="16"/>
  <c r="N27" i="16"/>
  <c r="L27" i="16"/>
  <c r="H27" i="16"/>
  <c r="N26" i="16"/>
  <c r="L26" i="16"/>
  <c r="H26" i="16"/>
  <c r="N25" i="16"/>
  <c r="L25" i="16"/>
  <c r="H25" i="16"/>
  <c r="N24" i="16"/>
  <c r="L24" i="16"/>
  <c r="H24" i="16"/>
  <c r="N23" i="16"/>
  <c r="L23" i="16"/>
  <c r="N22" i="16"/>
  <c r="L22" i="16"/>
  <c r="H22" i="16"/>
  <c r="N21" i="16"/>
  <c r="L21" i="16"/>
  <c r="H21" i="16"/>
  <c r="N20" i="16"/>
  <c r="L20" i="16"/>
  <c r="H20" i="16"/>
  <c r="N19" i="16"/>
  <c r="L19" i="16"/>
  <c r="H19" i="16"/>
  <c r="N18" i="16"/>
  <c r="L18" i="16"/>
  <c r="H18" i="16"/>
  <c r="O13" i="16"/>
  <c r="C9" i="16"/>
  <c r="C8" i="16"/>
  <c r="C7" i="16"/>
  <c r="C6" i="16"/>
  <c r="A3" i="15"/>
  <c r="A49" i="15"/>
  <c r="D47" i="15"/>
  <c r="A47" i="15"/>
  <c r="A45" i="15"/>
  <c r="D43" i="15"/>
  <c r="A43" i="15"/>
  <c r="N39" i="15"/>
  <c r="L39" i="15"/>
  <c r="H39" i="15"/>
  <c r="N38" i="15"/>
  <c r="L38" i="15"/>
  <c r="N37" i="15"/>
  <c r="L37" i="15"/>
  <c r="H37" i="15"/>
  <c r="N36" i="15"/>
  <c r="L36" i="15"/>
  <c r="H36" i="15"/>
  <c r="N35" i="15"/>
  <c r="L35" i="15"/>
  <c r="H35" i="15"/>
  <c r="M35" i="15" s="1"/>
  <c r="N34" i="15"/>
  <c r="L34" i="15"/>
  <c r="H34" i="15"/>
  <c r="M34" i="15" s="1"/>
  <c r="N33" i="15"/>
  <c r="L33" i="15"/>
  <c r="H33" i="15"/>
  <c r="M33" i="15" s="1"/>
  <c r="N32" i="15"/>
  <c r="L32" i="15"/>
  <c r="H32" i="15"/>
  <c r="O32" i="15" s="1"/>
  <c r="N31" i="15"/>
  <c r="L31" i="15"/>
  <c r="H31" i="15"/>
  <c r="N30" i="15"/>
  <c r="L30" i="15"/>
  <c r="H30" i="15"/>
  <c r="M30" i="15" s="1"/>
  <c r="N29" i="15"/>
  <c r="L29" i="15"/>
  <c r="H29" i="15"/>
  <c r="N28" i="15"/>
  <c r="L28" i="15"/>
  <c r="H28" i="15"/>
  <c r="N27" i="15"/>
  <c r="L27" i="15"/>
  <c r="H27" i="15"/>
  <c r="N26" i="15"/>
  <c r="L26" i="15"/>
  <c r="H26" i="15"/>
  <c r="M26" i="15" s="1"/>
  <c r="N25" i="15"/>
  <c r="L25" i="15"/>
  <c r="H25" i="15"/>
  <c r="N24" i="15"/>
  <c r="L24" i="15"/>
  <c r="H24" i="15"/>
  <c r="N23" i="15"/>
  <c r="L23" i="15"/>
  <c r="H23" i="15"/>
  <c r="N22" i="15"/>
  <c r="L22" i="15"/>
  <c r="H22" i="15"/>
  <c r="N21" i="15"/>
  <c r="L21" i="15"/>
  <c r="H21" i="15"/>
  <c r="N20" i="15"/>
  <c r="L20" i="15"/>
  <c r="H20" i="15"/>
  <c r="N19" i="15"/>
  <c r="L19" i="15"/>
  <c r="H19" i="15"/>
  <c r="N18" i="15"/>
  <c r="L18" i="15"/>
  <c r="H18" i="15"/>
  <c r="O13" i="15"/>
  <c r="C9" i="15"/>
  <c r="C8" i="15"/>
  <c r="C7" i="15"/>
  <c r="C6" i="15"/>
  <c r="A3" i="14"/>
  <c r="A34" i="14"/>
  <c r="D32" i="14"/>
  <c r="A32" i="14"/>
  <c r="A30" i="14"/>
  <c r="D28" i="14"/>
  <c r="A28" i="14"/>
  <c r="N24" i="14"/>
  <c r="L24" i="14"/>
  <c r="H24" i="14"/>
  <c r="N23" i="14"/>
  <c r="L23" i="14"/>
  <c r="H23" i="14"/>
  <c r="N22" i="14"/>
  <c r="L22" i="14"/>
  <c r="H22" i="14"/>
  <c r="N21" i="14"/>
  <c r="L21" i="14"/>
  <c r="H21" i="14"/>
  <c r="N20" i="14"/>
  <c r="L20" i="14"/>
  <c r="H20" i="14"/>
  <c r="N19" i="14"/>
  <c r="L19" i="14"/>
  <c r="H19" i="14"/>
  <c r="N18" i="14"/>
  <c r="L18" i="14"/>
  <c r="H18" i="14"/>
  <c r="O13" i="14"/>
  <c r="C9" i="14"/>
  <c r="C8" i="14"/>
  <c r="C7" i="14"/>
  <c r="C6" i="14"/>
  <c r="A3" i="13"/>
  <c r="A85" i="13"/>
  <c r="D83" i="13"/>
  <c r="A83" i="13"/>
  <c r="A81" i="13"/>
  <c r="D79" i="13"/>
  <c r="A79" i="13"/>
  <c r="N75" i="13"/>
  <c r="L75" i="13"/>
  <c r="H75" i="13"/>
  <c r="N18" i="13"/>
  <c r="L18" i="13"/>
  <c r="H18" i="13"/>
  <c r="M18" i="13" s="1"/>
  <c r="O13" i="13"/>
  <c r="C9" i="13"/>
  <c r="C8" i="13"/>
  <c r="C7" i="13"/>
  <c r="C6" i="13"/>
  <c r="H19" i="12"/>
  <c r="A3" i="12"/>
  <c r="A157" i="12"/>
  <c r="D155" i="12"/>
  <c r="A155" i="12"/>
  <c r="A153" i="12"/>
  <c r="D151" i="12"/>
  <c r="A151" i="12"/>
  <c r="N19" i="12"/>
  <c r="L19" i="12"/>
  <c r="N18" i="12"/>
  <c r="L18" i="12"/>
  <c r="H18" i="12"/>
  <c r="M18" i="12" s="1"/>
  <c r="O13" i="12"/>
  <c r="C9" i="12"/>
  <c r="C8" i="12"/>
  <c r="C7" i="12"/>
  <c r="C6" i="12"/>
  <c r="A3" i="11"/>
  <c r="A291" i="11"/>
  <c r="D289" i="11"/>
  <c r="A289" i="11"/>
  <c r="A287" i="11"/>
  <c r="D285" i="11"/>
  <c r="A285" i="11"/>
  <c r="N19" i="11"/>
  <c r="L19" i="11"/>
  <c r="H19" i="11"/>
  <c r="N18" i="11"/>
  <c r="L18" i="11"/>
  <c r="H18" i="11"/>
  <c r="O13" i="11"/>
  <c r="C9" i="11"/>
  <c r="C8" i="11"/>
  <c r="C7" i="11"/>
  <c r="C6" i="11"/>
  <c r="A32" i="8"/>
  <c r="E30" i="8"/>
  <c r="A30" i="8"/>
  <c r="A28" i="8"/>
  <c r="E26" i="8"/>
  <c r="A26" i="8"/>
  <c r="I17" i="8"/>
  <c r="E17" i="8"/>
  <c r="I16" i="8"/>
  <c r="E16" i="8"/>
  <c r="I15" i="8"/>
  <c r="E15" i="8"/>
  <c r="C9" i="8"/>
  <c r="C8" i="8"/>
  <c r="C7" i="8"/>
  <c r="C6" i="8"/>
  <c r="A3" i="8"/>
  <c r="A326" i="10"/>
  <c r="D324" i="10"/>
  <c r="A324" i="10"/>
  <c r="A322" i="10"/>
  <c r="D320" i="10"/>
  <c r="A320" i="10"/>
  <c r="N19" i="10"/>
  <c r="L19" i="10"/>
  <c r="H19" i="10"/>
  <c r="N18" i="10"/>
  <c r="L18" i="10"/>
  <c r="H18" i="10"/>
  <c r="O13" i="10"/>
  <c r="C9" i="10"/>
  <c r="C8" i="10"/>
  <c r="C7" i="10"/>
  <c r="C6" i="10"/>
  <c r="A3" i="10"/>
  <c r="A119" i="4"/>
  <c r="D117" i="4"/>
  <c r="A117" i="4"/>
  <c r="A115" i="4"/>
  <c r="D113" i="4"/>
  <c r="A113" i="4"/>
  <c r="N109" i="4"/>
  <c r="L109" i="4"/>
  <c r="H109" i="4"/>
  <c r="M109" i="4" s="1"/>
  <c r="N108" i="4"/>
  <c r="L108" i="4"/>
  <c r="H108" i="4"/>
  <c r="N107" i="4"/>
  <c r="L107" i="4"/>
  <c r="H107" i="4"/>
  <c r="N106" i="4"/>
  <c r="L106" i="4"/>
  <c r="H106" i="4"/>
  <c r="M106" i="4" s="1"/>
  <c r="N105" i="4"/>
  <c r="L105" i="4"/>
  <c r="H105" i="4"/>
  <c r="N104" i="4"/>
  <c r="L104" i="4"/>
  <c r="H104" i="4"/>
  <c r="M104" i="4" s="1"/>
  <c r="N103" i="4"/>
  <c r="L103" i="4"/>
  <c r="H103" i="4"/>
  <c r="N102" i="4"/>
  <c r="L102" i="4"/>
  <c r="H102" i="4"/>
  <c r="M102" i="4" s="1"/>
  <c r="N101" i="4"/>
  <c r="L101" i="4"/>
  <c r="H101" i="4"/>
  <c r="M101" i="4" s="1"/>
  <c r="N100" i="4"/>
  <c r="L100" i="4"/>
  <c r="M100" i="4"/>
  <c r="N99" i="4"/>
  <c r="L99" i="4"/>
  <c r="H99" i="4"/>
  <c r="N98" i="4"/>
  <c r="L98" i="4"/>
  <c r="H98" i="4"/>
  <c r="M98" i="4" s="1"/>
  <c r="N97" i="4"/>
  <c r="L97" i="4"/>
  <c r="M97" i="4"/>
  <c r="N96" i="4"/>
  <c r="L96" i="4"/>
  <c r="M96" i="4"/>
  <c r="N95" i="4"/>
  <c r="L95" i="4"/>
  <c r="N94" i="4"/>
  <c r="L94" i="4"/>
  <c r="H94" i="4"/>
  <c r="M94" i="4" s="1"/>
  <c r="N93" i="4"/>
  <c r="L93" i="4"/>
  <c r="M93" i="4"/>
  <c r="N92" i="4"/>
  <c r="L92" i="4"/>
  <c r="H92" i="4"/>
  <c r="O92" i="4" s="1"/>
  <c r="N91" i="4"/>
  <c r="L91" i="4"/>
  <c r="H91" i="4"/>
  <c r="N90" i="4"/>
  <c r="L90" i="4"/>
  <c r="H90" i="4"/>
  <c r="M90" i="4" s="1"/>
  <c r="N89" i="4"/>
  <c r="L89" i="4"/>
  <c r="H89" i="4"/>
  <c r="M89" i="4" s="1"/>
  <c r="N88" i="4"/>
  <c r="L88" i="4"/>
  <c r="H88" i="4"/>
  <c r="M88" i="4" s="1"/>
  <c r="N87" i="4"/>
  <c r="L87" i="4"/>
  <c r="H87" i="4"/>
  <c r="N86" i="4"/>
  <c r="L86" i="4"/>
  <c r="M86" i="4"/>
  <c r="N85" i="4"/>
  <c r="L85" i="4"/>
  <c r="M85" i="4"/>
  <c r="N84" i="4"/>
  <c r="L84" i="4"/>
  <c r="M84" i="4"/>
  <c r="N83" i="4"/>
  <c r="L83" i="4"/>
  <c r="N82" i="4"/>
  <c r="L82" i="4"/>
  <c r="H82" i="4"/>
  <c r="M82" i="4" s="1"/>
  <c r="N81" i="4"/>
  <c r="L81" i="4"/>
  <c r="H81" i="4"/>
  <c r="M81" i="4" s="1"/>
  <c r="N80" i="4"/>
  <c r="L80" i="4"/>
  <c r="H80" i="4"/>
  <c r="M80" i="4" s="1"/>
  <c r="N79" i="4"/>
  <c r="L79" i="4"/>
  <c r="H79" i="4"/>
  <c r="N78" i="4"/>
  <c r="L78" i="4"/>
  <c r="H78" i="4"/>
  <c r="N77" i="4"/>
  <c r="L77" i="4"/>
  <c r="H77" i="4"/>
  <c r="M77" i="4" s="1"/>
  <c r="N76" i="4"/>
  <c r="L76" i="4"/>
  <c r="H76" i="4"/>
  <c r="M76" i="4" s="1"/>
  <c r="N75" i="4"/>
  <c r="L75" i="4"/>
  <c r="H75" i="4"/>
  <c r="N74" i="4"/>
  <c r="L74" i="4"/>
  <c r="H74" i="4"/>
  <c r="N73" i="4"/>
  <c r="L73" i="4"/>
  <c r="H73" i="4"/>
  <c r="M73" i="4" s="1"/>
  <c r="N72" i="4"/>
  <c r="L72" i="4"/>
  <c r="H72" i="4"/>
  <c r="M72" i="4" s="1"/>
  <c r="N71" i="4"/>
  <c r="L71" i="4"/>
  <c r="H71" i="4"/>
  <c r="N70" i="4"/>
  <c r="L70" i="4"/>
  <c r="H70" i="4"/>
  <c r="N69" i="4"/>
  <c r="L69" i="4"/>
  <c r="H69" i="4"/>
  <c r="M69" i="4" s="1"/>
  <c r="N68" i="4"/>
  <c r="L68" i="4"/>
  <c r="H68" i="4"/>
  <c r="M68" i="4" s="1"/>
  <c r="N67" i="4"/>
  <c r="L67" i="4"/>
  <c r="H67" i="4"/>
  <c r="N66" i="4"/>
  <c r="L66" i="4"/>
  <c r="H66" i="4"/>
  <c r="N65" i="4"/>
  <c r="L65" i="4"/>
  <c r="H65" i="4"/>
  <c r="M65" i="4" s="1"/>
  <c r="N64" i="4"/>
  <c r="L64" i="4"/>
  <c r="H64" i="4"/>
  <c r="M64" i="4" s="1"/>
  <c r="N63" i="4"/>
  <c r="L63" i="4"/>
  <c r="H63" i="4"/>
  <c r="N62" i="4"/>
  <c r="L62" i="4"/>
  <c r="H62" i="4"/>
  <c r="N61" i="4"/>
  <c r="L61" i="4"/>
  <c r="H61" i="4"/>
  <c r="M61" i="4" s="1"/>
  <c r="N60" i="4"/>
  <c r="L60" i="4"/>
  <c r="H60" i="4"/>
  <c r="M60" i="4" s="1"/>
  <c r="N59" i="4"/>
  <c r="L59" i="4"/>
  <c r="H59" i="4"/>
  <c r="N58" i="4"/>
  <c r="L58" i="4"/>
  <c r="H58" i="4"/>
  <c r="N57" i="4"/>
  <c r="L57" i="4"/>
  <c r="H57" i="4"/>
  <c r="M57" i="4" s="1"/>
  <c r="N56" i="4"/>
  <c r="L56" i="4"/>
  <c r="H56" i="4"/>
  <c r="M56" i="4" s="1"/>
  <c r="N55" i="4"/>
  <c r="L55" i="4"/>
  <c r="H55" i="4"/>
  <c r="N54" i="4"/>
  <c r="L54" i="4"/>
  <c r="H54" i="4"/>
  <c r="N53" i="4"/>
  <c r="L53" i="4"/>
  <c r="H53" i="4"/>
  <c r="M53" i="4" s="1"/>
  <c r="N52" i="4"/>
  <c r="L52" i="4"/>
  <c r="H52" i="4"/>
  <c r="M52" i="4" s="1"/>
  <c r="N51" i="4"/>
  <c r="L51" i="4"/>
  <c r="H51" i="4"/>
  <c r="N50" i="4"/>
  <c r="L50" i="4"/>
  <c r="H50" i="4"/>
  <c r="N49" i="4"/>
  <c r="L49" i="4"/>
  <c r="H49" i="4"/>
  <c r="M49" i="4" s="1"/>
  <c r="N48" i="4"/>
  <c r="L48" i="4"/>
  <c r="H48" i="4"/>
  <c r="M48" i="4" s="1"/>
  <c r="N47" i="4"/>
  <c r="L47" i="4"/>
  <c r="H47" i="4"/>
  <c r="N46" i="4"/>
  <c r="L46" i="4"/>
  <c r="H46" i="4"/>
  <c r="N45" i="4"/>
  <c r="L45" i="4"/>
  <c r="H45" i="4"/>
  <c r="M45" i="4" s="1"/>
  <c r="N44" i="4"/>
  <c r="L44" i="4"/>
  <c r="H44" i="4"/>
  <c r="M44" i="4" s="1"/>
  <c r="N43" i="4"/>
  <c r="L43" i="4"/>
  <c r="H43" i="4"/>
  <c r="N42" i="4"/>
  <c r="L42" i="4"/>
  <c r="H42" i="4"/>
  <c r="N41" i="4"/>
  <c r="L41" i="4"/>
  <c r="H41" i="4"/>
  <c r="M41" i="4" s="1"/>
  <c r="N40" i="4"/>
  <c r="L40" i="4"/>
  <c r="H40" i="4"/>
  <c r="M40" i="4" s="1"/>
  <c r="N39" i="4"/>
  <c r="L39" i="4"/>
  <c r="H39" i="4"/>
  <c r="N38" i="4"/>
  <c r="L38" i="4"/>
  <c r="H38" i="4"/>
  <c r="N37" i="4"/>
  <c r="L37" i="4"/>
  <c r="H37" i="4"/>
  <c r="M37" i="4" s="1"/>
  <c r="N36" i="4"/>
  <c r="L36" i="4"/>
  <c r="H36" i="4"/>
  <c r="M36" i="4" s="1"/>
  <c r="N35" i="4"/>
  <c r="L35" i="4"/>
  <c r="H35" i="4"/>
  <c r="N34" i="4"/>
  <c r="L34" i="4"/>
  <c r="H34" i="4"/>
  <c r="N33" i="4"/>
  <c r="L33" i="4"/>
  <c r="H33" i="4"/>
  <c r="M33" i="4" s="1"/>
  <c r="N32" i="4"/>
  <c r="L32" i="4"/>
  <c r="H32" i="4"/>
  <c r="M32" i="4" s="1"/>
  <c r="N31" i="4"/>
  <c r="L31" i="4"/>
  <c r="H31" i="4"/>
  <c r="N30" i="4"/>
  <c r="L30" i="4"/>
  <c r="H30" i="4"/>
  <c r="N29" i="4"/>
  <c r="L29" i="4"/>
  <c r="H29" i="4"/>
  <c r="M29" i="4" s="1"/>
  <c r="N28" i="4"/>
  <c r="L28" i="4"/>
  <c r="H28" i="4"/>
  <c r="M28" i="4" s="1"/>
  <c r="N27" i="4"/>
  <c r="L27" i="4"/>
  <c r="H27" i="4"/>
  <c r="N26" i="4"/>
  <c r="L26" i="4"/>
  <c r="H26" i="4"/>
  <c r="N25" i="4"/>
  <c r="L25" i="4"/>
  <c r="H25" i="4"/>
  <c r="N24" i="4"/>
  <c r="L24" i="4"/>
  <c r="H24" i="4"/>
  <c r="N23" i="4"/>
  <c r="L23" i="4"/>
  <c r="H23" i="4"/>
  <c r="M23" i="4" s="1"/>
  <c r="N22" i="4"/>
  <c r="L22" i="4"/>
  <c r="H22" i="4"/>
  <c r="N21" i="4"/>
  <c r="L21" i="4"/>
  <c r="H21" i="4"/>
  <c r="M21" i="4" s="1"/>
  <c r="N20" i="4"/>
  <c r="L20" i="4"/>
  <c r="H20" i="4"/>
  <c r="M20" i="4" s="1"/>
  <c r="N19" i="4"/>
  <c r="L19" i="4"/>
  <c r="H19" i="4"/>
  <c r="N18" i="4"/>
  <c r="L18" i="4"/>
  <c r="H18" i="4"/>
  <c r="O13" i="4"/>
  <c r="C9" i="4"/>
  <c r="C8" i="4"/>
  <c r="C7" i="4"/>
  <c r="C6" i="4"/>
  <c r="A3" i="4"/>
  <c r="A56" i="2"/>
  <c r="E54" i="2"/>
  <c r="A54" i="2"/>
  <c r="A52" i="2"/>
  <c r="E50" i="2"/>
  <c r="A50" i="2"/>
  <c r="I38" i="2"/>
  <c r="E38" i="2"/>
  <c r="I30" i="2"/>
  <c r="E30" i="2"/>
  <c r="I29" i="2"/>
  <c r="E29" i="2"/>
  <c r="I18" i="2"/>
  <c r="E18" i="2"/>
  <c r="I17" i="2"/>
  <c r="E17" i="2"/>
  <c r="I16" i="2"/>
  <c r="E16" i="2"/>
  <c r="I15" i="2"/>
  <c r="E15" i="2"/>
  <c r="C9" i="2"/>
  <c r="C8" i="2"/>
  <c r="C7" i="2"/>
  <c r="C6" i="2"/>
  <c r="A3" i="2"/>
  <c r="A69" i="9"/>
  <c r="D67" i="9"/>
  <c r="A67" i="9"/>
  <c r="A65" i="9"/>
  <c r="D63" i="9"/>
  <c r="A63" i="9"/>
  <c r="N59" i="9"/>
  <c r="L59" i="9"/>
  <c r="H59" i="9"/>
  <c r="N58" i="9"/>
  <c r="L58" i="9"/>
  <c r="H58" i="9"/>
  <c r="N57" i="9"/>
  <c r="L57" i="9"/>
  <c r="H57" i="9"/>
  <c r="M57" i="9" s="1"/>
  <c r="N56" i="9"/>
  <c r="L56" i="9"/>
  <c r="N55" i="9"/>
  <c r="L55" i="9"/>
  <c r="N54" i="9"/>
  <c r="L54" i="9"/>
  <c r="H54" i="9"/>
  <c r="N53" i="9"/>
  <c r="L53" i="9"/>
  <c r="M53" i="9"/>
  <c r="N52" i="9"/>
  <c r="L52" i="9"/>
  <c r="N51" i="9"/>
  <c r="L51" i="9"/>
  <c r="N50" i="9"/>
  <c r="L50" i="9"/>
  <c r="N49" i="9"/>
  <c r="L49" i="9"/>
  <c r="H49" i="9"/>
  <c r="M49" i="9" s="1"/>
  <c r="N48" i="9"/>
  <c r="L48" i="9"/>
  <c r="H48" i="9"/>
  <c r="K48" i="9" s="1"/>
  <c r="N47" i="9"/>
  <c r="L47" i="9"/>
  <c r="H47" i="9"/>
  <c r="N46" i="9"/>
  <c r="L46" i="9"/>
  <c r="H46" i="9"/>
  <c r="N45" i="9"/>
  <c r="L45" i="9"/>
  <c r="H45" i="9"/>
  <c r="M45" i="9" s="1"/>
  <c r="N44" i="9"/>
  <c r="L44" i="9"/>
  <c r="H44" i="9"/>
  <c r="N43" i="9"/>
  <c r="L43" i="9"/>
  <c r="N42" i="9"/>
  <c r="L42" i="9"/>
  <c r="N41" i="9"/>
  <c r="L41" i="9"/>
  <c r="M41" i="9"/>
  <c r="N40" i="9"/>
  <c r="L40" i="9"/>
  <c r="N39" i="9"/>
  <c r="L39" i="9"/>
  <c r="N38" i="9"/>
  <c r="L38" i="9"/>
  <c r="N37" i="9"/>
  <c r="L37" i="9"/>
  <c r="M37" i="9"/>
  <c r="N36" i="9"/>
  <c r="L36" i="9"/>
  <c r="H36" i="9"/>
  <c r="N35" i="9"/>
  <c r="L35" i="9"/>
  <c r="H35" i="9"/>
  <c r="N34" i="9"/>
  <c r="L34" i="9"/>
  <c r="H34" i="9"/>
  <c r="N33" i="9"/>
  <c r="L33" i="9"/>
  <c r="H33" i="9"/>
  <c r="M33" i="9" s="1"/>
  <c r="N32" i="9"/>
  <c r="L32" i="9"/>
  <c r="H32" i="9"/>
  <c r="N31" i="9"/>
  <c r="L31" i="9"/>
  <c r="H31" i="9"/>
  <c r="N30" i="9"/>
  <c r="L30" i="9"/>
  <c r="N29" i="9"/>
  <c r="L29" i="9"/>
  <c r="M29" i="9"/>
  <c r="N28" i="9"/>
  <c r="L28" i="9"/>
  <c r="H28" i="9"/>
  <c r="N27" i="9"/>
  <c r="L27" i="9"/>
  <c r="N26" i="9"/>
  <c r="L26" i="9"/>
  <c r="N25" i="9"/>
  <c r="L25" i="9"/>
  <c r="M25" i="9"/>
  <c r="N24" i="9"/>
  <c r="L24" i="9"/>
  <c r="N23" i="9"/>
  <c r="L23" i="9"/>
  <c r="N22" i="9"/>
  <c r="L22" i="9"/>
  <c r="N21" i="9"/>
  <c r="L21" i="9"/>
  <c r="M21" i="9"/>
  <c r="N20" i="9"/>
  <c r="L20" i="9"/>
  <c r="N19" i="9"/>
  <c r="L19" i="9"/>
  <c r="N18" i="9"/>
  <c r="L18" i="9"/>
  <c r="H18" i="9"/>
  <c r="O13" i="9"/>
  <c r="C9" i="9"/>
  <c r="C8" i="9"/>
  <c r="C7" i="9"/>
  <c r="C6" i="9"/>
  <c r="M19" i="10" l="1"/>
  <c r="K19" i="10"/>
  <c r="M18" i="10"/>
  <c r="K18" i="10"/>
  <c r="M21" i="17"/>
  <c r="M22" i="17"/>
  <c r="M30" i="22"/>
  <c r="K30" i="22"/>
  <c r="L111" i="4"/>
  <c r="N111" i="4"/>
  <c r="G31" i="2" s="1"/>
  <c r="L61" i="9"/>
  <c r="N61" i="9"/>
  <c r="G27" i="2" s="1"/>
  <c r="O28" i="23"/>
  <c r="P28" i="23" s="1"/>
  <c r="K35" i="23"/>
  <c r="O32" i="23"/>
  <c r="P32" i="23" s="1"/>
  <c r="M35" i="23"/>
  <c r="P35" i="23" s="1"/>
  <c r="L37" i="23"/>
  <c r="O18" i="23"/>
  <c r="M18" i="23"/>
  <c r="O22" i="23"/>
  <c r="M22" i="23"/>
  <c r="O29" i="23"/>
  <c r="M29" i="23"/>
  <c r="M19" i="23"/>
  <c r="O19" i="23"/>
  <c r="O33" i="23"/>
  <c r="M33" i="23"/>
  <c r="K33" i="23"/>
  <c r="M23" i="23"/>
  <c r="O23" i="23"/>
  <c r="O27" i="23"/>
  <c r="M27" i="23"/>
  <c r="M20" i="23"/>
  <c r="O20" i="23"/>
  <c r="M24" i="23"/>
  <c r="O24" i="23"/>
  <c r="O21" i="23"/>
  <c r="P21" i="23" s="1"/>
  <c r="O25" i="23"/>
  <c r="O34" i="23"/>
  <c r="P34" i="23" s="1"/>
  <c r="M25" i="23"/>
  <c r="N37" i="23"/>
  <c r="G19" i="8" s="1"/>
  <c r="K31" i="23"/>
  <c r="M31" i="23"/>
  <c r="P31" i="23" s="1"/>
  <c r="M19" i="22"/>
  <c r="O19" i="22"/>
  <c r="O23" i="22"/>
  <c r="M23" i="22"/>
  <c r="M34" i="22"/>
  <c r="O34" i="22"/>
  <c r="M42" i="22"/>
  <c r="O42" i="22"/>
  <c r="M22" i="22"/>
  <c r="O22" i="22"/>
  <c r="O32" i="22"/>
  <c r="O18" i="22"/>
  <c r="P18" i="22" s="1"/>
  <c r="O40" i="22"/>
  <c r="P40" i="22" s="1"/>
  <c r="K49" i="22"/>
  <c r="M49" i="22"/>
  <c r="P49" i="22" s="1"/>
  <c r="L52" i="22"/>
  <c r="O27" i="22"/>
  <c r="M36" i="22"/>
  <c r="O36" i="22"/>
  <c r="O45" i="22"/>
  <c r="M45" i="22"/>
  <c r="M20" i="22"/>
  <c r="O20" i="22"/>
  <c r="O28" i="22"/>
  <c r="O37" i="22"/>
  <c r="M37" i="22"/>
  <c r="M46" i="22"/>
  <c r="O46" i="22"/>
  <c r="M24" i="22"/>
  <c r="O24" i="22"/>
  <c r="M25" i="22"/>
  <c r="O25" i="22"/>
  <c r="M21" i="22"/>
  <c r="O21" i="22"/>
  <c r="O29" i="22"/>
  <c r="M38" i="22"/>
  <c r="O38" i="22"/>
  <c r="O43" i="22"/>
  <c r="M43" i="22"/>
  <c r="O30" i="22"/>
  <c r="O35" i="22"/>
  <c r="M35" i="22"/>
  <c r="M44" i="22"/>
  <c r="O44" i="22"/>
  <c r="K33" i="22"/>
  <c r="K41" i="22"/>
  <c r="M33" i="21"/>
  <c r="P33" i="21" s="1"/>
  <c r="M50" i="22"/>
  <c r="O50" i="22"/>
  <c r="M33" i="22"/>
  <c r="P33" i="22" s="1"/>
  <c r="M41" i="22"/>
  <c r="P41" i="22" s="1"/>
  <c r="M47" i="22"/>
  <c r="O47" i="22"/>
  <c r="P31" i="22"/>
  <c r="N52" i="22"/>
  <c r="G42" i="2" s="1"/>
  <c r="M39" i="22"/>
  <c r="P39" i="22" s="1"/>
  <c r="K39" i="22"/>
  <c r="O35" i="21"/>
  <c r="M35" i="21"/>
  <c r="O32" i="21"/>
  <c r="P32" i="21" s="1"/>
  <c r="O40" i="21"/>
  <c r="P40" i="21" s="1"/>
  <c r="M23" i="21"/>
  <c r="O23" i="21"/>
  <c r="M26" i="21"/>
  <c r="O26" i="21"/>
  <c r="M38" i="21"/>
  <c r="O38" i="21"/>
  <c r="O39" i="21"/>
  <c r="M39" i="21"/>
  <c r="M18" i="21"/>
  <c r="O18" i="21"/>
  <c r="M19" i="21"/>
  <c r="O19" i="21"/>
  <c r="M22" i="21"/>
  <c r="O22" i="21"/>
  <c r="M34" i="21"/>
  <c r="O34" i="21"/>
  <c r="O37" i="21"/>
  <c r="M37" i="21"/>
  <c r="O20" i="21"/>
  <c r="O24" i="21"/>
  <c r="O30" i="21"/>
  <c r="P30" i="21" s="1"/>
  <c r="K27" i="21"/>
  <c r="M20" i="21"/>
  <c r="M24" i="21"/>
  <c r="K41" i="21"/>
  <c r="M27" i="21"/>
  <c r="P27" i="21" s="1"/>
  <c r="K29" i="21"/>
  <c r="M41" i="21"/>
  <c r="P41" i="21" s="1"/>
  <c r="M29" i="21"/>
  <c r="P29" i="21" s="1"/>
  <c r="K31" i="21"/>
  <c r="L43" i="21"/>
  <c r="O21" i="21"/>
  <c r="P21" i="21" s="1"/>
  <c r="O25" i="21"/>
  <c r="P25" i="21" s="1"/>
  <c r="O28" i="21"/>
  <c r="P28" i="21" s="1"/>
  <c r="M31" i="21"/>
  <c r="P31" i="21" s="1"/>
  <c r="K33" i="21"/>
  <c r="N43" i="21"/>
  <c r="G41" i="2" s="1"/>
  <c r="O38" i="20"/>
  <c r="P38" i="20" s="1"/>
  <c r="O45" i="20"/>
  <c r="M28" i="20"/>
  <c r="O28" i="20"/>
  <c r="O26" i="20"/>
  <c r="P26" i="20" s="1"/>
  <c r="K36" i="20"/>
  <c r="M41" i="20"/>
  <c r="P41" i="20" s="1"/>
  <c r="N47" i="20"/>
  <c r="G40" i="2" s="1"/>
  <c r="M36" i="20"/>
  <c r="P36" i="20" s="1"/>
  <c r="O42" i="20"/>
  <c r="P42" i="20" s="1"/>
  <c r="O25" i="20"/>
  <c r="O30" i="20"/>
  <c r="P30" i="20" s="1"/>
  <c r="O40" i="20"/>
  <c r="P40" i="20" s="1"/>
  <c r="M25" i="20"/>
  <c r="L47" i="20"/>
  <c r="M31" i="20"/>
  <c r="O31" i="20"/>
  <c r="M35" i="20"/>
  <c r="O35" i="20"/>
  <c r="M43" i="20"/>
  <c r="O43" i="20"/>
  <c r="O29" i="20"/>
  <c r="M29" i="20"/>
  <c r="O33" i="20"/>
  <c r="M33" i="20"/>
  <c r="O37" i="20"/>
  <c r="M37" i="20"/>
  <c r="O18" i="20"/>
  <c r="P18" i="20" s="1"/>
  <c r="M19" i="20"/>
  <c r="O22" i="20"/>
  <c r="P22" i="20" s="1"/>
  <c r="M23" i="20"/>
  <c r="M32" i="20"/>
  <c r="O34" i="20"/>
  <c r="P34" i="20" s="1"/>
  <c r="O39" i="20"/>
  <c r="P39" i="20" s="1"/>
  <c r="O44" i="20"/>
  <c r="P44" i="20" s="1"/>
  <c r="O21" i="20"/>
  <c r="P21" i="20" s="1"/>
  <c r="K41" i="20"/>
  <c r="O20" i="20"/>
  <c r="P20" i="20" s="1"/>
  <c r="O24" i="20"/>
  <c r="P24" i="20" s="1"/>
  <c r="O27" i="20"/>
  <c r="P27" i="20" s="1"/>
  <c r="O19" i="20"/>
  <c r="O23" i="20"/>
  <c r="O32" i="20"/>
  <c r="M45" i="20"/>
  <c r="O28" i="18"/>
  <c r="P28" i="18" s="1"/>
  <c r="O32" i="18"/>
  <c r="P32" i="18" s="1"/>
  <c r="K26" i="18"/>
  <c r="M35" i="18"/>
  <c r="K36" i="18"/>
  <c r="O29" i="18"/>
  <c r="P29" i="18" s="1"/>
  <c r="O31" i="18"/>
  <c r="P31" i="18" s="1"/>
  <c r="L41" i="18"/>
  <c r="N41" i="18"/>
  <c r="G18" i="8" s="1"/>
  <c r="M21" i="18"/>
  <c r="O21" i="18"/>
  <c r="O23" i="18"/>
  <c r="M23" i="18"/>
  <c r="M37" i="18"/>
  <c r="P37" i="18" s="1"/>
  <c r="M33" i="18"/>
  <c r="P33" i="18" s="1"/>
  <c r="O39" i="18"/>
  <c r="P39" i="18" s="1"/>
  <c r="M25" i="18"/>
  <c r="O27" i="18"/>
  <c r="P27" i="18" s="1"/>
  <c r="M34" i="18"/>
  <c r="O34" i="18"/>
  <c r="O35" i="18"/>
  <c r="K35" i="18"/>
  <c r="M20" i="18"/>
  <c r="O20" i="18"/>
  <c r="M24" i="18"/>
  <c r="O24" i="18"/>
  <c r="M38" i="18"/>
  <c r="O38" i="18"/>
  <c r="M22" i="18"/>
  <c r="O22" i="18"/>
  <c r="O25" i="18"/>
  <c r="K25" i="18"/>
  <c r="O18" i="18"/>
  <c r="M30" i="18"/>
  <c r="P30" i="18" s="1"/>
  <c r="K33" i="18"/>
  <c r="O19" i="18"/>
  <c r="P19" i="18" s="1"/>
  <c r="K37" i="18"/>
  <c r="O34" i="17"/>
  <c r="P34" i="17" s="1"/>
  <c r="L38" i="17"/>
  <c r="N38" i="17"/>
  <c r="G43" i="2" s="1"/>
  <c r="M23" i="17"/>
  <c r="O23" i="17"/>
  <c r="M30" i="17"/>
  <c r="O30" i="17"/>
  <c r="M33" i="17"/>
  <c r="O33" i="17"/>
  <c r="M19" i="17"/>
  <c r="O19" i="17"/>
  <c r="K18" i="16"/>
  <c r="M18" i="16"/>
  <c r="K22" i="16"/>
  <c r="M22" i="16"/>
  <c r="O20" i="17"/>
  <c r="M20" i="17"/>
  <c r="O24" i="17"/>
  <c r="M24" i="17"/>
  <c r="O31" i="17"/>
  <c r="M31" i="17"/>
  <c r="M28" i="17"/>
  <c r="O28" i="17"/>
  <c r="O53" i="16"/>
  <c r="M53" i="16"/>
  <c r="M36" i="17"/>
  <c r="O36" i="17"/>
  <c r="O29" i="17"/>
  <c r="M29" i="17"/>
  <c r="O32" i="17"/>
  <c r="M32" i="17"/>
  <c r="M35" i="17"/>
  <c r="O35" i="17"/>
  <c r="O64" i="16"/>
  <c r="P64" i="16" s="1"/>
  <c r="O27" i="17"/>
  <c r="P27" i="17" s="1"/>
  <c r="M45" i="16"/>
  <c r="P45" i="16" s="1"/>
  <c r="M61" i="16"/>
  <c r="P61" i="16" s="1"/>
  <c r="O18" i="17"/>
  <c r="O22" i="17"/>
  <c r="P22" i="17" s="1"/>
  <c r="O26" i="17"/>
  <c r="P26" i="17" s="1"/>
  <c r="M29" i="16"/>
  <c r="P29" i="16" s="1"/>
  <c r="M26" i="16"/>
  <c r="O21" i="17"/>
  <c r="O25" i="17"/>
  <c r="P25" i="17" s="1"/>
  <c r="M37" i="16"/>
  <c r="P37" i="16" s="1"/>
  <c r="M40" i="16"/>
  <c r="O40" i="16"/>
  <c r="M20" i="16"/>
  <c r="O20" i="16"/>
  <c r="O47" i="16"/>
  <c r="M47" i="16"/>
  <c r="O57" i="16"/>
  <c r="M57" i="16"/>
  <c r="M23" i="16"/>
  <c r="O23" i="16"/>
  <c r="O27" i="16"/>
  <c r="M27" i="16"/>
  <c r="M30" i="16"/>
  <c r="O30" i="16"/>
  <c r="M24" i="16"/>
  <c r="O24" i="16"/>
  <c r="M34" i="16"/>
  <c r="O34" i="16"/>
  <c r="O41" i="16"/>
  <c r="M41" i="16"/>
  <c r="O33" i="16"/>
  <c r="M33" i="16"/>
  <c r="M21" i="16"/>
  <c r="O21" i="16"/>
  <c r="M48" i="16"/>
  <c r="O48" i="16"/>
  <c r="M54" i="16"/>
  <c r="O54" i="16"/>
  <c r="M58" i="16"/>
  <c r="O58" i="16"/>
  <c r="M28" i="16"/>
  <c r="O28" i="16"/>
  <c r="O31" i="16"/>
  <c r="M31" i="16"/>
  <c r="M25" i="16"/>
  <c r="O25" i="16"/>
  <c r="O35" i="16"/>
  <c r="M35" i="16"/>
  <c r="M38" i="16"/>
  <c r="O38" i="16"/>
  <c r="M42" i="16"/>
  <c r="O42" i="16"/>
  <c r="O49" i="16"/>
  <c r="M49" i="16"/>
  <c r="O55" i="16"/>
  <c r="M55" i="16"/>
  <c r="M36" i="16"/>
  <c r="O36" i="16"/>
  <c r="O39" i="16"/>
  <c r="M39" i="16"/>
  <c r="O43" i="16"/>
  <c r="M43" i="16"/>
  <c r="M19" i="16"/>
  <c r="O19" i="16"/>
  <c r="K26" i="16"/>
  <c r="O26" i="16"/>
  <c r="M46" i="16"/>
  <c r="O46" i="16"/>
  <c r="M50" i="16"/>
  <c r="O50" i="16"/>
  <c r="M56" i="16"/>
  <c r="O56" i="16"/>
  <c r="M62" i="16"/>
  <c r="O62" i="16"/>
  <c r="L67" i="16"/>
  <c r="K65" i="16"/>
  <c r="N67" i="16"/>
  <c r="G39" i="2" s="1"/>
  <c r="O44" i="16"/>
  <c r="P44" i="16" s="1"/>
  <c r="O52" i="16"/>
  <c r="P52" i="16" s="1"/>
  <c r="O60" i="16"/>
  <c r="P60" i="16" s="1"/>
  <c r="M65" i="16"/>
  <c r="P65" i="16" s="1"/>
  <c r="M63" i="16"/>
  <c r="O63" i="16"/>
  <c r="K51" i="16"/>
  <c r="K59" i="16"/>
  <c r="O32" i="16"/>
  <c r="P32" i="16" s="1"/>
  <c r="M51" i="16"/>
  <c r="P51" i="16" s="1"/>
  <c r="M59" i="16"/>
  <c r="P59" i="16" s="1"/>
  <c r="K29" i="16"/>
  <c r="K37" i="16"/>
  <c r="K45" i="16"/>
  <c r="K61" i="16"/>
  <c r="O30" i="15"/>
  <c r="P30" i="15" s="1"/>
  <c r="L41" i="15"/>
  <c r="N41" i="15"/>
  <c r="G37" i="2" s="1"/>
  <c r="O21" i="15"/>
  <c r="M21" i="15"/>
  <c r="M37" i="15"/>
  <c r="O37" i="15"/>
  <c r="O24" i="15"/>
  <c r="M24" i="15"/>
  <c r="M31" i="15"/>
  <c r="O31" i="15"/>
  <c r="M38" i="15"/>
  <c r="O38" i="15"/>
  <c r="M25" i="15"/>
  <c r="O25" i="15"/>
  <c r="M19" i="15"/>
  <c r="O19" i="15"/>
  <c r="M29" i="15"/>
  <c r="O29" i="15"/>
  <c r="M22" i="15"/>
  <c r="O22" i="15"/>
  <c r="O39" i="15"/>
  <c r="M39" i="15"/>
  <c r="M18" i="15"/>
  <c r="O18" i="15"/>
  <c r="O36" i="15"/>
  <c r="M36" i="15"/>
  <c r="O28" i="15"/>
  <c r="M28" i="15"/>
  <c r="O27" i="15"/>
  <c r="M27" i="15"/>
  <c r="O20" i="15"/>
  <c r="O23" i="15"/>
  <c r="O33" i="15"/>
  <c r="P33" i="15" s="1"/>
  <c r="O26" i="15"/>
  <c r="P26" i="15" s="1"/>
  <c r="M20" i="15"/>
  <c r="M23" i="15"/>
  <c r="K32" i="15"/>
  <c r="O35" i="15"/>
  <c r="P35" i="15" s="1"/>
  <c r="M32" i="15"/>
  <c r="P32" i="15" s="1"/>
  <c r="O97" i="4"/>
  <c r="P97" i="4" s="1"/>
  <c r="O34" i="15"/>
  <c r="P34" i="15" s="1"/>
  <c r="O20" i="14"/>
  <c r="M20" i="14"/>
  <c r="K24" i="14"/>
  <c r="M24" i="14"/>
  <c r="M19" i="14"/>
  <c r="O19" i="14"/>
  <c r="M22" i="14"/>
  <c r="O22" i="14"/>
  <c r="M23" i="14"/>
  <c r="O23" i="14"/>
  <c r="M18" i="14"/>
  <c r="O18" i="14"/>
  <c r="O21" i="4"/>
  <c r="P21" i="4" s="1"/>
  <c r="M21" i="14"/>
  <c r="O96" i="4"/>
  <c r="P96" i="4" s="1"/>
  <c r="L26" i="14"/>
  <c r="O21" i="14"/>
  <c r="N26" i="14"/>
  <c r="G36" i="2" s="1"/>
  <c r="O18" i="13"/>
  <c r="P18" i="13" s="1"/>
  <c r="M75" i="13"/>
  <c r="O75" i="13"/>
  <c r="L77" i="13"/>
  <c r="N77" i="13"/>
  <c r="G35" i="2" s="1"/>
  <c r="O101" i="4"/>
  <c r="P101" i="4" s="1"/>
  <c r="N149" i="12"/>
  <c r="G34" i="2" s="1"/>
  <c r="O19" i="12"/>
  <c r="M19" i="12"/>
  <c r="K19" i="12"/>
  <c r="M18" i="4"/>
  <c r="O18" i="4"/>
  <c r="K20" i="9"/>
  <c r="M20" i="9"/>
  <c r="K28" i="9"/>
  <c r="M28" i="9"/>
  <c r="M26" i="4"/>
  <c r="O26" i="4"/>
  <c r="K44" i="9"/>
  <c r="M44" i="9"/>
  <c r="O37" i="4"/>
  <c r="P37" i="4" s="1"/>
  <c r="O53" i="4"/>
  <c r="P53" i="4" s="1"/>
  <c r="O69" i="4"/>
  <c r="P69" i="4" s="1"/>
  <c r="O85" i="4"/>
  <c r="P85" i="4" s="1"/>
  <c r="O18" i="12"/>
  <c r="P18" i="12" s="1"/>
  <c r="M32" i="9"/>
  <c r="M48" i="9"/>
  <c r="O41" i="4"/>
  <c r="P41" i="4" s="1"/>
  <c r="O57" i="4"/>
  <c r="P57" i="4" s="1"/>
  <c r="O73" i="4"/>
  <c r="P73" i="4" s="1"/>
  <c r="M36" i="9"/>
  <c r="M52" i="9"/>
  <c r="O29" i="4"/>
  <c r="P29" i="4" s="1"/>
  <c r="O45" i="4"/>
  <c r="P45" i="4" s="1"/>
  <c r="O61" i="4"/>
  <c r="P61" i="4" s="1"/>
  <c r="O77" i="4"/>
  <c r="P77" i="4" s="1"/>
  <c r="M24" i="9"/>
  <c r="O33" i="4"/>
  <c r="P33" i="4" s="1"/>
  <c r="O49" i="4"/>
  <c r="P49" i="4" s="1"/>
  <c r="O65" i="4"/>
  <c r="P65" i="4" s="1"/>
  <c r="O81" i="4"/>
  <c r="P81" i="4" s="1"/>
  <c r="M105" i="4"/>
  <c r="M40" i="9"/>
  <c r="M56" i="9"/>
  <c r="M47" i="9"/>
  <c r="O47" i="9"/>
  <c r="M51" i="9"/>
  <c r="O51" i="9"/>
  <c r="M54" i="9"/>
  <c r="O54" i="9"/>
  <c r="O48" i="9"/>
  <c r="M34" i="9"/>
  <c r="O34" i="9"/>
  <c r="K32" i="9"/>
  <c r="O32" i="9"/>
  <c r="M18" i="9"/>
  <c r="O18" i="9"/>
  <c r="K36" i="9"/>
  <c r="O36" i="9"/>
  <c r="K52" i="9"/>
  <c r="O52" i="9"/>
  <c r="M31" i="9"/>
  <c r="O31" i="9"/>
  <c r="O19" i="9"/>
  <c r="M19" i="9"/>
  <c r="M38" i="9"/>
  <c r="O38" i="9"/>
  <c r="O23" i="9"/>
  <c r="M23" i="9"/>
  <c r="O39" i="9"/>
  <c r="M39" i="9"/>
  <c r="O35" i="9"/>
  <c r="M35" i="9"/>
  <c r="O55" i="9"/>
  <c r="M55" i="9"/>
  <c r="M30" i="9"/>
  <c r="O30" i="9"/>
  <c r="O43" i="9"/>
  <c r="M43" i="9"/>
  <c r="M46" i="9"/>
  <c r="O46" i="9"/>
  <c r="O59" i="9"/>
  <c r="M59" i="9"/>
  <c r="M50" i="9"/>
  <c r="O50" i="9"/>
  <c r="M22" i="9"/>
  <c r="O22" i="9"/>
  <c r="M26" i="9"/>
  <c r="O26" i="9"/>
  <c r="M42" i="9"/>
  <c r="O42" i="9"/>
  <c r="M58" i="9"/>
  <c r="O58" i="9"/>
  <c r="O27" i="9"/>
  <c r="M27" i="9"/>
  <c r="K24" i="9"/>
  <c r="O24" i="9"/>
  <c r="K40" i="9"/>
  <c r="O40" i="9"/>
  <c r="K56" i="9"/>
  <c r="O56" i="9"/>
  <c r="M35" i="4"/>
  <c r="O35" i="4"/>
  <c r="M92" i="4"/>
  <c r="P92" i="4" s="1"/>
  <c r="K92" i="4"/>
  <c r="M55" i="4"/>
  <c r="O55" i="4"/>
  <c r="M25" i="4"/>
  <c r="M75" i="4"/>
  <c r="O75" i="4"/>
  <c r="M22" i="4"/>
  <c r="O22" i="4"/>
  <c r="O25" i="4"/>
  <c r="M47" i="4"/>
  <c r="O47" i="4"/>
  <c r="M24" i="4"/>
  <c r="O24" i="4"/>
  <c r="M67" i="4"/>
  <c r="O67" i="4"/>
  <c r="O25" i="9"/>
  <c r="P25" i="9" s="1"/>
  <c r="O33" i="9"/>
  <c r="P33" i="9" s="1"/>
  <c r="O37" i="9"/>
  <c r="P37" i="9" s="1"/>
  <c r="O41" i="9"/>
  <c r="P41" i="9" s="1"/>
  <c r="O45" i="9"/>
  <c r="P45" i="9" s="1"/>
  <c r="O49" i="9"/>
  <c r="P49" i="9" s="1"/>
  <c r="O53" i="9"/>
  <c r="P53" i="9" s="1"/>
  <c r="O57" i="9"/>
  <c r="P57" i="9" s="1"/>
  <c r="M39" i="4"/>
  <c r="O39" i="4"/>
  <c r="O105" i="4"/>
  <c r="K105" i="4"/>
  <c r="M108" i="4"/>
  <c r="O21" i="9"/>
  <c r="P21" i="9" s="1"/>
  <c r="O29" i="9"/>
  <c r="P29" i="9" s="1"/>
  <c r="M59" i="4"/>
  <c r="O59" i="4"/>
  <c r="O108" i="4"/>
  <c r="M63" i="4"/>
  <c r="O63" i="4"/>
  <c r="M31" i="4"/>
  <c r="O31" i="4"/>
  <c r="M51" i="4"/>
  <c r="O51" i="4"/>
  <c r="M71" i="4"/>
  <c r="O71" i="4"/>
  <c r="M43" i="4"/>
  <c r="O43" i="4"/>
  <c r="O27" i="4"/>
  <c r="M83" i="4"/>
  <c r="O83" i="4"/>
  <c r="M99" i="4"/>
  <c r="O99" i="4"/>
  <c r="M79" i="4"/>
  <c r="O79" i="4"/>
  <c r="M19" i="11"/>
  <c r="M27" i="4"/>
  <c r="O88" i="4"/>
  <c r="P88" i="4" s="1"/>
  <c r="O104" i="4"/>
  <c r="P104" i="4" s="1"/>
  <c r="O19" i="11"/>
  <c r="O19" i="4"/>
  <c r="M95" i="4"/>
  <c r="O95" i="4"/>
  <c r="O109" i="4"/>
  <c r="P109" i="4" s="1"/>
  <c r="O93" i="4"/>
  <c r="P93" i="4" s="1"/>
  <c r="M19" i="4"/>
  <c r="M91" i="4"/>
  <c r="O91" i="4"/>
  <c r="M107" i="4"/>
  <c r="O107" i="4"/>
  <c r="O28" i="4"/>
  <c r="P28" i="4" s="1"/>
  <c r="O30" i="4"/>
  <c r="O32" i="4"/>
  <c r="P32" i="4" s="1"/>
  <c r="O34" i="4"/>
  <c r="O36" i="4"/>
  <c r="P36" i="4" s="1"/>
  <c r="O38" i="4"/>
  <c r="O40" i="4"/>
  <c r="P40" i="4" s="1"/>
  <c r="O42" i="4"/>
  <c r="O44" i="4"/>
  <c r="P44" i="4" s="1"/>
  <c r="O46" i="4"/>
  <c r="O48" i="4"/>
  <c r="P48" i="4" s="1"/>
  <c r="O50" i="4"/>
  <c r="O52" i="4"/>
  <c r="P52" i="4" s="1"/>
  <c r="O54" i="4"/>
  <c r="O56" i="4"/>
  <c r="P56" i="4" s="1"/>
  <c r="O58" i="4"/>
  <c r="O60" i="4"/>
  <c r="P60" i="4" s="1"/>
  <c r="O62" i="4"/>
  <c r="O64" i="4"/>
  <c r="P64" i="4" s="1"/>
  <c r="O66" i="4"/>
  <c r="O68" i="4"/>
  <c r="P68" i="4" s="1"/>
  <c r="O70" i="4"/>
  <c r="O72" i="4"/>
  <c r="P72" i="4" s="1"/>
  <c r="O74" i="4"/>
  <c r="O76" i="4"/>
  <c r="P76" i="4" s="1"/>
  <c r="O78" i="4"/>
  <c r="O80" i="4"/>
  <c r="P80" i="4" s="1"/>
  <c r="O89" i="4"/>
  <c r="P89" i="4" s="1"/>
  <c r="O23" i="4"/>
  <c r="P23" i="4" s="1"/>
  <c r="M30" i="4"/>
  <c r="M34" i="4"/>
  <c r="M38" i="4"/>
  <c r="M42" i="4"/>
  <c r="M46" i="4"/>
  <c r="M50" i="4"/>
  <c r="M54" i="4"/>
  <c r="M58" i="4"/>
  <c r="M62" i="4"/>
  <c r="M66" i="4"/>
  <c r="M70" i="4"/>
  <c r="M74" i="4"/>
  <c r="M78" i="4"/>
  <c r="M87" i="4"/>
  <c r="O87" i="4"/>
  <c r="M103" i="4"/>
  <c r="O103" i="4"/>
  <c r="M18" i="11"/>
  <c r="O18" i="11"/>
  <c r="L283" i="11"/>
  <c r="N283" i="11"/>
  <c r="G33" i="2" s="1"/>
  <c r="O82" i="4"/>
  <c r="P82" i="4" s="1"/>
  <c r="O86" i="4"/>
  <c r="P86" i="4" s="1"/>
  <c r="O90" i="4"/>
  <c r="P90" i="4" s="1"/>
  <c r="O94" i="4"/>
  <c r="P94" i="4" s="1"/>
  <c r="O98" i="4"/>
  <c r="P98" i="4" s="1"/>
  <c r="O102" i="4"/>
  <c r="P102" i="4" s="1"/>
  <c r="O106" i="4"/>
  <c r="P106" i="4" s="1"/>
  <c r="L318" i="10"/>
  <c r="N318" i="10"/>
  <c r="G32" i="2" s="1"/>
  <c r="O19" i="10"/>
  <c r="P19" i="10" s="1"/>
  <c r="O18" i="10"/>
  <c r="P18" i="10" s="1"/>
  <c r="P21" i="17" l="1"/>
  <c r="K32" i="23"/>
  <c r="K28" i="23"/>
  <c r="P19" i="22"/>
  <c r="K29" i="4"/>
  <c r="P22" i="22"/>
  <c r="P32" i="22"/>
  <c r="P45" i="20"/>
  <c r="P35" i="21"/>
  <c r="P20" i="23"/>
  <c r="P35" i="18"/>
  <c r="P26" i="16"/>
  <c r="P25" i="20"/>
  <c r="P34" i="22"/>
  <c r="K49" i="16"/>
  <c r="K35" i="21"/>
  <c r="P29" i="23"/>
  <c r="P33" i="23"/>
  <c r="K29" i="23"/>
  <c r="P27" i="23"/>
  <c r="P25" i="23"/>
  <c r="P22" i="23"/>
  <c r="O30" i="23"/>
  <c r="P30" i="23" s="1"/>
  <c r="K30" i="23"/>
  <c r="K32" i="21"/>
  <c r="O26" i="23"/>
  <c r="P26" i="23" s="1"/>
  <c r="K26" i="23"/>
  <c r="K97" i="4"/>
  <c r="P35" i="22"/>
  <c r="K34" i="23"/>
  <c r="K19" i="23"/>
  <c r="K34" i="20"/>
  <c r="K40" i="22"/>
  <c r="P24" i="23"/>
  <c r="P19" i="23"/>
  <c r="M37" i="23"/>
  <c r="F19" i="8" s="1"/>
  <c r="I19" i="8" s="1"/>
  <c r="P18" i="23"/>
  <c r="K18" i="23"/>
  <c r="P23" i="23"/>
  <c r="K25" i="23"/>
  <c r="P27" i="22"/>
  <c r="P42" i="22"/>
  <c r="K21" i="22"/>
  <c r="P23" i="22"/>
  <c r="K45" i="22"/>
  <c r="K42" i="22"/>
  <c r="K25" i="22"/>
  <c r="K34" i="22"/>
  <c r="P50" i="22"/>
  <c r="O26" i="22"/>
  <c r="P26" i="22" s="1"/>
  <c r="K35" i="22"/>
  <c r="K37" i="22"/>
  <c r="K23" i="22"/>
  <c r="K50" i="22"/>
  <c r="K22" i="22"/>
  <c r="K18" i="22"/>
  <c r="K19" i="22"/>
  <c r="P29" i="22"/>
  <c r="P45" i="22"/>
  <c r="P21" i="22"/>
  <c r="P36" i="22"/>
  <c r="P28" i="22"/>
  <c r="P30" i="22"/>
  <c r="P25" i="22"/>
  <c r="P47" i="22"/>
  <c r="K38" i="22"/>
  <c r="P38" i="22"/>
  <c r="K24" i="22"/>
  <c r="O48" i="22"/>
  <c r="P48" i="22" s="1"/>
  <c r="K48" i="22"/>
  <c r="P24" i="22"/>
  <c r="K30" i="20"/>
  <c r="K44" i="22"/>
  <c r="K30" i="15"/>
  <c r="P44" i="22"/>
  <c r="K20" i="22"/>
  <c r="P20" i="22"/>
  <c r="K36" i="22"/>
  <c r="K47" i="22"/>
  <c r="O26" i="18"/>
  <c r="P26" i="18" s="1"/>
  <c r="K43" i="22"/>
  <c r="M52" i="22"/>
  <c r="F42" i="2" s="1"/>
  <c r="I42" i="2" s="1"/>
  <c r="K46" i="22"/>
  <c r="P43" i="22"/>
  <c r="P46" i="22"/>
  <c r="K33" i="20"/>
  <c r="P28" i="20"/>
  <c r="P37" i="22"/>
  <c r="P19" i="21"/>
  <c r="K30" i="21"/>
  <c r="K40" i="21"/>
  <c r="K37" i="21"/>
  <c r="K20" i="21"/>
  <c r="P24" i="21"/>
  <c r="P34" i="21"/>
  <c r="P20" i="21"/>
  <c r="P39" i="21"/>
  <c r="K25" i="21"/>
  <c r="K32" i="18"/>
  <c r="K24" i="21"/>
  <c r="K26" i="20"/>
  <c r="K28" i="18"/>
  <c r="K38" i="20"/>
  <c r="K45" i="20"/>
  <c r="K28" i="21"/>
  <c r="P37" i="21"/>
  <c r="K18" i="21"/>
  <c r="K26" i="21"/>
  <c r="O36" i="21"/>
  <c r="P36" i="21" s="1"/>
  <c r="K36" i="21"/>
  <c r="K22" i="21"/>
  <c r="M43" i="21"/>
  <c r="F41" i="2" s="1"/>
  <c r="I41" i="2" s="1"/>
  <c r="P18" i="21"/>
  <c r="P26" i="21"/>
  <c r="K35" i="20"/>
  <c r="P22" i="21"/>
  <c r="K21" i="21"/>
  <c r="O28" i="9"/>
  <c r="P28" i="9" s="1"/>
  <c r="P36" i="15"/>
  <c r="K41" i="16"/>
  <c r="K25" i="20"/>
  <c r="K38" i="21"/>
  <c r="K23" i="21"/>
  <c r="K34" i="21"/>
  <c r="K19" i="21"/>
  <c r="K39" i="21"/>
  <c r="P38" i="21"/>
  <c r="P23" i="21"/>
  <c r="P33" i="20"/>
  <c r="K29" i="20"/>
  <c r="K21" i="20"/>
  <c r="K37" i="20"/>
  <c r="K42" i="20"/>
  <c r="K18" i="20"/>
  <c r="K28" i="20"/>
  <c r="P29" i="20"/>
  <c r="K40" i="20"/>
  <c r="P35" i="20"/>
  <c r="K22" i="20"/>
  <c r="K42" i="16"/>
  <c r="P25" i="18"/>
  <c r="P32" i="20"/>
  <c r="M47" i="20"/>
  <c r="F40" i="2" s="1"/>
  <c r="I40" i="2" s="1"/>
  <c r="P23" i="20"/>
  <c r="K60" i="16"/>
  <c r="P19" i="20"/>
  <c r="K31" i="20"/>
  <c r="K27" i="20"/>
  <c r="O47" i="20"/>
  <c r="H40" i="2" s="1"/>
  <c r="K19" i="20"/>
  <c r="K43" i="20"/>
  <c r="P31" i="20"/>
  <c r="K33" i="4"/>
  <c r="O36" i="18"/>
  <c r="P36" i="18" s="1"/>
  <c r="K24" i="20"/>
  <c r="K44" i="20"/>
  <c r="K32" i="20"/>
  <c r="P43" i="20"/>
  <c r="K23" i="20"/>
  <c r="K20" i="20"/>
  <c r="K39" i="20"/>
  <c r="P37" i="20"/>
  <c r="K34" i="16"/>
  <c r="P47" i="16"/>
  <c r="P55" i="16"/>
  <c r="P21" i="18"/>
  <c r="K39" i="18"/>
  <c r="K31" i="18"/>
  <c r="K18" i="18"/>
  <c r="K27" i="18"/>
  <c r="P23" i="18"/>
  <c r="K20" i="18"/>
  <c r="P20" i="18"/>
  <c r="K21" i="4"/>
  <c r="P53" i="16"/>
  <c r="K21" i="18"/>
  <c r="K41" i="4"/>
  <c r="P57" i="16"/>
  <c r="K38" i="18"/>
  <c r="P38" i="18"/>
  <c r="K26" i="17"/>
  <c r="K32" i="17"/>
  <c r="K77" i="4"/>
  <c r="K46" i="16"/>
  <c r="O22" i="16"/>
  <c r="P22" i="16" s="1"/>
  <c r="K24" i="18"/>
  <c r="K23" i="18"/>
  <c r="K35" i="16"/>
  <c r="K22" i="18"/>
  <c r="P22" i="18"/>
  <c r="K53" i="16"/>
  <c r="K34" i="18"/>
  <c r="K31" i="16"/>
  <c r="P34" i="18"/>
  <c r="P19" i="4"/>
  <c r="K65" i="4"/>
  <c r="P24" i="18"/>
  <c r="K27" i="16"/>
  <c r="P18" i="18"/>
  <c r="K24" i="16"/>
  <c r="K61" i="4"/>
  <c r="K49" i="4"/>
  <c r="K36" i="16"/>
  <c r="K64" i="16"/>
  <c r="M41" i="18"/>
  <c r="F18" i="8" s="1"/>
  <c r="I18" i="8" s="1"/>
  <c r="K19" i="18"/>
  <c r="K52" i="16"/>
  <c r="K37" i="4"/>
  <c r="K44" i="16"/>
  <c r="P31" i="16"/>
  <c r="P33" i="16"/>
  <c r="P46" i="16"/>
  <c r="P35" i="16"/>
  <c r="P50" i="16"/>
  <c r="P63" i="16"/>
  <c r="K19" i="17"/>
  <c r="K36" i="17"/>
  <c r="K34" i="17"/>
  <c r="P29" i="17"/>
  <c r="K20" i="17"/>
  <c r="K33" i="17"/>
  <c r="P31" i="17"/>
  <c r="P24" i="17"/>
  <c r="K29" i="17"/>
  <c r="K24" i="17"/>
  <c r="P20" i="17"/>
  <c r="K22" i="17"/>
  <c r="K18" i="17"/>
  <c r="K27" i="17"/>
  <c r="P33" i="17"/>
  <c r="P42" i="16"/>
  <c r="P35" i="17"/>
  <c r="K21" i="17"/>
  <c r="K28" i="17"/>
  <c r="P30" i="17"/>
  <c r="P18" i="4"/>
  <c r="K62" i="16"/>
  <c r="K55" i="16"/>
  <c r="P38" i="16"/>
  <c r="P41" i="16"/>
  <c r="P32" i="17"/>
  <c r="P28" i="17"/>
  <c r="K69" i="4"/>
  <c r="K23" i="17"/>
  <c r="P38" i="4"/>
  <c r="O44" i="9"/>
  <c r="P44" i="9" s="1"/>
  <c r="P36" i="17"/>
  <c r="P23" i="17"/>
  <c r="K25" i="17"/>
  <c r="P24" i="9"/>
  <c r="K31" i="17"/>
  <c r="K18" i="4"/>
  <c r="K35" i="17"/>
  <c r="K30" i="17"/>
  <c r="K50" i="16"/>
  <c r="P49" i="16"/>
  <c r="M38" i="17"/>
  <c r="F43" i="2" s="1"/>
  <c r="I43" i="2" s="1"/>
  <c r="K45" i="4"/>
  <c r="P27" i="15"/>
  <c r="K32" i="16"/>
  <c r="P39" i="16"/>
  <c r="K47" i="16"/>
  <c r="P18" i="17"/>
  <c r="P70" i="4"/>
  <c r="O18" i="16"/>
  <c r="P18" i="16" s="1"/>
  <c r="P19" i="17"/>
  <c r="P43" i="9"/>
  <c r="P38" i="15"/>
  <c r="K39" i="16"/>
  <c r="P58" i="16"/>
  <c r="K30" i="16"/>
  <c r="P30" i="16"/>
  <c r="K54" i="16"/>
  <c r="P20" i="14"/>
  <c r="K38" i="16"/>
  <c r="P54" i="16"/>
  <c r="P27" i="16"/>
  <c r="K20" i="14"/>
  <c r="P62" i="16"/>
  <c r="P36" i="16"/>
  <c r="K28" i="16"/>
  <c r="K48" i="16"/>
  <c r="M67" i="16"/>
  <c r="F39" i="2" s="1"/>
  <c r="I39" i="2" s="1"/>
  <c r="K28" i="15"/>
  <c r="P24" i="15"/>
  <c r="P28" i="16"/>
  <c r="P48" i="16"/>
  <c r="P34" i="16"/>
  <c r="K23" i="16"/>
  <c r="K20" i="16"/>
  <c r="O20" i="9"/>
  <c r="P20" i="9" s="1"/>
  <c r="K56" i="16"/>
  <c r="K19" i="16"/>
  <c r="P23" i="16"/>
  <c r="P20" i="16"/>
  <c r="P56" i="16"/>
  <c r="P19" i="16"/>
  <c r="K21" i="16"/>
  <c r="K43" i="16"/>
  <c r="K25" i="16"/>
  <c r="P21" i="16"/>
  <c r="P24" i="16"/>
  <c r="K40" i="16"/>
  <c r="P46" i="4"/>
  <c r="P43" i="16"/>
  <c r="P25" i="16"/>
  <c r="K58" i="16"/>
  <c r="K33" i="16"/>
  <c r="K63" i="16"/>
  <c r="K57" i="16"/>
  <c r="P40" i="16"/>
  <c r="K18" i="15"/>
  <c r="K25" i="15"/>
  <c r="K33" i="15"/>
  <c r="P21" i="15"/>
  <c r="P28" i="15"/>
  <c r="P29" i="15"/>
  <c r="K34" i="15"/>
  <c r="K26" i="15"/>
  <c r="K19" i="15"/>
  <c r="K31" i="15"/>
  <c r="P20" i="15"/>
  <c r="K53" i="4"/>
  <c r="K27" i="15"/>
  <c r="K23" i="15"/>
  <c r="K42" i="9"/>
  <c r="K22" i="14"/>
  <c r="M41" i="15"/>
  <c r="F37" i="2" s="1"/>
  <c r="I37" i="2" s="1"/>
  <c r="P18" i="15"/>
  <c r="K22" i="15"/>
  <c r="P19" i="15"/>
  <c r="P25" i="15"/>
  <c r="P31" i="15"/>
  <c r="P22" i="15"/>
  <c r="K24" i="15"/>
  <c r="K96" i="4"/>
  <c r="O41" i="15"/>
  <c r="H37" i="2" s="1"/>
  <c r="K36" i="15"/>
  <c r="K37" i="15"/>
  <c r="K81" i="4"/>
  <c r="P23" i="15"/>
  <c r="P37" i="15"/>
  <c r="K101" i="4"/>
  <c r="O24" i="14"/>
  <c r="P24" i="14" s="1"/>
  <c r="K63" i="4"/>
  <c r="K39" i="15"/>
  <c r="K50" i="9"/>
  <c r="K39" i="9"/>
  <c r="K35" i="15"/>
  <c r="K20" i="15"/>
  <c r="P39" i="15"/>
  <c r="K29" i="15"/>
  <c r="K38" i="15"/>
  <c r="K21" i="15"/>
  <c r="P22" i="14"/>
  <c r="K21" i="14"/>
  <c r="K23" i="14"/>
  <c r="P23" i="14"/>
  <c r="K19" i="14"/>
  <c r="K18" i="14"/>
  <c r="P19" i="14"/>
  <c r="P27" i="4"/>
  <c r="M26" i="14"/>
  <c r="F36" i="2" s="1"/>
  <c r="I36" i="2" s="1"/>
  <c r="P18" i="14"/>
  <c r="K19" i="4"/>
  <c r="P67" i="4"/>
  <c r="P21" i="14"/>
  <c r="P40" i="9"/>
  <c r="P32" i="9"/>
  <c r="P19" i="12"/>
  <c r="K48" i="4"/>
  <c r="K103" i="4"/>
  <c r="K40" i="4"/>
  <c r="K75" i="13"/>
  <c r="M77" i="13"/>
  <c r="F35" i="2" s="1"/>
  <c r="I35" i="2" s="1"/>
  <c r="P19" i="9"/>
  <c r="P75" i="13"/>
  <c r="P91" i="4"/>
  <c r="K39" i="4"/>
  <c r="K70" i="4"/>
  <c r="K27" i="9"/>
  <c r="P27" i="9"/>
  <c r="P66" i="4"/>
  <c r="P31" i="4"/>
  <c r="K25" i="9"/>
  <c r="P30" i="9"/>
  <c r="P39" i="9"/>
  <c r="K85" i="4"/>
  <c r="P55" i="9"/>
  <c r="P48" i="9"/>
  <c r="K18" i="13"/>
  <c r="K88" i="4"/>
  <c r="K52" i="4"/>
  <c r="P56" i="9"/>
  <c r="K18" i="12"/>
  <c r="L149" i="12"/>
  <c r="K64" i="4"/>
  <c r="K73" i="4"/>
  <c r="K99" i="4"/>
  <c r="P51" i="4"/>
  <c r="M149" i="12"/>
  <c r="F34" i="2" s="1"/>
  <c r="I34" i="2" s="1"/>
  <c r="P34" i="4"/>
  <c r="K32" i="4"/>
  <c r="K38" i="4"/>
  <c r="P22" i="4"/>
  <c r="P42" i="9"/>
  <c r="K55" i="9"/>
  <c r="P58" i="9"/>
  <c r="P105" i="4"/>
  <c r="K54" i="4"/>
  <c r="K57" i="4"/>
  <c r="K26" i="9"/>
  <c r="P26" i="4"/>
  <c r="K34" i="4"/>
  <c r="K26" i="4"/>
  <c r="K95" i="4"/>
  <c r="K53" i="9"/>
  <c r="P35" i="9"/>
  <c r="K31" i="9"/>
  <c r="K34" i="9"/>
  <c r="K51" i="4"/>
  <c r="K37" i="9"/>
  <c r="K50" i="4"/>
  <c r="K33" i="9"/>
  <c r="K55" i="4"/>
  <c r="P52" i="9"/>
  <c r="P54" i="4"/>
  <c r="K80" i="4"/>
  <c r="K66" i="4"/>
  <c r="K67" i="4"/>
  <c r="K47" i="4"/>
  <c r="P36" i="9"/>
  <c r="P19" i="11"/>
  <c r="K87" i="4"/>
  <c r="K44" i="4"/>
  <c r="K74" i="4"/>
  <c r="K58" i="4"/>
  <c r="K42" i="4"/>
  <c r="O84" i="4"/>
  <c r="P84" i="4" s="1"/>
  <c r="K84" i="4"/>
  <c r="P79" i="4"/>
  <c r="P43" i="4"/>
  <c r="K29" i="9"/>
  <c r="K46" i="9"/>
  <c r="K38" i="9"/>
  <c r="K54" i="9"/>
  <c r="K47" i="9"/>
  <c r="O100" i="4"/>
  <c r="P100" i="4" s="1"/>
  <c r="K100" i="4"/>
  <c r="K79" i="4"/>
  <c r="P87" i="4"/>
  <c r="K102" i="4"/>
  <c r="K89" i="4"/>
  <c r="P46" i="9"/>
  <c r="P38" i="9"/>
  <c r="P54" i="9"/>
  <c r="M111" i="4"/>
  <c r="F31" i="2" s="1"/>
  <c r="I31" i="2" s="1"/>
  <c r="P78" i="4"/>
  <c r="P30" i="4"/>
  <c r="K36" i="4"/>
  <c r="K98" i="4"/>
  <c r="K19" i="11"/>
  <c r="P99" i="4"/>
  <c r="K109" i="4"/>
  <c r="P63" i="4"/>
  <c r="K21" i="9"/>
  <c r="P39" i="4"/>
  <c r="P47" i="4"/>
  <c r="P26" i="9"/>
  <c r="K43" i="9"/>
  <c r="K35" i="9"/>
  <c r="K19" i="9"/>
  <c r="K18" i="9"/>
  <c r="K51" i="9"/>
  <c r="P47" i="9"/>
  <c r="P74" i="4"/>
  <c r="K94" i="4"/>
  <c r="P18" i="9"/>
  <c r="M61" i="9"/>
  <c r="F27" i="2" s="1"/>
  <c r="I27" i="2" s="1"/>
  <c r="K76" i="4"/>
  <c r="K28" i="4"/>
  <c r="K107" i="4"/>
  <c r="K86" i="4"/>
  <c r="K104" i="4"/>
  <c r="K106" i="4"/>
  <c r="K83" i="4"/>
  <c r="K24" i="4"/>
  <c r="K35" i="4"/>
  <c r="P51" i="9"/>
  <c r="K18" i="11"/>
  <c r="K72" i="4"/>
  <c r="K23" i="4"/>
  <c r="P107" i="4"/>
  <c r="P83" i="4"/>
  <c r="K71" i="4"/>
  <c r="K59" i="4"/>
  <c r="K57" i="9"/>
  <c r="P24" i="4"/>
  <c r="K75" i="4"/>
  <c r="P35" i="4"/>
  <c r="K22" i="9"/>
  <c r="P18" i="11"/>
  <c r="M283" i="11"/>
  <c r="F33" i="2" s="1"/>
  <c r="I33" i="2" s="1"/>
  <c r="P62" i="4"/>
  <c r="K68" i="4"/>
  <c r="K82" i="4"/>
  <c r="P71" i="4"/>
  <c r="P59" i="4"/>
  <c r="P75" i="4"/>
  <c r="P22" i="9"/>
  <c r="K59" i="9"/>
  <c r="P42" i="4"/>
  <c r="P58" i="4"/>
  <c r="K91" i="4"/>
  <c r="P95" i="4"/>
  <c r="K90" i="4"/>
  <c r="K27" i="4"/>
  <c r="K49" i="9"/>
  <c r="K108" i="4"/>
  <c r="K93" i="4"/>
  <c r="K22" i="4"/>
  <c r="P55" i="4"/>
  <c r="K58" i="9"/>
  <c r="P59" i="9"/>
  <c r="K30" i="9"/>
  <c r="K60" i="4"/>
  <c r="K45" i="9"/>
  <c r="P108" i="4"/>
  <c r="O20" i="4"/>
  <c r="K20" i="4"/>
  <c r="K25" i="4"/>
  <c r="P23" i="9"/>
  <c r="K43" i="4"/>
  <c r="P103" i="4"/>
  <c r="P50" i="4"/>
  <c r="K56" i="4"/>
  <c r="K78" i="4"/>
  <c r="K62" i="4"/>
  <c r="K46" i="4"/>
  <c r="K30" i="4"/>
  <c r="K31" i="4"/>
  <c r="K41" i="9"/>
  <c r="P25" i="4"/>
  <c r="P50" i="9"/>
  <c r="K23" i="9"/>
  <c r="P31" i="9"/>
  <c r="P34" i="9"/>
  <c r="M318" i="10"/>
  <c r="F32" i="2" s="1"/>
  <c r="I32" i="2" s="1"/>
  <c r="E37" i="2" l="1"/>
  <c r="E40" i="2"/>
  <c r="E12" i="2"/>
  <c r="E12" i="8"/>
  <c r="O37" i="23"/>
  <c r="H19" i="8" s="1"/>
  <c r="E19" i="8" s="1"/>
  <c r="P37" i="23"/>
  <c r="O12" i="23" s="1"/>
  <c r="P52" i="22"/>
  <c r="O12" i="22" s="1"/>
  <c r="O52" i="22"/>
  <c r="H42" i="2" s="1"/>
  <c r="E42" i="2" s="1"/>
  <c r="O43" i="21"/>
  <c r="H41" i="2" s="1"/>
  <c r="E41" i="2" s="1"/>
  <c r="P43" i="21"/>
  <c r="O12" i="21" s="1"/>
  <c r="P47" i="20"/>
  <c r="O12" i="20" s="1"/>
  <c r="O41" i="18"/>
  <c r="H18" i="8" s="1"/>
  <c r="E18" i="8" s="1"/>
  <c r="P41" i="18"/>
  <c r="O12" i="18" s="1"/>
  <c r="O38" i="17"/>
  <c r="H43" i="2" s="1"/>
  <c r="E43" i="2" s="1"/>
  <c r="P38" i="17"/>
  <c r="O12" i="17" s="1"/>
  <c r="P67" i="16"/>
  <c r="O12" i="16" s="1"/>
  <c r="O67" i="16"/>
  <c r="H39" i="2" s="1"/>
  <c r="E39" i="2" s="1"/>
  <c r="P41" i="15"/>
  <c r="O12" i="15" s="1"/>
  <c r="P26" i="14"/>
  <c r="O12" i="14" s="1"/>
  <c r="O26" i="14"/>
  <c r="H36" i="2" s="1"/>
  <c r="E36" i="2" s="1"/>
  <c r="O77" i="13"/>
  <c r="H35" i="2" s="1"/>
  <c r="E35" i="2" s="1"/>
  <c r="P77" i="13"/>
  <c r="O12" i="13" s="1"/>
  <c r="O149" i="12"/>
  <c r="H34" i="2" s="1"/>
  <c r="E34" i="2" s="1"/>
  <c r="P149" i="12"/>
  <c r="O12" i="12" s="1"/>
  <c r="O111" i="4"/>
  <c r="H31" i="2" s="1"/>
  <c r="E31" i="2" s="1"/>
  <c r="P20" i="4"/>
  <c r="P111" i="4" s="1"/>
  <c r="O12" i="4" s="1"/>
  <c r="O283" i="11"/>
  <c r="H33" i="2" s="1"/>
  <c r="E33" i="2" s="1"/>
  <c r="O61" i="9"/>
  <c r="H27" i="2" s="1"/>
  <c r="E27" i="2" s="1"/>
  <c r="P283" i="11"/>
  <c r="O12" i="11" s="1"/>
  <c r="P61" i="9"/>
  <c r="O12" i="9" s="1"/>
  <c r="O318" i="10"/>
  <c r="H32" i="2" s="1"/>
  <c r="E32" i="2" s="1"/>
  <c r="P318" i="10"/>
  <c r="O12" i="10" s="1"/>
  <c r="E20" i="8" l="1"/>
  <c r="E44" i="2"/>
  <c r="E21" i="8" l="1"/>
  <c r="E47" i="2"/>
  <c r="E45" i="2"/>
  <c r="E46" i="2" s="1"/>
  <c r="E48" i="2" l="1"/>
  <c r="E11" i="2" s="1"/>
  <c r="E24" i="8"/>
  <c r="C16" i="3" l="1"/>
  <c r="C17" i="3"/>
  <c r="E11" i="8"/>
  <c r="C18" i="3" l="1"/>
  <c r="C20" i="3" s="1"/>
</calcChain>
</file>

<file path=xl/sharedStrings.xml><?xml version="1.0" encoding="utf-8"?>
<sst xmlns="http://schemas.openxmlformats.org/spreadsheetml/2006/main" count="4339" uniqueCount="1449">
  <si>
    <t>APSTIPRINU_________________________________</t>
  </si>
  <si>
    <t>(pasūtītāja paraksts un tā atšifrējums)</t>
  </si>
  <si>
    <t>Z.V.</t>
  </si>
  <si>
    <t>___.gada ___.______________</t>
  </si>
  <si>
    <t>Būvniecības koptāme</t>
  </si>
  <si>
    <t xml:space="preserve">Objekta nosaukums: </t>
  </si>
  <si>
    <t>ĒKU ATJAUNOŠANA, PĀRBŪVE, NOJAUKŠANA UN TERITORIJAS LABIEKĀRTOŠANA I un II kārta</t>
  </si>
  <si>
    <t>Būves nosaukums:</t>
  </si>
  <si>
    <t>Pirmsskolas izglītības iestāde</t>
  </si>
  <si>
    <t xml:space="preserve">Objekta adrese: </t>
  </si>
  <si>
    <t>Dārtas iela 1, Cēsis, Cēsu novads</t>
  </si>
  <si>
    <t>Pasūtītājs:</t>
  </si>
  <si>
    <t>Cēsu novada pašvaldība Raunas ielā 4, Cēsīs, Cēsu novadā, LV-4101; Reģ.Nr. 90000031048</t>
  </si>
  <si>
    <t>Būvuzņēmējs:</t>
  </si>
  <si>
    <t>SIA</t>
  </si>
  <si>
    <t>Nr.p.k.</t>
  </si>
  <si>
    <t>Objekta nosaukums</t>
  </si>
  <si>
    <t>Objekta izmaksas (euro)</t>
  </si>
  <si>
    <t>Būves I kārta - būves ar kad. apz. 42010062008001 pārbūve, ēkā izveidojot pirmskolas izglītības iestādi 3 (trīs) audzināmo grupu izvietošanai, viena grupas ēkas 1. stāvā un divas grupas ēkas 2. stāvā;
- būvju ar kad apz.42010062008002, 42010062008003 atjaunošana un 42010062008006 nojaukšana;</t>
  </si>
  <si>
    <t>Būves II kārta – automašīnu stāvlaukuma pārbūve atbilstoši Cēsu pilsētas apbūves noteikumiem</t>
  </si>
  <si>
    <t>Kopā</t>
  </si>
  <si>
    <t>Virsizdevumi</t>
  </si>
  <si>
    <t>PVN (21%)</t>
  </si>
  <si>
    <t>DA</t>
  </si>
  <si>
    <t>Peļņa</t>
  </si>
  <si>
    <t>Likme</t>
  </si>
  <si>
    <t xml:space="preserve">Sastādīja: </t>
  </si>
  <si>
    <t>2024.gada __._________</t>
  </si>
  <si>
    <t xml:space="preserve">                          (paraksts un tā atšifrējums, datums)</t>
  </si>
  <si>
    <t xml:space="preserve">Sertifikāta Nr.: </t>
  </si>
  <si>
    <t xml:space="preserve">Pārbaudīja: </t>
  </si>
  <si>
    <t xml:space="preserve">                           (paraksts un tā atšifrējums, datums)</t>
  </si>
  <si>
    <t>Kopsavilkuma aprēķins nr.1</t>
  </si>
  <si>
    <t>(būvdarbu veids vai konstruktīvā elementa nosaukums)</t>
  </si>
  <si>
    <t>Par kopējo summu (eiro)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</si>
  <si>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</si>
  <si>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</si>
  <si>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</si>
  <si>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</si>
  <si>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</si>
  <si>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Darbietilpība (c/h)</t>
  </si>
  <si>
    <t>Darba alga</t>
  </si>
  <si>
    <t>Būvizstrādājumi</t>
  </si>
  <si>
    <t>Mehānismi</t>
  </si>
  <si>
    <t>1. Vispārējie būvdarbi</t>
  </si>
  <si>
    <t>Demontāžas darbi</t>
  </si>
  <si>
    <t>Zemes darbi</t>
  </si>
  <si>
    <t>Pamati un pamatnes</t>
  </si>
  <si>
    <t>Sienas, ēku un būvju karkasu konstrukcijas</t>
  </si>
  <si>
    <t>Starpsienas</t>
  </si>
  <si>
    <t>Grīdu pamatnes, segumi</t>
  </si>
  <si>
    <t>Jumti, segumi</t>
  </si>
  <si>
    <t>Aiļu aizpildījumu elementi, speciālo konstrukciju fasādes</t>
  </si>
  <si>
    <t>Iekšējie apdares darbi</t>
  </si>
  <si>
    <t>Ārējie apdares darbi</t>
  </si>
  <si>
    <t>Ēka ar kad.apz. 002 un 003</t>
  </si>
  <si>
    <t>Slēgtas nojumes Nr.4;5;6</t>
  </si>
  <si>
    <t>Ceļi un laukumi</t>
  </si>
  <si>
    <t>Dažādi darbi</t>
  </si>
  <si>
    <t>2. Specializētie darbi – iekšējie tīkli, sistēmas</t>
  </si>
  <si>
    <t>Iekšējie elektrotīkli, apgaismojums, spēka pievadi</t>
  </si>
  <si>
    <t>Iekšējās apkures sistēmas</t>
  </si>
  <si>
    <t>Vēdināšana, gaisa kondicionēšana</t>
  </si>
  <si>
    <t>Iekšējie ūdensvada tīkli, aprīkojums</t>
  </si>
  <si>
    <t>Iekšējie kanalizācijas tīkli, aprīkojums</t>
  </si>
  <si>
    <t>Vājstrāvas tīkli - TK</t>
  </si>
  <si>
    <t>Vājstrāvas tīkli - UATS</t>
  </si>
  <si>
    <t>3. Specializētie darbi – ārējie tīkli, sistēmas</t>
  </si>
  <si>
    <t>Ārējie elektrotīkli, apgaismojums. Maģistrālās elektrolīnijas</t>
  </si>
  <si>
    <t xml:space="preserve">	Ārējie ūdensvada tīkli</t>
  </si>
  <si>
    <t>Ārējie kanalizācijas tīkli. Attīrīšanas ietaises</t>
  </si>
  <si>
    <t>Lietusūdens kanalizācijas tīkli</t>
  </si>
  <si>
    <t>Vājstrāvas tīkli</t>
  </si>
  <si>
    <t xml:space="preserve">Virsizdevumi </t>
  </si>
  <si>
    <t>t.sk. Darba aizsardzība</t>
  </si>
  <si>
    <t>Pavisam kopā</t>
  </si>
  <si>
    <t>Lokālā tāme Nr.1,1</t>
  </si>
  <si>
    <t>Tāme sastādīta 2024. gada tirgus cenās, pamatojoties uz būvprojekta rasējumiem</t>
  </si>
  <si>
    <t>Tāmes izmaksas:</t>
  </si>
  <si>
    <t>EUR</t>
  </si>
  <si>
    <t>Tāme sastādītā</t>
  </si>
  <si>
    <t>Kods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</si>
  <si>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</si>
  <si>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</si>
  <si>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</si>
  <si>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</si>
  <si>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</si>
  <si>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</si>
  <si>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</si>
  <si>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 xml:space="preserve">Darba alga </t>
  </si>
  <si>
    <t xml:space="preserve">Mehānismi </t>
  </si>
  <si>
    <t xml:space="preserve">KOPĀ </t>
  </si>
  <si>
    <t>Summa</t>
  </si>
  <si>
    <t>Ēku demontāža</t>
  </si>
  <si>
    <t>Esošā azbestcementa jumta seguma demontāža savācot konteinerī</t>
  </si>
  <si>
    <t>m²</t>
  </si>
  <si>
    <t>Esošo koka vārtu demontāža</t>
  </si>
  <si>
    <t>Dēļu apšuvuma demontāža</t>
  </si>
  <si>
    <t>Šķūņa koka karkasa un jumta nesošo konstrukciju demontāža</t>
  </si>
  <si>
    <t>m³</t>
  </si>
  <si>
    <t>Mūra sienu demontāža</t>
  </si>
  <si>
    <t>Pamatu un grīdas demontāža</t>
  </si>
  <si>
    <t>Būvgružu savākšana un aizvešana</t>
  </si>
  <si>
    <t>Bīstamo būvgružu (azbestcementa loksnes) savākšana un aizvešana</t>
  </si>
  <si>
    <t>Pēc pamatu demontāžas aizbērt būvbedri ar vidēju rupju blietētu smilti līdz projektēto laukumu salisturīgai kārtai skat. TS-CD</t>
  </si>
  <si>
    <t>Demontāžas darbi ( ēkai ar kad.apz. 001 - pagrabstāvs)</t>
  </si>
  <si>
    <t>esošo pagrabtelpu attīrīšana no būvgružiem (izvest būvgružus utilizācijai)</t>
  </si>
  <si>
    <t>Esošo logu un durvju demontāža (izvest būvgružus utilizācijai)</t>
  </si>
  <si>
    <t>m2</t>
  </si>
  <si>
    <t>Aizdarinātas ailes atvēršana (izvest būvgružus utilizācijai)</t>
  </si>
  <si>
    <t>Āra betona kāpņu ar sieniņu demontāža (izvest būvgružus utilizācijai)</t>
  </si>
  <si>
    <t>Esošas bedres ( pagraba līmenī) demontāža un aizbēršana (izvest būvgružus utilizācijai)</t>
  </si>
  <si>
    <t>Vēdināšanas atvērumu cokoldaļā aizdare (betons+akmeņi)</t>
  </si>
  <si>
    <t>Aiļu aizdare un padziļināšana pa assi 1, (skat. 1.piezīmi) (izvest būvgružus utilizācijai)</t>
  </si>
  <si>
    <t>m3</t>
  </si>
  <si>
    <t>Ailes aizbetonēšana vai aizmūrēšana ar betona blokiem</t>
  </si>
  <si>
    <t>Pagraba aizbirušā koridora atremontēšana ( skat. 2.piezīmi)</t>
  </si>
  <si>
    <t>Demontāžas darbi ( ēkas ar kad.apz. 001 - 1. stāvs)</t>
  </si>
  <si>
    <t>Logu restu demontāža (izvest būvgružus utilizācijai)</t>
  </si>
  <si>
    <t>Esošo logu demontāža (izvest būvgružus utilizācijai)</t>
  </si>
  <si>
    <t>Esošo ārdurvju demontāža, kopējot rakstus jauno durvju izgatavošanai (izvest būvgružus utilizācijai)</t>
  </si>
  <si>
    <t>Iekšdurvju demontāža (izvest būvgružus utilizācijai)</t>
  </si>
  <si>
    <t>Iekšējo šķērsienu demontāža (izvest būvgružus utilizācijai)</t>
  </si>
  <si>
    <t>Esošo betona ieejas kāpņu demontāža (izvest būvgružus utilizācijai)</t>
  </si>
  <si>
    <t>Esošo koka kāpņu demontāža kāpņu telpā (izvest būvgružus utilizācijai)</t>
  </si>
  <si>
    <t>Esošā grīdas seguma demontāža (izvest būvgružus utilizācijai)</t>
  </si>
  <si>
    <t>Zemgrīdas konstrukciju demontāža (izvest būvgružus utilizācijai)</t>
  </si>
  <si>
    <t>Pagraba noejas aizbēršana ar vidēji rupju smilti to blietējot</t>
  </si>
  <si>
    <t>Grīdas pamatnes izlīdzināšana un noblietēšana līdz atzīmei - 0.250 ar vidēji rupju smilti sasniedzot E2≤45mPa</t>
  </si>
  <si>
    <t>Demontāžas darbi ( ēkas ar kad.apz. 001 - 2. stāvs)</t>
  </si>
  <si>
    <t>Esošo nenesošo ķeģeļu sienu demontāža (izvest būvgružus utilizācijai)</t>
  </si>
  <si>
    <t>Aiļu paplašināšana esošās šķērsienā, iebūvējot jaunas durvis (izvest būvgružus utilizācijai)</t>
  </si>
  <si>
    <t>Esošo durvju bloku demontāža (izvest būvgružus utilizācijai)</t>
  </si>
  <si>
    <t>esošā grīdas virskārtas demontāža un grīdas attīrīšana (izvest būvgružus utilizācijai)</t>
  </si>
  <si>
    <t>Demontāžas darbi ( ēkas ar akd.apz. 001 - koka verandas)</t>
  </si>
  <si>
    <t>Jumta seguma demontāža, to savācot speciālā konteinerī (izvest būvgružus utilizācijai)</t>
  </si>
  <si>
    <t>Skārda notekcauruļu un reņu demontāža (izvest būvgružus utilizācijai)</t>
  </si>
  <si>
    <t>m</t>
  </si>
  <si>
    <t>Jumta nesošo konstukciju demontāža (izvest būvgružus utilizācijai)</t>
  </si>
  <si>
    <t>Koka pārsegumu I un II stāva demontāža (izvest būvgružus utilizācijai)</t>
  </si>
  <si>
    <t>Koka karkasa sienu demontāža (izvest būvgružus utilizācijai)</t>
  </si>
  <si>
    <t>Koka logu un durvju demontāža (izvest būvgružus utilizācijai)</t>
  </si>
  <si>
    <t>Esošās grīdas demontāža (izvest būvgružus utilizācijai)</t>
  </si>
  <si>
    <t>Esošo betona - akmens pamatu demontāža (izvest būvgružus utilizācijai)</t>
  </si>
  <si>
    <t>Demontāžas darbi ( ēkas ar kad.apz. 001 -  jumta un bēniņu telpas)</t>
  </si>
  <si>
    <t>Notekcauruļu un renu demontāža (izvest būvgružus utilizācijai)</t>
  </si>
  <si>
    <t>Neizmantojamo dūmeņu demontāža (izvest būvgružus utilizācijai)</t>
  </si>
  <si>
    <t>Logu demontāža (izvest būvgružus utilizācijai)</t>
  </si>
  <si>
    <t>Bēniņu attīrīšana no būvgružiem (izvest būvgružus utilizācijai)</t>
  </si>
  <si>
    <t>Esošo dēļu laipu ieseguma demontāža (izvest būvgružus utilizācijai)</t>
  </si>
  <si>
    <t>Esošās siltumizolācijas demontāža līdz "melnajiem griestiem" (izvest būvgružus utilizācijai)</t>
  </si>
  <si>
    <t>Tiešās izmaksas kopā, t.sk. Darba dēvēja sociālais nodoklis (23,59%)</t>
  </si>
  <si>
    <t>Lokālā tāme Nr.1,2</t>
  </si>
  <si>
    <t>Pamati asīs 6-7</t>
  </si>
  <si>
    <t>Rakt būvbedri līdz projektā paredzētajam dziļumam</t>
  </si>
  <si>
    <t>Lieko grunti izvest utilizācijai</t>
  </si>
  <si>
    <t>Aizbērt pamatus izmantot rupjas vai vidēji rupjas smiltis. Aizberumu jāveido pa 20 cm biezām kārtām
Blietēta vidēji rupja smilts fr. 0,2-0,6mm</t>
  </si>
  <si>
    <t>Kāpnes asīs 6-7</t>
  </si>
  <si>
    <t>Kāpnes asīs 3-4</t>
  </si>
  <si>
    <t>Kāpnes asīs B-C</t>
  </si>
  <si>
    <t>Kāpnes asīs E</t>
  </si>
  <si>
    <t>Loga šahta</t>
  </si>
  <si>
    <t>Lokālā tāme Nr.1,3</t>
  </si>
  <si>
    <t>Pamatojums</t>
  </si>
  <si>
    <t>Ierīkot blietētu šķembu kārtu zem pamatiem. 
Blietētas šķembas, frakcija 0-16mm</t>
  </si>
  <si>
    <t>Pamati</t>
  </si>
  <si>
    <t>Betonēt veidņos pamatus ar C25/30 XC2 klases betonu un stiegrojot ar B500B terauda stiegrojumu.  Ieskaitot visus stiprinājumus un palīgmateriālus.</t>
  </si>
  <si>
    <t>Ierīkot deformācijas šuvi starp pamatiem un mūri
Ekstrudētais putuplasts 20mm</t>
  </si>
  <si>
    <t>Ierīkot deformācijas šuvi starp pamatiem un mūri
elastīgs blīvējums (ekvil. ISO-ZELL PE-CORD lenta)</t>
  </si>
  <si>
    <t>Ieklāt horizontālo hidroizolāciju pa pamatu virsmu, ieklājot divās kārtās ruberoīdu uz bituma līmes kārtas</t>
  </si>
  <si>
    <t>Betonēt veidņos pamatus ar C25/30 klases betonu un stiegrojot ar B500B terauda stiegrojumu.  Ieskaitot visus stiprinājumus un palīgmateriālus.</t>
  </si>
  <si>
    <t>Ieklāt ģeotekstilu</t>
  </si>
  <si>
    <t>Ieklāt PVC cauruli dn50</t>
  </si>
  <si>
    <t>Lokālā tāme Nr.1,4</t>
  </si>
  <si>
    <t>1.stāva pārsedzes</t>
  </si>
  <si>
    <t>Izkalt sienās caurumus pārsedžu ievietošanai no abām pusēm un izvest būvgružus utilizācijai</t>
  </si>
  <si>
    <t>Montēt UPN 80/120/180 pārsedzes, ieskaitot visus stiprinājumus un palīgmateriālus
Visiem metāla elementiem saskaņā ar ISO/DIS 12944-2 ir C2 korozijas kategorija. Tērauda konstrukcijas pārklāt ar firmas "RILAK" 2 kārtām grunti "EPOPRIM" 120mkm un 1 kārtu krāsu "URETOP" 40mkm. vai ekvivalents</t>
  </si>
  <si>
    <t>kg</t>
  </si>
  <si>
    <t>Urbt sienā caurumus vītņstieņu ievietošanai</t>
  </si>
  <si>
    <t>gb</t>
  </si>
  <si>
    <t>Savienot pārsedzes ar M12 vītņstieņiem, ieskaitot visus stiprinājumus un palīgmateriālus</t>
  </si>
  <si>
    <t>Aptīt pārsedzes ar sietu 3x3x100x100mm un apmest ar smalkgraudainu bezrukuma javu</t>
  </si>
  <si>
    <t>Montēt FIBO keramzītbetona pārsedzes uz mūrjavas kārtas vai ekvivalents
1800x250x200mm</t>
  </si>
  <si>
    <t>Izurbt sienā caurumu 300mm diametrā un izvest būvgružus utilizācijai</t>
  </si>
  <si>
    <t>2.stāva pārsedzes</t>
  </si>
  <si>
    <t>Montēt FIBO keramzītbetona pārsedzes uz mūrjavas kārtas vai ekvivalents
1500x250x200mm</t>
  </si>
  <si>
    <t>Kāpnes asīs 3-4/E</t>
  </si>
  <si>
    <t>Izkalt sienās caurumus siju ievietošanai un izvest būvgružus utilizācijai</t>
  </si>
  <si>
    <t>Betonēt veidņos siju balstus ar C25/30 klases betonu un stiegrojot ar B500B terauda stiegrojumu.  Ieskaitot visus stiprinājumus un palīgmateriālus.</t>
  </si>
  <si>
    <t>Montēt tērauda kāpņu konstrukciju, ieskaitot visus stiprinājumus un palīgmateriālus</t>
  </si>
  <si>
    <t>t</t>
  </si>
  <si>
    <t>Frēzēt gropi mūrī 100mm dziļumā un izvest būvgružus utilizācijai</t>
  </si>
  <si>
    <t>Betonēt veidņos siju galus ar C25/30 klases betonu un stiegrojot ar B500B terauda stiegrojumu.  Ieskaitot visus stiprinājumus un palīgmateriālus.</t>
  </si>
  <si>
    <t>Betonēt veidņos kāpņu konstrukciju ar C25/30 klases betonu un stiegrojot ar B500B terauda stiegrojumu.  Ieskaitot visus stiprinājumus un palīgmateriālus.</t>
  </si>
  <si>
    <t>Montēt smalkgraudainus betona pakāpienus, ieskaitot visus stiprinājumus un palīgmateriālus
Pa-1
Smalkgraudaina betona pakāpieni ar
noapaļotu kanti tips Nr.-6
(330x144,4);L=1300</t>
  </si>
  <si>
    <t>Montēt smalkgraudainus betona pakāpienus, ieskaitot visus stiprinājumus un palīgmateriālus
Pa-2 (330x144,4);L=1300</t>
  </si>
  <si>
    <t>Montēt smalkgraudainus betona pakāpienus, ieskaitot visus stiprinājumus un palīgmateriālus
Pa-3 (300x146.2);L=1300</t>
  </si>
  <si>
    <t>Montēt smalkgraudainus betona pakāpienus, ieskaitot visus stiprinājumus un palīgmateriālus
Pa-4 (300x146.2);L=1300</t>
  </si>
  <si>
    <t>Montēt smalkgraudainus betona pakāpienus, ieskaitot visus stiprinājumus un palīgmateriālus
Pa-5 (300/150x146.2);L=1300</t>
  </si>
  <si>
    <t>Metāla konstrukcijas apšūt ar reģipša Fireboard plāksnēm b=15mm ( sist. K252 R30 Knauf). Vai ekvivalents</t>
  </si>
  <si>
    <t>Pārsegums uz atz. +6,770</t>
  </si>
  <si>
    <t>Frēzēt gropi mūrī 120mm dziļumā un izvest būvgružus utilizācijai</t>
  </si>
  <si>
    <t>Betonēt veidņos pārseguma plātni ar C25/30 klases betonu un stiegrojot ar B500B terauda stiegrojumu.  Ieskaitot visus stiprinājumus un palīgmateriālus.</t>
  </si>
  <si>
    <t>Jumta konstrukcija</t>
  </si>
  <si>
    <t>Pārseguma bojāto konstrukciju nomaiņa, mezglu atjaunošana (pieņemts ≈20%)</t>
  </si>
  <si>
    <t>Jumta bojāto elementu nomaiņa un pastiprināšana (pieņemts ≈20%)</t>
  </si>
  <si>
    <t>Esošo krēslu pārbūve demontējot divus ststņus un izbūvējot četrus jaunus (izvietojumu precizēt ar AVK sadaļu)</t>
  </si>
  <si>
    <t>Pārsedzes uz atz. +2,500; +6,200</t>
  </si>
  <si>
    <t>Betonēt veidņos pārsedzi ar C25/30 XC1 klases betonu un stiegrojot ar B500B terauda stiegrojumu.  Ieskaitot visus stiprinājumus un palīgmateriālus.</t>
  </si>
  <si>
    <t>Siltināt pārsedzi ar putupolistirolu EPS100 50mm biezumā</t>
  </si>
  <si>
    <t>Montēt FIBO keramzītbetona pārsedzes uz mūrjavas kārtas vai ekvivalents
1790x300x190mm</t>
  </si>
  <si>
    <t>Ierīkot deformācijas šuvi 
Paroc ROB50 20mm vai ekvivalents</t>
  </si>
  <si>
    <t>Ierīkot deformācijas šuvi 
elastīgs blīvējums (ekvil. ISO-ZELL PE-CORD lenta)</t>
  </si>
  <si>
    <t>Pārsegums uz atz.+3,500; +6,500</t>
  </si>
  <si>
    <t>Montēt FIBO keramzītbetona U-blokus uz mūrjavas kārtas vai ekvivalents
185x200x300</t>
  </si>
  <si>
    <t>Betonēt monolīto joslu ar C20/25 klases betonu un stiegrojot ar B500B terauda stiegrojumu.  Ieskaitot visus stiprinājumus un palīgmateriālus.</t>
  </si>
  <si>
    <t>Montēt iepriekš saspriegtā dobtā dzelzsbetona pārseguma plātnes HCE220, ieskaitot visus stiprinājumus un palīgmateriālus</t>
  </si>
  <si>
    <t>Betonēt veidņos paneļu šuves un galus ar C20/25 klases betonu un stiegrojot ar B500B terauda stiegrojumu.  Ieskaitot visus stiprinājumus un palīgmateriālus.</t>
  </si>
  <si>
    <t>Ierīkot deformācijas šuvi
Putuplasts EPS50 20mm</t>
  </si>
  <si>
    <t>Jumts asīs 6-7</t>
  </si>
  <si>
    <t>Montēt koka konstrukcijas jumtu, ieskaitot visus stiprinājumus un palīgmateriālus</t>
  </si>
  <si>
    <t>Montēt smalkgraudainus betona pakāpienus, ieskaitot visus stiprinājumus un palīgmateriālus
Pa-6 Smalkgraudaina betona pakāpieni ar noapaļotu
kanti tips Nr.-6 (300x150);L=1180</t>
  </si>
  <si>
    <t>Montēt smalkgraudainus betona pakāpienus, ieskaitot visus stiprinājumus un palīgmateriālus
Pa-8 Smalkgraudaina betona pakāpieni ar noapaļotu
kanti tips Nr.-6 (300x150);L=2680</t>
  </si>
  <si>
    <t>Montēt smalkgraudainus betona pakāpienus, ieskaitot visus stiprinājumus un palīgmateriālus
Pa-9 Smalkgraudaina betona pakāpieni ar noapaļotu
kanti tips Nr.-6 (250x180);L=1180</t>
  </si>
  <si>
    <t>Montēt smalkgraudainus betona pakāpienus, ieskaitot visus stiprinājumus un palīgmateriālus
Pa-7 Smalkgraudaina betona pakāpieni ar noapaļotu
kanti tips Nr.-7 (300x150);L=1180</t>
  </si>
  <si>
    <t>Montēt metinātu platformu, ieskaitot visus stiprinājumus un palīgmateriālus
Režģis SP 34x38/40x2</t>
  </si>
  <si>
    <t>Cokola renovācija</t>
  </si>
  <si>
    <t>Atsegt cokola daļu pa perimetru un izvest būvgružus utilizācijai</t>
  </si>
  <si>
    <t>Izkritušo laukakmeņu iemūrēšana ar (ekvil.Sakret) ZM / Cementa java vai ekvivalents</t>
  </si>
  <si>
    <t>Šuvju rīrīšana un aizpildīšana ar (ekvil.Sakret) ZM / Cementa javu. Iztīrītās šuvēs mūris jāgruntē ar grunti ekvil.SAKRET QG. Vai ekvivalents</t>
  </si>
  <si>
    <t>Siltināt pamatu sienu no iekšpuses ar Tenapors EXTRA b=100 uz izlīdzinošās (ekvil.Sakret)
ZM / Cementa javas slāņa</t>
  </si>
  <si>
    <t>Atjaunot atsegto cokola daļu</t>
  </si>
  <si>
    <t>Lokālā tāme Nr.1,5</t>
  </si>
  <si>
    <t>AS-1</t>
  </si>
  <si>
    <t>Montēt metala profilu karkasu 100mm, ieskaitot visus stiprinājumus un palīgmateriālus</t>
  </si>
  <si>
    <t>Ieklāt akmens vates plāksnes Paroc Extra, d=100mm vai ekvivalents</t>
  </si>
  <si>
    <t>Ieklāt tvaika barjeru Paroc XMV 020 bas Tvaika caurlaidība Sd /80 m( vai ekviv.)</t>
  </si>
  <si>
    <t>Apšūt karkasu ar 12,5mm ģipškartona loksnēm divās kārtās, ieskaitot visus stiprinājumus un palīgmateriālus. Veikt šuvju špaktelēšanu</t>
  </si>
  <si>
    <t>AS-2</t>
  </si>
  <si>
    <t>AS-3</t>
  </si>
  <si>
    <t xml:space="preserve">Mūrēt keramzītbetona bloku sienu 250mm biezumā uz mūrjavas kārtas. Stiegrot atbilstoši tehnoloģijai. Ieskaitot visus stiprinājumus un palīgmateriālus.      </t>
  </si>
  <si>
    <t>Apmest mūra sienu ar kaļķa-cementa apmetumu 25mm biezumā</t>
  </si>
  <si>
    <t>IS-1</t>
  </si>
  <si>
    <t>Apmest mūra sienu ar kaļķa-cementa apmetumu 20mm biezumā</t>
  </si>
  <si>
    <t>IS-2</t>
  </si>
  <si>
    <t>Ieklāt skaņas izolāciju ( A klase)
ekviv. Knauf TI 140 Decibel 100mm biezumā</t>
  </si>
  <si>
    <t>IS-3</t>
  </si>
  <si>
    <t>Apšūt karkasu ar GKBI 12,5mm ģipškartona loksnēm divās kārtās, ieskaitot visus stiprinājumus un palīgmateriālus. Veikt šuvju špaktelēšanu</t>
  </si>
  <si>
    <t>Apšūt karkasu ar GKB 12,5mm ģipškartona loksnēm divās kārtās, ieskaitot visus stiprinājumus un palīgmateriālus. Veikt šuvju špaktelēšanu</t>
  </si>
  <si>
    <t>IS-4</t>
  </si>
  <si>
    <t>Apšūt karkasu ar GKBI 12,5mm ģipškartona loksnēm vienā kārtā, ieskaitot visus stiprinājumus un palīgmateriālus. Veikt šuvju špaktelēšanu</t>
  </si>
  <si>
    <t>Ieklāt skaņas izolāciju ( A klase)
ekviv. Knauf TI 140 Decibel 50mm biezumā</t>
  </si>
  <si>
    <t>IS-5</t>
  </si>
  <si>
    <t>Apšūt karkasu ar GKF 12,5mm ģipškartona loksnēm divās kārtās, ieskaitot visus stiprinājumus un palīgmateriālus. Veikt šuvju špaktelēšanu</t>
  </si>
  <si>
    <t>AS-6</t>
  </si>
  <si>
    <t>Atjaunot cementa smilšu apmetumu 40mm biezumā</t>
  </si>
  <si>
    <t>Ieklāt hidroizolāciju "Penetron" divās kārtās vai ekvivalents</t>
  </si>
  <si>
    <t>Mezgls 2</t>
  </si>
  <si>
    <t>Logailu apdare no ēkas iekšpuses un krāsošana</t>
  </si>
  <si>
    <t>Bēniņu logu ailu un daļēji sienas apdare no iekšpuses ar cementa javas apmetumu</t>
  </si>
  <si>
    <t>Cits</t>
  </si>
  <si>
    <t>Pagraba ieejas izbūve loga vietā paplašinot aili</t>
  </si>
  <si>
    <t>Pagraba vecās ieejas piemūrēšana, analogi esošai</t>
  </si>
  <si>
    <t>Atvērumu aizmūrēšana cokola sienā</t>
  </si>
  <si>
    <t>WC lamināta starpsienu alumīnija karkasā iebūve</t>
  </si>
  <si>
    <t>WC lamināta alumīnija karkasa durvis 0.6x1.3m iebūve</t>
  </si>
  <si>
    <t>Lokālā tāme Nr.1,6</t>
  </si>
  <si>
    <t>G-1</t>
  </si>
  <si>
    <t>Ieklāt betona klona grīdu 100mm biezumā, ieskaitot visus stiprinājumus un palīgmateriālus</t>
  </si>
  <si>
    <t>Ieklāt hidroizolējošu slāni vai norobežojošu filtraudumu</t>
  </si>
  <si>
    <t>Siltināt grīdu ar ekstrudētais putopolostirolu XPS l=0,037 W/m2 vai ekviv. 120mm biezumā</t>
  </si>
  <si>
    <t>Ieklāt blietētu smilts kārtu 500mm biezumā
Blietēta rupja smilts E &gt; 45mPa</t>
  </si>
  <si>
    <t>G-2</t>
  </si>
  <si>
    <t>Ieklāt grīdas hidroizolāciju ekviv. Sakret OAD Elastic</t>
  </si>
  <si>
    <t>Gruntēt grīdu ar , ekviv. OAD Elastic Primer</t>
  </si>
  <si>
    <t>G-3</t>
  </si>
  <si>
    <t>Ieklāt stiegrotu grīdas izlīdzinošo slāni 80mm biezumā, ieskaitot visus stiprinājumus un palīgmateriālus</t>
  </si>
  <si>
    <t>Ieklāt norobežojošu filtraudumu</t>
  </si>
  <si>
    <t>Siltināt grīdu ar ekstrudētais putopolostirolu Paroc XES300 wj , b=150 mm vai ekvivalents</t>
  </si>
  <si>
    <t>Ieklāt grīdas izlīdzinošo slāni ARDEX K60 60mm biezumā vai ekvivalents</t>
  </si>
  <si>
    <t>G-4</t>
  </si>
  <si>
    <t>G-5</t>
  </si>
  <si>
    <t>Ieklāt betona klona grīdu 80-100mm biezumā, ieskaitot visus stiprinājumus un palīgmateriālus</t>
  </si>
  <si>
    <t>G-6</t>
  </si>
  <si>
    <t>G-7</t>
  </si>
  <si>
    <t xml:space="preserve">Krāsot grīdu ar poliuretāna krāsu divās kārtās - pelēka </t>
  </si>
  <si>
    <t>Gruntēt grīdu ar divkomponenta poliuretānu TU-10 divās kārtās vai ekvivalents</t>
  </si>
  <si>
    <t>Attīrīt esošo betona grīdu</t>
  </si>
  <si>
    <t>G-8</t>
  </si>
  <si>
    <t>Ieklāt Cement Board Floor MF ( AR RWR 58 dB) 10-50mm vai ekvivalents, ieskaitot visus stiprinājumus un palīgmateriālus</t>
  </si>
  <si>
    <t>Labot esošo griestu apmetumu (30%) 25mm</t>
  </si>
  <si>
    <t>G-9</t>
  </si>
  <si>
    <t>G-10</t>
  </si>
  <si>
    <t>Ieklāt betona klona grīdu 50mm biezumā, ieskaitot visus stiprinājumus un palīgmateriālus</t>
  </si>
  <si>
    <t>Ieklāt grīdas skaņas izolāciju Paroc SSB-1 vai ekvivalents 20mm</t>
  </si>
  <si>
    <t>G-11</t>
  </si>
  <si>
    <t>Ieklāt grīdas plāksnes OSB plātne b=18 mm vai ekvivalents, ieskaitot visus stiprinājumus un palīgmateriālus</t>
  </si>
  <si>
    <t>Montēt koka sijas 50x150mm, ieskaitot visus stiprinājumus un palīgmateriālus</t>
  </si>
  <si>
    <t xml:space="preserve">Siltināt pārsegumu ar EKO vati 300mm vai ekvivalents </t>
  </si>
  <si>
    <t>G-12</t>
  </si>
  <si>
    <t>Montēt koka dēļus 22mm biezumā, ieskaitot visus stiprinājumus un palīgmateriālus</t>
  </si>
  <si>
    <t>Atjaunot griestu apmetuma apdari 50mm</t>
  </si>
  <si>
    <t>Grīdas apdare</t>
  </si>
  <si>
    <t>1.stāvs</t>
  </si>
  <si>
    <t>Ieklāt linoleja grīdas segumu uz līmjavas kārtas, ieskaitot visus stiprinājumus un palīgmateriālus
Dabīgā linoleja grīdas segums akustiskais Forbo Marmoleum b=3.5mm vai ekviv.
Skaņas izolācija £18 dB .Linoleja seguma nodilumizturības klase33/ 34, pretslīdes klase R9 ( DIN 51130), ugunsreakcija Cfl - s1( EN 13501-1).</t>
  </si>
  <si>
    <t>Ieklāt linoleja grīdas segumu uz līmjavas kārtas, ieskaitot visus stiprinājumus un palīgmateriālus
Dabīgā linoleja grīdas segums Forbo Marmoleum b=2.5mm vai ekviv. Linoleja seguma
nodilumizturības klase 43, pretslīdes klase R9( DIN 51130), ugunsreakcija Cfl-s1 (13501-1).</t>
  </si>
  <si>
    <t xml:space="preserve">Ieklāt flīžu segumu uz līmjavas kārtas un šuves aizpildīt ar šuvotāju, ieskaitot visus stiprinājumus un palīgmateriālus.  
Keramikas grīdas flīzes (neglazētas)jāatbilst A1 grupai ( LVS EN 14411:2013), nodilumizturības klase PEI 3 ( EN 102) un pretslīdes koeficients R10.   </t>
  </si>
  <si>
    <t>Ieklāt grīdlīstes, ieskaitot visus stiprinājumus un palīgmateriālus.
Grīdlīste no koka h=60 mm lakota</t>
  </si>
  <si>
    <t>2.stāvs</t>
  </si>
  <si>
    <t>Bēniņos veidot no mitrumizturīgā OSB 18, kastes h=0.5m esošo atvērunu pa ēkas ārsienu saglabāšanai</t>
  </si>
  <si>
    <t>Lokālā tāme Nr.1,7</t>
  </si>
  <si>
    <t>Jumta segums</t>
  </si>
  <si>
    <t>Ieklāt metāla jumta segumu, ieskaitot visus stiprinājumus un palīgmateriālus
Metāla profilloksnes "Ruuki" Classic C 50 Plus Matt; t =0,6 mm vai ekvivalents</t>
  </si>
  <si>
    <t>Stiprināt latojumu 32x100mm ar soli 250mm, ieskaitot visus stiprinājumus un palīgmateriālus</t>
  </si>
  <si>
    <t>Stiprināt latojumu 32x100mm, ieskaitot visus stiprinājumus un palīgmateriālus</t>
  </si>
  <si>
    <t>Ieklāt difūzijas membrānu 3 slāņu 100% polipropilēns, sd= 0.04m</t>
  </si>
  <si>
    <t>Papilddarbi</t>
  </si>
  <si>
    <t>Montēt skārda notekrenes d150mm, ieskaitot visus stiprinājumus un palīgmateriālus</t>
  </si>
  <si>
    <t>Montēt skārda notekcaurules d125mm, ieskaitot visus stiprinājumus un palīgmateriālus</t>
  </si>
  <si>
    <t>Montēt sniega barjera Classic jumta profīlam (l-3000mm), ieskaitot visus stiprinājumus un palīgmateriālus</t>
  </si>
  <si>
    <t>Montēt jumta lūku 0,6x0,8mm neapkurināmām telpām, ieskaitot visus stiprinājumus un palīgmateriālus</t>
  </si>
  <si>
    <t>Montēt metāla kāpnes 0,6m uz jumta lūku( h=3,20*), ieskaitot visus stiprinājumus un palīgmateriālus</t>
  </si>
  <si>
    <t>Montēt jumta laipu 0.35x3.0m, ieskaitot visus stiprinājumus un palīgmateriālus</t>
  </si>
  <si>
    <t>Montēt skārda cepuri, ieskaitot visus stiprinājumus un palīgmateriālus
Skārda cepure (1950x800x200*(h)mm)</t>
  </si>
  <si>
    <t>Montēt skārda cepuri, ieskaitot visus stiprinājumus un palīgmateriālus
Skārda cepure (600x600x200*(h)mm)</t>
  </si>
  <si>
    <t>Montēt skārda cepuri, ieskaitot visus stiprinājumus un palīgmateriālus
Skārda cepure ( 700x700x200*(h)mm)</t>
  </si>
  <si>
    <t>Montēt skārda kori, ieskaitot visus stiprinājumus un palīgmateriālus</t>
  </si>
  <si>
    <t>Montēt skārda satekni, ieskaitot visus stiprinājumus un palīgmateriālus</t>
  </si>
  <si>
    <t>Mezgls M-4</t>
  </si>
  <si>
    <t>Montēt skārda lāseni t=0.5 mm, l=150 mm, ieskaitot visus stiprinājumus un palīgmateriālus</t>
  </si>
  <si>
    <t>Mezgls M-5</t>
  </si>
  <si>
    <t>Ieklāt hidroizolāciju</t>
  </si>
  <si>
    <t>Stiprināt pretinsektu sietu</t>
  </si>
  <si>
    <t>Stiprināt vējdēli 25x150mm, ieskaitot visus stiprinājumus un palīgmateriālus</t>
  </si>
  <si>
    <t>Stiprināt krāsotus apdares dēļus 22x120mm, ieskaitot visus stiprinājumus un palīgmateriālus</t>
  </si>
  <si>
    <t>Esošo dūmeņu ar vēdkanāliem bojāto galu pārmūrēšana un atjaunošana</t>
  </si>
  <si>
    <t>Lokālā tāme Nr.1,8</t>
  </si>
  <si>
    <t>Logi</t>
  </si>
  <si>
    <t>Montēt logu L-1 1200x1800mm, ieskaitot visus palīgmateriālus un stiprinājumus.
PVC logi, ar trīs stiklu
paketi; Logu
siltumcaurlaidība
U≤1.0 W/(m²K)
4 vēršanās veidi
(horizontāli, vertikāli un
"ziemas vēdināšana");
Loga rāmja tonis -
" Ozols"</t>
  </si>
  <si>
    <t>Montēt logu L-2 520x1820mm, ieskaitot visus palīgmateriālus un stiprinājumus.
PVC logi, ar trīs stiklu
paketi; Logu
siltumcaurlaidība
U≤1.0 W/(m²xK)
4 vēršanās veidi
(horizontāli, vertikāli un
"ziemas vēdināšana");
Loga rāmja tonis -
" Ozols"</t>
  </si>
  <si>
    <t>Montēt logu L-3 520x1500mm, ieskaitot visus palīgmateriālus un stiprinājumus.
PVC logi, ar trīs stiklu
paketi; Logu
siltumcaurlaidība
U≤1.0 W/(m²xK)
4 vēršanās veidi
Loga rāmja tonis -
" Ozols"</t>
  </si>
  <si>
    <t>Montēt logu L-4v 1100x900mm, ieskaitot visus palīgmateriālus un stiprinājumus.
PVC logi, ar trīs stiklu
pakete, neverams;
siltumcaurlaidība
U≤1.0 W/(m²xK)
v - loga rāmī gaisa
pieplūdes vārsts
Aereco E-EMM 5-35 vai ekvivalents</t>
  </si>
  <si>
    <t>Montēt logu L-5 1000x900mm, ieskaitot visus palīgmateriālus un stiprinājumus.
PVC logi, ar trīs stiklu
pakete; verams;
siltumcaurlaidība
U≤1.0 W/(m²xK)
Loga rāmja tonis -
analogs esošam</t>
  </si>
  <si>
    <t>Montēt logu L-6 1100x1000mm, ieskaitot visus palīgmateriālus un stiprinājumus.
PVC logi, ar trīs stiklu
pakete; verams;
siltumcaurlaidība
U≤1.0 W/(m²xK)
Loga rāmja tonis -
" Ozols"</t>
  </si>
  <si>
    <t>Montēt logu L-6v 1100x1000mm, ieskaitot visus palīgmateriālus un stiprinājumus.
v - loga rāmī gaisa
pieplūdes vārsts
Aereco E-EMM 5-35 vai ekvivalents</t>
  </si>
  <si>
    <t>Montēt logu L-7 1100x1600mm, ieskaitot visus palīgmateriālus un stiprinājumus.
PVC logs - neverams, vitrīna, ar trīs stiklu
paketi;
siltumcaurlaidība U:S1 .1 W/m2 K
Loga rāmja tonis - " Ozols"</t>
  </si>
  <si>
    <t>Montēt logu L-8 1100x1600mm, ieskaitot visus palīgmateriālus un stiprinājumus.
PVC logs - verams, vitrīna, ar trrs stiklu paketi; Logu
siltumcaurlaidīb a U:S 1.0 W/m2 K;
Loga rāmja tonis - " Ozols"</t>
  </si>
  <si>
    <t>Montēt logu L-9 400x1200mm, ieskaitot visus palīgmateriālus un stiprinājumus.
PVC logi, never ami
Loga rāmja tonis - " Ozols"</t>
  </si>
  <si>
    <t>Montēt logu L-10 400x1200mm, ieskaitot visus palīgmateriālus un stiprinājumus.
Rāmja tonis - Ozola ar koka tekstūru</t>
  </si>
  <si>
    <t>Montēt logu BL 600x600mm, ieskaitot visus palīgmateriālus un stiprinājumus.
Siltināta lūka uz beniņiem siltumcaurlaidība
U::o 1.8 W/(m2 x KI
aprīkota ar
ar izvelkamām kāpnem ("Rota" vai ekviv .)</t>
  </si>
  <si>
    <t>Montēt logu L-11 1200x1800mm, ieskaitot visus palīgmateriālus un stiprinājumus.
PVC 1ogs, ar divu stiklu paketi; never ams
Loga rāmja tonis - " Ozols"</t>
  </si>
  <si>
    <t>Uzstādīt tvaika izolācijas lenti, ieskaitot visus stiprinājumus un palīgmateriālus.</t>
  </si>
  <si>
    <t>Uzstādīt difuzijas lenti, ieskaitot visus stiprinājumus un palīgmateriālus.</t>
  </si>
  <si>
    <t>Uzstādīt iekšējo palodzi, ieskaitot visus stiprinājumus un palīgmateriālus.</t>
  </si>
  <si>
    <t>Uzstādīt ārējo skārda palodzi, ieskaitot visus stiprinājumus un palīgmateriālus.</t>
  </si>
  <si>
    <t>Ārdurvis</t>
  </si>
  <si>
    <t>Montēt durvis ĀD-1 1200x2100mm, ieskaitot visus palīgmateriālus un stiprinājumus.
Koka ,ar stikla
vitrīnu virs durvīm, ar trīs stiklu paketi siltumcaurlaidība U£1.8 W/m²K Labā vērtne
Aprīkotas ar slēdzeni, slieksni - 20 mm
Krāsas tonis " Ozols "
Ārdurvu faktūra analoga esošām</t>
  </si>
  <si>
    <t>Montēt durvis ĀD-2 1500x2400mm, ieskaitot visus palīgmateriālus un stiprinājumus.
Evakuācijas durvis Koka ar stiklojumu
Virs durvīm koka bloks ar stikla vitrīnu
Siltumcaurlaidība U£1.8 W/m²K
Ar evakuācijas aprīkojumu DIN EN 179 ar rokturi val202-19, slēdzeni, slieksni ar durvju aizvērēju VALT72VAB,
ar panikas slēdzeni
ar mainīgo funkciju;ar slēdzi ārpusē; ar pašaizvēršanās mehānismu
Krāsas tonis - ozolkoka tonī Ārdurvu faktūra analoga esošām</t>
  </si>
  <si>
    <t>Montēt durvis ĀD-3 1100x2100mm, ieskaitot visus palīgmateriālus un stiprinājumus.
Koka, stiklotas un
ar stikla vitrīnu virs durvīm, ar trīs stiklu paketi
siltumcaurlaidība U£1.8 W/ m²K Kreisā vērtne
Aprīkotas ar slēdzeni, slieksni
Krāsas tonis ozolkoka
Ārdurvu faktūra analoga esošām</t>
  </si>
  <si>
    <t>Montēt durvis ĀD-4 1000x2100mm, ieskaitot visus palīgmateriālus un stiprinājumus.
Koka,stiklotas un
ar stikla vitrīnu virs durvīm,ar trīs stiklu paketi
siltumcaurlaidība U£1.8 W/ m²K
Labā vērtne
Aprīkotas ar slēdzeni, slieksni
Krāsas tonis " Ozols "
Ārdurvu faktūra analoga esošām</t>
  </si>
  <si>
    <t>Montēt durvis ĀD-5v 1100x2000mm, ieskaitot visus palīgmateriālus un stiprinājumus.
Cinkotas, krāsotas metāla ārdurvis ar siltinātu profilu;
Labā vērtne
Siltumcaurlaidība U£2.2W/ m²K v-ar gaisa pieplūdes vārstu Aereco E-EMM 5-35 vai ekvivalents</t>
  </si>
  <si>
    <t>Iekšdurvis</t>
  </si>
  <si>
    <t>Montēt durvis D-1 1070x2100mm, ieskaitot visus palīgmateriālus un stiprinājumus.
Koka karkasa finierētas, gludas ( ozola nažfinieris ar biezumu 0,8 mm) Ugunsdrošas El30
Skaņas izolācijas klase C,vai augstāka. Aprīkojums: rokturis, vērtnes atdure, ar sledzeni, atslega, ar pašaizverošo mahānismu
Paredzēt ar durvju aplodu visā sienas biezumā ar durvju kleidām no abām pusēm
Krāsotas ar koksnes tekstūras redzamu krāsojumu. Tonis - .
Durvju aprīkojumam jāatbilst LVS DIN EN179 standartam</t>
  </si>
  <si>
    <t>Montēt durvis D-2u 1070x2100mm, ieskaitot visus palīgmateriālus un stiprinājumus.
Koka karkasa finierētas,gludas ( ozola nažfinieris ar biezumu 0,8 mm) Ugunsdrošas -  El30
Skaņas izolācijas klase C,vai augstāka. Aprīkojums: rokturis, vērtnes atdure, ar slēdzeni , atslēga
Paredzei ar durvju aplodu visā sienas biezumā ar durvju kleidām no abām pusēm
Krāsotas ar koksnes tekstūras redzamu krāsojumu. Tonis - balts</t>
  </si>
  <si>
    <t>Montēt durvis D-3 1070x2100mm, ieskaitot visus palīgmateriālus un stiprinājumus.
Koka karkasa finieretas,gludas ( ozola nažfinieris ar biezumu 0,8 mm)
Skaņas izolācijas klase C,vai augstāka.
Aprīkojums: rokturis, vertnes atdure, ar slēdzeni, atslēga
Paredzei ar durvju aplodu visā sienas biezumā ar durvju kleidām no abām pusem
Krāsotas ar koksnes tekstūras redzamu krāsojumu. Tonis - balts</t>
  </si>
  <si>
    <t>Montēt durvis D-4u 1100x1950mm, ieskaitot visus palīgmateriālus un stiprinājumus.
Metāla, bez stiklojuma, ugunsdrošas El30 Aprīkojums: rokturis, atslega
Apdares tonis pēc DIN EN 1125</t>
  </si>
  <si>
    <t>Montēt durvis D-4 1100x1950mm, ieskaitot visus palīgmateriālus un stiprinājumus.
Durvis
Aprīkojums: rokturis, atslēga
Apdares tonis pēc DIN EN 1125</t>
  </si>
  <si>
    <t>Montēt durvis D-5u 1070x1950mm, ieskaitot visus palīgmateriālus un stiprinājumus.
Ugunsdrošas durvis EI 30 Aprīkojums: rokturis, atslega Apdares tonis pec DIN EN 1125</t>
  </si>
  <si>
    <t>Lokālā tāme Nr.1,9</t>
  </si>
  <si>
    <t>Griesti</t>
  </si>
  <si>
    <t>Pagraba stāvs</t>
  </si>
  <si>
    <t>Esošā apmetuma attīrīšana</t>
  </si>
  <si>
    <t>Gruntēt, špaktelēt un slīpēt griestus</t>
  </si>
  <si>
    <t>Gruntēt un krāsot griestus divās kārtās
Krāsojums ar mitrumizturīgo krāsu "Tikurila"Luja 20 vai ekvivalents</t>
  </si>
  <si>
    <t>Piekārtie griesti "Armstrong" tips "Feria Tegular" vai ekvivalents</t>
  </si>
  <si>
    <t>Piekārtie griesti "Armstrong" tips "Pan Cell" vai ekvivalents</t>
  </si>
  <si>
    <t>Griestu attīrīšana no vecās krāsas</t>
  </si>
  <si>
    <t>Gruntēt un krāsot griestus divās kārtās
Krāsojums ar ūdens emulsijas krāsu</t>
  </si>
  <si>
    <t>Sienas</t>
  </si>
  <si>
    <t>Pagrabs</t>
  </si>
  <si>
    <t>Esošā apmetuma attīrīšana,atjaunošana</t>
  </si>
  <si>
    <t>Hidroizolācija "Petreon" vai ekviv. uzklāšana 2. kārtās</t>
  </si>
  <si>
    <t>Mitrumizturīgs krāsojums"Tikurilla" Luja 20 vai ekviv</t>
  </si>
  <si>
    <t>Esošo sienu attīrīšana, špaktelēšana</t>
  </si>
  <si>
    <t>Jaunizbūvējamo mūra sienu špaktelēšana</t>
  </si>
  <si>
    <t>Ģipškartona plākšņu špaktelēšana</t>
  </si>
  <si>
    <t>Krāsojums ar ūdens emulsijas krāsu</t>
  </si>
  <si>
    <t>Flīzējums-keramikas flīzēs 300x600mm "Aragorn" h=2,2 m vai ekviv</t>
  </si>
  <si>
    <t>Flīzējums ar grīdas flīzēm h=0,1 m</t>
  </si>
  <si>
    <t>Flīzējums ar keramikas flīzēm ap izlietni</t>
  </si>
  <si>
    <t>Flīzējums ar keramikas flīzēm h=2,2 m</t>
  </si>
  <si>
    <t>Lokālā tāme Nr.1,10</t>
  </si>
  <si>
    <t>Verandas ārsiena</t>
  </si>
  <si>
    <t>Apšūt fasādi ar apdares dēļiem un koka dekoratīvajiem elementiem, ieskaitot visus palīgmateriālus un stiprinājumus.
Dekoratīvās koka brusas 45x145mm
Dekoratīvās koka uzlikas 21x100mm
Fasādes apdares dēļi ( ēvelēti, krāsoti) 12mm</t>
  </si>
  <si>
    <t>Verandas ārsienas krāsošana ar eļļas krāsu kokam</t>
  </si>
  <si>
    <t>Montēt skārda lāseni verandas dekoratīvajam elementam, ieskaitot visus palīgmateriālus un stiprinājumus.</t>
  </si>
  <si>
    <t>Ēkas fasāde</t>
  </si>
  <si>
    <t>Esošo fasāžu virsmu tīrīšana ar ekostrūklu</t>
  </si>
  <si>
    <t>Cokola akmens mūra ārsienu attīrīšana un šuvju aizdare ar javu ( ekviv. Sakret CR 44)</t>
  </si>
  <si>
    <t>Mūra izvirzījuma cokola līmenī atjaunošana ar javu ( Skat. 7. fotofiksāciju FF-1) (ekviv. Sakret PM Super)</t>
  </si>
  <si>
    <t>Skārda ieseguma atjaunošana otrā stāva līmenī ( Skat. 2. fotofiskāciju)</t>
  </si>
  <si>
    <t>Ārsienu izdrupumu ( skat. 5. fotofiksāciju FF-1) ( dekoratīvo izvirzījumu) atjaunošana ar analogiem ķieģeļiem 270x130x71 ( ekviv, FeldHaus Klinker)</t>
  </si>
  <si>
    <t>Mūra bojājumu un šuvju atjaunošana ar ( Ceresit CR-42 vai ekviv.) ( pieņemt 30%)</t>
  </si>
  <si>
    <t>Mūra ārsienas apstrāde ar hidrofobizatoru CT-9 - Ceresit vai ekviv.</t>
  </si>
  <si>
    <t>Mezgls M-1</t>
  </si>
  <si>
    <t>Montēt skārda lāseni, ieskaitot visus palīgmateriālus un stiprinājumus</t>
  </si>
  <si>
    <t>Ieklāt pamatu vertikālo hidroizolāciju</t>
  </si>
  <si>
    <t>Apmest pamatu ar "Sakret" CLP+CSII vai ekvivalents</t>
  </si>
  <si>
    <t>Krāsot pamatu divas kārtās</t>
  </si>
  <si>
    <t>Citi</t>
  </si>
  <si>
    <t>Montēt un demontēt fasādes sastatnes pa ēkas perimetru, norobežojot ar aizsargsietu. Ieskaitot visus stiprinājumus un palīgmateriālus. Iekļaut nomas izmaksas.</t>
  </si>
  <si>
    <t>Lokālā tāme Nr.1,11</t>
  </si>
  <si>
    <t>Ieklāt hidroizolāciju ( ruberoīds 2. kārtas uz
bitumena mastikas)</t>
  </si>
  <si>
    <t>Montēt pamatos enkuru (vītņstieņi kl.4,6 DIN976 cinkots)
Ø16, L=330</t>
  </si>
  <si>
    <t>Montēt koka karkasa konstrukciju, ieskaitot visus stiprinājumus un palīgmateriālus.
1. Koka konstrukcijas apdraudējuma klase I (LVS EN 335-1)
2. Koka konstrukciju lietojamības klase II (LVS EN 1995-1-1)
3. Koka nesošām konstrukcijām lietot ne zemākus par (B) šķiru skujkokus ar relatīvo mitrumu mazāku par 15-20%, stiprības klase C24 (pēc EN 338).
4. Kokmateriāli impregnēti, saskaņā ar LVS EN 351-1 2.klase.</t>
  </si>
  <si>
    <t>Montēt koka jumta konstrukciju, ieskaitot visus stiprinājumus un palīgmateriālus.
1. Koka konstrukcijas apdraudējuma klase I (LVS EN 335-1)
2. Koka konstrukciju lietojamības klase II (LVS EN 1995-1-1)
3. Koka nesošām konstrukcijām lietot ne zemākus par (B) šķiru skujkokus ar relatīvo mitrumu mazāku par 15-20%, stiprības klase C24 (pēc EN 338).
4. Kokmateriāli impregnēti, saskaņā ar LVS EN 351-1 2.klase.</t>
  </si>
  <si>
    <t>Ieklāt blietētu minerālvielu maisījuma kārtu 0/45</t>
  </si>
  <si>
    <t>Ieklāt izsiju izlīdzinošo slāni 50mm biezumā</t>
  </si>
  <si>
    <t>Ieklāt betona bruģakmens segumu 60mm biezumā</t>
  </si>
  <si>
    <t>Atjaunot grīdu darbnīcas ēkā</t>
  </si>
  <si>
    <t>Montēt sniega barjeru, ieskaitot visus stiprinājumus un palīgmateriālus</t>
  </si>
  <si>
    <t>Montēt jumta lūku 530x830mm neapkurināmām telpām, ieskaitot visus stiprinājumus un palīgmateriālus</t>
  </si>
  <si>
    <t>Esošais skurstenis saglabājams, remontējams</t>
  </si>
  <si>
    <t>kpl</t>
  </si>
  <si>
    <t>Montēt skārda lāseni, ieskaitot visus stiprinājumus un palīgmateriālus</t>
  </si>
  <si>
    <t>Montēt logu L-1 650x1500mm, ieskaitot visus palīgmateriālus un stiprinājumus.
PVC logs, Verams
Krāsas tonis - "Ozols"</t>
  </si>
  <si>
    <t>Montēt durvis D-1 1100x2100mm, ieskaitot visus palīgmateriālus un stiprinājumus.
Metāla ārdurvis, ar aprīkojumu:
Ar slieksni, slēdzene
ar gumijas blīvējumu
durvju vertnē.
Tonis - RAL -7037( pelēks)</t>
  </si>
  <si>
    <t>Montēt durvis D-2 1000x2100mm, ieskaitot visus palīgmateriālus un stiprinājumus.
Vienviru koka durvis,
ar slēdzeni
Tonis - "Pinotex "- Ozols</t>
  </si>
  <si>
    <t>Montēt durvis D-3 2000x2100mm, ieskaitot visus palīgmateriālus un stiprinājumus.
Divviru koka vārti ,
ar slēdzeni
Tonis - "Pinotex "- Ozols</t>
  </si>
  <si>
    <t>Esošo velvju griestu apsekošana, atjaunošana un krāsošana ar ūdens emulsijas krāsu</t>
  </si>
  <si>
    <t>Iekšsienu attīrīšana, sagatavošana un pārkrāsošana</t>
  </si>
  <si>
    <t>Sienu dēļu apšuvuma izbūve un koka ārsienas krāsošana ar eļļas krāsu kokam</t>
  </si>
  <si>
    <t>Apšūt fasādi ar krāsotiem apdares dēļiem un koka dekoratīvajiem elementiem, ieskaitot visus palīgmateriālus un stiprinājumus.
Dekoratīvās uzlikas- 22x95mm
Ēvelēti, krāsoti dēļi- 45 X145mm
Dēļu apšuvums, puspunde - 22 X120mm</t>
  </si>
  <si>
    <t>Esošā akmens mūra ārsienu bojājumu un šuvju atjaunošana</t>
  </si>
  <si>
    <t>Ārsienas ķieģeļu dekoratīvo apmūrējuma atjaunošana</t>
  </si>
  <si>
    <t>Lokālā tāme Nr.1,12</t>
  </si>
  <si>
    <t>Montēt koka karkasa konstrukciju, ieskaitot visus stiprinājumus un palīgmateriālus.
1. Koka konstrukcijas apdraudējuma klase(LVS EN 335-1) I
2. Koka konstrukciju lietojamības klase(LVS EN 1995-1-1) II
3. Koka nesošām konstrukcijām lietot ne zemākus par (B) šķiru skujkokus ar relatīvo mitrumu mazāku par 15-20%, stiprības klase C24 (pēc EN 338).
4. Ieliekamās detaļas no firmas Vormann kataloga vai analogs.</t>
  </si>
  <si>
    <t>Montēt jumta karkasa konstrukciju, ieskaitot visus stiprinājumus un palīgmateriālus.
1. Koka konstrukcijas apdraudējuma klase(LVS EN 335-1) I
2. Koka konstrukciju lietojamības klase(LVS EN 1995-1-1) II
3. Koka nesošām konstrukcijām lietot ne zemākus par (B) šķiru skujkokus ar relatīvo mitrumu mazāku par 15-20%, stiprības klase C24 (pēc EN 338).
4. Ieliekamās detaļas no firmas Vormann kataloga vai analogs.</t>
  </si>
  <si>
    <t>Ieklāt hidroizolāciju divslāņu polietilēns PE LD vai ekviv.</t>
  </si>
  <si>
    <t>Stiprināt impregnētu koka gulsni (3.klases) s=500mm - 50 mm, ieskaitot visus stiprinājumus un palīgmateriālus.</t>
  </si>
  <si>
    <t>Ieklāt dēļu grīdu 38x100mm, ieskaitot visus stiprinājumus un palīgmateriālus.</t>
  </si>
  <si>
    <t>Ieklāt terases grīdu 35x120mm, ieskaitot visus stiprinājumus un palīgmateriālus.</t>
  </si>
  <si>
    <t>Montēt logu L-1 900x1300mm, ieskaitot visus palīgmateriālus un stiprinājumus.
Koka logs, neverams,
Laminēts stikls
Krāsas tonis - "Ozols"</t>
  </si>
  <si>
    <t>Montēt logu L-2 900x1300mm, ieskaitot visus palīgmateriālus un stiprinājumus.
Koka logs, verams,
Laminēts stikls
Krāsas tonis - "Ozols"</t>
  </si>
  <si>
    <t>Montēt logu L-3 900x1300mm, ieskaitot visus palīgmateriālus un stiprinājumus.
Koka logs, vitrīna,
Laminēts stikls</t>
  </si>
  <si>
    <t>Montēt logu L-4 900x750mm, ieskaitot visus palīgmateriālus un stiprinājumus.
Koka logs, vitrīna,
Laminēts stikls</t>
  </si>
  <si>
    <t>Montēt durvis AD-1 1500x2000mm, ieskaitot visus palīgmateriālus un stiprinājumus.
Divviru koka durvis
atveramas 1808
Aprīkotas ar slēdzeni,
Krāsas tonis - "Ozols"</t>
  </si>
  <si>
    <t>Apšūt fasādi ar krāsotiem apdares dēļiem un koka dekoratīvajiem elementiem, ieskaitot visus palīgmateriālus un stiprinājumus.
Dekoratīvās  uzlikas- 22x75mm
Dēļu apšuvums, puspunde(22 X100mm) -22mm</t>
  </si>
  <si>
    <t>Montēt koka margas, ieskaitot visus palīgmateriālus un stiprinājumus</t>
  </si>
  <si>
    <t>Montēt koka solus, ieskaitot visus palīgmateriālus un stiprinājumus
Koka sols ar paceļamu vāku
( 350x2200x400(h)mm)</t>
  </si>
  <si>
    <t>Montēt koka solus, ieskaitot visus palīgmateriālus un stiprinājumus
Koka sols (350x1200x400(h)mm),</t>
  </si>
  <si>
    <t>Lokālā tāme Nr.1,13</t>
  </si>
  <si>
    <t>Uzmērīšana un nospraušana, izpilduzmērījums pēc būvdarbu pabeigšanas</t>
  </si>
  <si>
    <t>Elektropagādes kabeļa ievietošana dalītajā aizsargcaurulē DN110, 750N</t>
  </si>
  <si>
    <t>EST kabeļa ievietošana dalītajā aizsargcaurulē DN110, 750N</t>
  </si>
  <si>
    <t>Asfalta seguma nojaukšana, hvid = 5 cm</t>
  </si>
  <si>
    <t>Betona plātņu seguma nojaukšana</t>
  </si>
  <si>
    <t>Ceļa zīmes ar stabu demontāža</t>
  </si>
  <si>
    <t>Atsevišķi augoša koka ciršana ar celma laušanu</t>
  </si>
  <si>
    <t>Krūmu ciršana ar celmu novākšanu</t>
  </si>
  <si>
    <t>Celma laušana</t>
  </si>
  <si>
    <t>Asfalta savienojuma frēzēšana</t>
  </si>
  <si>
    <t>Zemes klātne</t>
  </si>
  <si>
    <t xml:space="preserve">Liekās grunts (augu zemes, vid 0.3m) noņemšana </t>
  </si>
  <si>
    <t xml:space="preserve">Ierakuma izstrāde </t>
  </si>
  <si>
    <t>Uzbēruma izbūve</t>
  </si>
  <si>
    <t>Teritorijas nostiprināšana ar augu zemi, apsēta ar zāli, h=10 cm</t>
  </si>
  <si>
    <t>Teritorijas nostiprināšana ar paklājzālienu uz sijātas melnzemes 15 cm pamata</t>
  </si>
  <si>
    <t>Nogāzes caurtekas galā nostiprināšana laukakmeņu mūrejumu cementa javā</t>
  </si>
  <si>
    <t>Teritorijas nostiprināšana ar laukakmeņu mūrejumu cementa javā</t>
  </si>
  <si>
    <t>Ar saistvielām nesaistītas konstruktīvās kārtas</t>
  </si>
  <si>
    <t>Salizturīgās kārtas būvniecība</t>
  </si>
  <si>
    <t>Salizturīgās kārtas būvniecība (ietve, bērnu laukums)</t>
  </si>
  <si>
    <t>Nesaistītu minerālmateriālu maisījuma 0/56 vai 0/63 NIV pamatu izbūve, h=20 cm</t>
  </si>
  <si>
    <t>Nesaistītu minerālmateriālu maisījuma 0/45 NIII pamatu izbūve, h=10 cm</t>
  </si>
  <si>
    <t>Nesaistītu minerālmateriālu maisījuma 0/45 NIII pamatu izbūve, h=25 cm</t>
  </si>
  <si>
    <t>Nesaistītu minerālmateriālu maisījuma 0/16 izbūve, h=5 cm</t>
  </si>
  <si>
    <t>Nesaistītu minerālmateriālu maisījuma 0/32 izbūve, h=15 cm</t>
  </si>
  <si>
    <t>Nesaistītu minerālmateriālu maisījuma 0/45 NIII pamatu izbūve, h=15 cm (ietve)</t>
  </si>
  <si>
    <t>Izsiju izlīdzinošā slāņa izbūve</t>
  </si>
  <si>
    <t>Betona bruģakmens seguma izbūve, h=6 cm, pelēks</t>
  </si>
  <si>
    <t>Betona bruģakmens seguma izbūve, h=8 cm, pelēks</t>
  </si>
  <si>
    <t>Betona bruģakmens seguma izbūve, stāvvietu marķējuma līnija, h=8 cm, melns</t>
  </si>
  <si>
    <t>EKO bruģakmens seguma izbūve, ieskaitot aizpildīšanu ar augu zemi un apsēšanu ar zāli</t>
  </si>
  <si>
    <t>Klinkera bruģa seguma izbūve, h=min 5cm</t>
  </si>
  <si>
    <t>Gumijas seguma izbūve, zils, h=min 5 cm</t>
  </si>
  <si>
    <t>Gumijas seguma izbūve, sarkans, h=min 5 cm</t>
  </si>
  <si>
    <t>Gumijas seguma izbūve, dzeltens, h=min 5 cm</t>
  </si>
  <si>
    <t>Taktilā bruģa brīdinājuma joslas izbūve pie ratiņu nobrauktuvēm un ieejām ēkā</t>
  </si>
  <si>
    <t>Arsaistvielām saistītas konstruktīvās kārtas</t>
  </si>
  <si>
    <t>Karstā asfalta AC16 base SIV apakškārtas izbūve, h=5 cm</t>
  </si>
  <si>
    <t>Karstā asfalta AC11 surf SIII dilumkārtas izbūve, h=4 cm</t>
  </si>
  <si>
    <t>Karstā asfalta AC11 surf SIII izbūve remontzonā, h=5 cm</t>
  </si>
  <si>
    <t>Satiksmes aprīkojums</t>
  </si>
  <si>
    <t>Betona apmales 15.22.100. uz betona C30/37 un šķembu pamata izbūve</t>
  </si>
  <si>
    <t>Betona apmales 15.30.100. uz betona C30/37 un šķembu pamata izbūve, ieskaitot slīpās</t>
  </si>
  <si>
    <t xml:space="preserve">Betona apmales 08.20.100. uz betona C30/37 un šķembu pamata izbūve </t>
  </si>
  <si>
    <t>Apmales uz betona C30/37 un šķembu pamata izbūve, sarkana, klinkera</t>
  </si>
  <si>
    <t>Gumijas apmale 04.20.100. zila</t>
  </si>
  <si>
    <t>Gumijas apmale 04.20.100. sarkana</t>
  </si>
  <si>
    <t>Gumijas apmale 04.20.100. dzeltena</t>
  </si>
  <si>
    <t>Cinkota metāla ceļa zīmju staba uzstādīšana</t>
  </si>
  <si>
    <t>Ceļa zīmes Nr.206 uzstādīšana</t>
  </si>
  <si>
    <t>Ceļa zīmes Nr.301 uzstādīšana</t>
  </si>
  <si>
    <t>Ceļa zīmes Nr.402 uzstādīšana</t>
  </si>
  <si>
    <t>Ceļa zīmes Nr.537 uzstādīšana</t>
  </si>
  <si>
    <t>Papildzīmes Nr.840 uzstādīšana</t>
  </si>
  <si>
    <t>Papildzīmes Nr.844 uzstādīšana</t>
  </si>
  <si>
    <t>1. kārtas labiekārtošana</t>
  </si>
  <si>
    <t>Demontāžas darbi ( GP-3)</t>
  </si>
  <si>
    <t>Demontējama esošā sēta</t>
  </si>
  <si>
    <t>Nocērtami koki</t>
  </si>
  <si>
    <t>gb.</t>
  </si>
  <si>
    <t>Nocērtami augļu koki</t>
  </si>
  <si>
    <t>Nocērtami krūmi</t>
  </si>
  <si>
    <t>Likvidējami celmi un to aizvešana (esošie un no nocēramajiem kokiem un augļu kokiem)</t>
  </si>
  <si>
    <t>Pievest granti celmu vietu aizbēršanai</t>
  </si>
  <si>
    <t>Pievest melnzemi un izlīdzināt celmu vietās h=10cm</t>
  </si>
  <si>
    <t>Iesēt zāliena sēklas likvidēto celmu un krūmu vietās</t>
  </si>
  <si>
    <t xml:space="preserve">Teritorijas aprīkojums (GP-3, GP-4) </t>
  </si>
  <si>
    <t>Uzstādīt atsperšupoles, ekviv. SIA "GoPlay" ROBINIA RB1363</t>
  </si>
  <si>
    <t>Uzstādīt smilšu kasti, ekviv. SIA "GoPlay" ROBINIA RB1331</t>
  </si>
  <si>
    <t>Uzstādīt rotaļu kompleksu, ekviv. SIA "GoPlay" ROBINIA RB1241</t>
  </si>
  <si>
    <t>Uzstādīt līdzsavar šūpoles, ekviv. SIA "GoPlay"ROBINIA RB1352</t>
  </si>
  <si>
    <t>Uzstādīt interaktīvos paneļus, ekviv. SIA "GoPlay" ROBINIA RG1344</t>
  </si>
  <si>
    <t>Uzstādīt rotālu kompleksu, ekviv. SIA "GoPlay" ROBINIA RB1206</t>
  </si>
  <si>
    <t>Uzstādīt šūpoles "Ligzda", ekviv. SIA "GoPlay" ROBINIA RB0513</t>
  </si>
  <si>
    <t>Uzstādīt šķēršļu taku, ekviv. SIA "GoPlay" ROBINIA RB1273</t>
  </si>
  <si>
    <t>Uzstādīt rotaļu kompleksu, ekviv. SIA "GoPlay", ROBINIA RB1215</t>
  </si>
  <si>
    <t>Uzstādīt karoga mastus h=9m, ekviv. SIA "ALITANA" stiklašķiedras karoga masts 9m</t>
  </si>
  <si>
    <t>Uzstādīt atkritumu urnu ar tērauda konstrukciju un koka apdari h=1.1m, ekviv. SIA "Mkdizains" atkrutumu urna UK 44 44 110</t>
  </si>
  <si>
    <t>Uzstādīt velo statīvu (6 vietām), ekviv. SIA "Mkdizains" veloturētājs VT 75 80</t>
  </si>
  <si>
    <t>Uzstādīt koka pergolas 94.0x2.0x2.0(h)m) aizmugurē vīteņaugu balsti, ekviv. SIA "Mkdizains" koka pergola MKD KP 04</t>
  </si>
  <si>
    <t>Uzstādīt atkritumu konteinerus Luowia Deep 5000 tipa konteinerus vai ekviv. ( h=2.8m, Ø1.69m, V=5000l)</t>
  </si>
  <si>
    <t>Uzstādīt atkritumu konteinerus Luowia Deep 1300 tipa konteinerus vai ekviv. ( h=2.65m, Ø0.92m, V=1300l)</t>
  </si>
  <si>
    <t>Žoga paneļi (2.5x1.53m) ekviv. Betafence Nylofor 3D</t>
  </si>
  <si>
    <t>Žoga stabiņi h=2.0m (60x40x1.5mm) ekviv. Betafence EL</t>
  </si>
  <si>
    <t>Metāla žogs ( 2.5x1.53m) ekviv. Tvora cinkotie žogi Duplex Mode</t>
  </si>
  <si>
    <t>Metāla stabi (60x60x2mm) l=2.0m ekviv. Tvora cinkotie žogi Duplex Mode</t>
  </si>
  <si>
    <t>Metāla stabi vārtiem (80x80x2mm) l=2.0m, ekviv.Tvora cinkotie žogi Duplex Mode</t>
  </si>
  <si>
    <t>Metāla veramie vārti (4.0x1.53m), ekviv. Tvora cinkotie žogi Duplex Mode</t>
  </si>
  <si>
    <t>Metāl veramie vārti (3.0x1.53m), ekviv. Tvora cinkotie žogi Duplex Mode</t>
  </si>
  <si>
    <t>metāla veramie vārtiņi ( 1.2x1.53m), ekviv. Tvora cinkotie žogi Duplex Mode</t>
  </si>
  <si>
    <t>Betons C25/30</t>
  </si>
  <si>
    <t>Projektētais priežu mizu mulčas segums apstādījumiem, (GP-3)  - 75.00m²</t>
  </si>
  <si>
    <t>Izrakt esošo grunti un aizvest (h=0.57m, 5km) - 75.0 m²</t>
  </si>
  <si>
    <t>Auglīgās augsne ( trūdvielām bagāta) - 500mm</t>
  </si>
  <si>
    <t>Priežu mizu mulča (fr. 5-30) - 70mm</t>
  </si>
  <si>
    <t xml:space="preserve">Apstādījumi ( GP-3, GP-4, GP-5)  </t>
  </si>
  <si>
    <t>Calyptranthe petioaris ( Kārtainā kaliptrante), stāds C7 konteinerī</t>
  </si>
  <si>
    <t>Physocarpus opulifolius 'Dart`s Gold' ( Irbeņlapu fizokarps), stāds C10 konteinerī</t>
  </si>
  <si>
    <t>Ribes alpinum 'Schmidt' ( Alpīnā vērene), stāds C7 konteinerī</t>
  </si>
  <si>
    <t>Syringa vulgaris 'Jaunkalsnavas nakts' (Parastais ceriņš), stāds C10 konteinerī</t>
  </si>
  <si>
    <t>Syringa vulgaris 'Krasavitsa Moskvy' (Parastais ceriņš), stāds C10 konteinerī</t>
  </si>
  <si>
    <t>Izrakt pārstādāmā koka stādbedri (vismaz 2.0x2.0x2.0) un aizvest 5km</t>
  </si>
  <si>
    <t>Izrakt esošo koku</t>
  </si>
  <si>
    <t>Kompleksā mēslojuma iestrāde</t>
  </si>
  <si>
    <t>Drenāžas caurules iestrāde ap koku sakņu kamolu</t>
  </si>
  <si>
    <t>Atsaites mieti 2m Ø5cm</t>
  </si>
  <si>
    <t>Atsaites</t>
  </si>
  <si>
    <t>Kāpnes Ka-1 un margas Ma-1 (GP-6)</t>
  </si>
  <si>
    <t>Blietēta šķembu sagatavošanas kārta zem kāpnēm, fr. 0-16mm</t>
  </si>
  <si>
    <t>Blietēta vidēji rupja smilts kārta zem kāpnēm, fr. 02 - 0.6mm</t>
  </si>
  <si>
    <t>Metināts siets 6/6/150/150 (B500)</t>
  </si>
  <si>
    <t>Atsevišķas stiegras Ø6 (B500)</t>
  </si>
  <si>
    <t>Atsevišķas stiegras (liektas)  Ø6 (B500)</t>
  </si>
  <si>
    <t>Betons C 30/37 XC4 (ekviv. SIA "RGR pluss")</t>
  </si>
  <si>
    <t>Smalkgraudaina betona pakāpieni ar profilētu priekšējo malu (300x150h), l-1200 mm</t>
  </si>
  <si>
    <t>Tērauds (S355J2H) ar profilu 42.4x3.6 (1000mm garšs) karsti cinkots</t>
  </si>
  <si>
    <t>Tēraus (S235J2H) ar profilu 50x2 (2050mm garšs), karsti cinkots</t>
  </si>
  <si>
    <t>Tērauds (S235J2H) ar profilu 20 ( 35mm garšs), karsti cinkots</t>
  </si>
  <si>
    <t>Tērauds (S235JR) lokštēr. T=6 ( 120x120mm), karsti cinkots</t>
  </si>
  <si>
    <t>Lokālā tāme Nr.1,14</t>
  </si>
  <si>
    <t>Margas</t>
  </si>
  <si>
    <t>Montēt margas MA-1 un MA-3, ieskaitot visus palīgmateriālus un stiprinājumus</t>
  </si>
  <si>
    <t>Montēt stiklotas kāpņu margas, ieskaitot visus palīgmateriālus un stiprinājumus</t>
  </si>
  <si>
    <t>Lokālā tāme Nr.1,15</t>
  </si>
  <si>
    <t>Apgaismošanas elektroietaisēm</t>
  </si>
  <si>
    <t>LED gaismeklis C63-R625* 625 LED 5000 OP, 44W; IP23; vai ekvivalents</t>
  </si>
  <si>
    <t>LED gaismeklis C63-R600* 600 LED 5000 OP, 44W; IP23; vai ekvivalents</t>
  </si>
  <si>
    <t>LED gaismeklis C90-R300* 1200 LED OP, 29W; IP23; vai ekvivalents</t>
  </si>
  <si>
    <t>LED plafons A10-LED, 14W ar kustības sensoru, &lt;180*; IP44 vai ekvivalents</t>
  </si>
  <si>
    <t>LED plafons A10-LED, 14W; IP44; vai ekvivalents</t>
  </si>
  <si>
    <t xml:space="preserve">Prožektors LED ar sienas kronšteinu, 10W; IP65 ; </t>
  </si>
  <si>
    <t xml:space="preserve">Fasādes LED gaismeklis zemē ( skatīt ELT daļā ) ; </t>
  </si>
  <si>
    <t>Gaismeklis E20-SG2 LED, 2W, 1h; "IZEJA", IP23; (sienas); vai ekvivalents</t>
  </si>
  <si>
    <t>Gaismeklis E80-R 10*26 LED, 2W, "IZEJA", IP23; ( griesti ); vai ekvivalents</t>
  </si>
  <si>
    <t>Akumulatoru baterija 150 VA, 1h, " Helvar "; vai ekvivalents</t>
  </si>
  <si>
    <t xml:space="preserve">Gaismas slēdzis z.a. 1- polu, 16A, 250V; IP23; </t>
  </si>
  <si>
    <t xml:space="preserve">Gaismas slēdzis z.a. 2- polu, 16A, 250V; IP23; </t>
  </si>
  <si>
    <t xml:space="preserve">Gaismas pārslēdzis z.a., 16A, 250V; IP23; </t>
  </si>
  <si>
    <t xml:space="preserve">Zemapmetuma nozarkārba 16A, 250V; </t>
  </si>
  <si>
    <t xml:space="preserve">Gaismas slēdzis v.a. 1- polu, 16A, 250V; IP44; </t>
  </si>
  <si>
    <t xml:space="preserve">Gaismas slēdzis v.a. 2- polu, 16A, 250V; IP44; </t>
  </si>
  <si>
    <t xml:space="preserve">Nozarkārba hermētiska, IP44; </t>
  </si>
  <si>
    <t xml:space="preserve">Kabelis ar vara dzīlām NYM - 3* 1,5 mm2; </t>
  </si>
  <si>
    <t xml:space="preserve">Kabelis ar vara dzīslām NYM - 4* 1,5 mm2; </t>
  </si>
  <si>
    <t xml:space="preserve">Kabelis ar vara dzīslām NYM - 5* 1,5 mm2; </t>
  </si>
  <si>
    <t xml:space="preserve">Kabelis ar vara dzīlām EKLK - 3* 1,5 mm2; </t>
  </si>
  <si>
    <t xml:space="preserve">Kabelis ar vara dzīslām EKLK - 4* 1,5 mm2; </t>
  </si>
  <si>
    <t xml:space="preserve">Cieta PVC caurule ar savienoj., RLk16mm, 3m, pelēka </t>
  </si>
  <si>
    <t xml:space="preserve">Lokans līkums PVC, d= 16mm, pelēks; </t>
  </si>
  <si>
    <t xml:space="preserve">Savienojumu čaula d= 16mm, pelēka </t>
  </si>
  <si>
    <t xml:space="preserve">Gofrēta PVC caurule FFKuM - 15; </t>
  </si>
  <si>
    <t xml:space="preserve">Palīgmateriāli apgaismojuma elektromontāžai </t>
  </si>
  <si>
    <t xml:space="preserve">Sienu caururbšana kabeļu šķērsojumiem </t>
  </si>
  <si>
    <t xml:space="preserve">Ligzdas izveidošana nozarkārbai sienā </t>
  </si>
  <si>
    <t xml:space="preserve">Rievas frēzēšana sienā un aizlīdzināšana </t>
  </si>
  <si>
    <t xml:space="preserve">Elektriskie mērījumi </t>
  </si>
  <si>
    <t xml:space="preserve">Spēka elektroietaisēm </t>
  </si>
  <si>
    <t xml:space="preserve">Grupu sadale PVC z.a. ECH - 12PT // ECH - 24PT; IP65; </t>
  </si>
  <si>
    <t xml:space="preserve">Grupu sadale PVC z.a. ECH - 36PT; IP65; </t>
  </si>
  <si>
    <t xml:space="preserve">Paketslēdzis 3- fāzu; 400V, 63 / 100A; </t>
  </si>
  <si>
    <t xml:space="preserve">Šēmošanas vara ķemme 100 A; 3- f.; 12 moduļi; </t>
  </si>
  <si>
    <t xml:space="preserve">1- fāzu automāts L7 - 10/1/B, 10A, 250 V; </t>
  </si>
  <si>
    <t xml:space="preserve">1- fāzu automāts L7 - 16/1/C, 16A, 250V; </t>
  </si>
  <si>
    <t xml:space="preserve">3- fāzu automāts L7 - 16/3/C, 16A, 400V; </t>
  </si>
  <si>
    <t xml:space="preserve">3- fāzu automāts L7 - 20/3/C, 20A, 400V; </t>
  </si>
  <si>
    <t xml:space="preserve">Bloks ar kontaktiem 3 * 16A, 1-f., PVC kārbā; IP65; </t>
  </si>
  <si>
    <t xml:space="preserve">V.a. kontakts 1-fāzu ar zemēšanas spaili, 16A, 250V; IP65; </t>
  </si>
  <si>
    <t xml:space="preserve">Z.a. kontakts 1-fāzu ar zemēšanas spaili, 16A, 250V; IP32; </t>
  </si>
  <si>
    <t xml:space="preserve">Z.a. nozarkārba 25A, 250V; IP32; </t>
  </si>
  <si>
    <t xml:space="preserve">Hermētiska nozarkārba ar pieslēgspailēm 25A, 250V; IP44; </t>
  </si>
  <si>
    <t>Magnētiskais palaidējs GH15HT-3-00/230V; I= 10 A; vai ekvivalents</t>
  </si>
  <si>
    <t xml:space="preserve">Kabelis ar alum. dzīslām AXMK - 4* 16 mm2; </t>
  </si>
  <si>
    <t>Kabeļa gala termo uzmava EPKT-0015; vai ekvivalents</t>
  </si>
  <si>
    <t xml:space="preserve">Kabelis ar vara dzīlām NYM - 3* 1,5 mm2 </t>
  </si>
  <si>
    <t xml:space="preserve">Kabelis ar vara dzīslām NYM - 3* 2,5 mm2; </t>
  </si>
  <si>
    <t xml:space="preserve">Kabelis ar vara dzīslām NYM - 5* 4,0 mm2; </t>
  </si>
  <si>
    <t xml:space="preserve">Kabelis ar vara dzīslām NYM - 5* 6,0 mm2 </t>
  </si>
  <si>
    <t xml:space="preserve">Kabelis ar vara dzīslām EKLK - 3* 2,5 mm2 </t>
  </si>
  <si>
    <t xml:space="preserve">Kabelis ar vara dzīslām EKLK - 5* 1,5 mm2; </t>
  </si>
  <si>
    <t>Notekcauruļu apsildes kabelis DTCE-20, Devi, 12m, 250W, 230V vai ekvivalents</t>
  </si>
  <si>
    <t>Termoregulators ar barošanas bloku Devireg 850; vai ekvivalents</t>
  </si>
  <si>
    <t xml:space="preserve">Apsildes kabeļa stiprinājumi notekcaurulēm 25 gab. </t>
  </si>
  <si>
    <t xml:space="preserve">Gofrēta PVC caurule FFKuM - 15 / - 25; </t>
  </si>
  <si>
    <t xml:space="preserve">Palīgmateriāli spēka elektromontāžai </t>
  </si>
  <si>
    <t xml:space="preserve">Signalizācija WC. </t>
  </si>
  <si>
    <t xml:space="preserve">Invalīdu WC izsaukuma komplekts ar vadības pulti v.a. Kārbā </t>
  </si>
  <si>
    <t xml:space="preserve">Durvju slēdža pievienojums gaismas indikācijai - "Aizņemts" </t>
  </si>
  <si>
    <t xml:space="preserve">Datu kabelis UTP - 4* 2*0,5, CAT-5 </t>
  </si>
  <si>
    <t xml:space="preserve">Kabelis NYM - 3* 1,5mm2 </t>
  </si>
  <si>
    <t>Saimniecības ēkas elektroietaisēm</t>
  </si>
  <si>
    <t>Grupu sadale PVC z.a. ECH - 12PT; IP65;</t>
  </si>
  <si>
    <t>Paketslēdzis 3- fāzu; 400V, 25A;</t>
  </si>
  <si>
    <t>Šēmošanas vara ķemme 100 A; 3- f.; 12 moduļi</t>
  </si>
  <si>
    <t>1- fāzu automāts L7 - 10/1/B, 10A, 250 V;</t>
  </si>
  <si>
    <t>1- fāzu automāts L7 - 16/1/C, 16A, 250V</t>
  </si>
  <si>
    <t>Bloks ar kontaktiem 1* 16A, 3-f. + 2* 16A, 1-f.; IP65;</t>
  </si>
  <si>
    <t>V.a. kontakts 1-fāzu ar zemēšanas spaili, 16A, 250V; IP65;</t>
  </si>
  <si>
    <t>Kabelis ar vara dzīlām NYM - 3* 1,5 mm2;</t>
  </si>
  <si>
    <t>Kabelis ar vara dzīslām NYM - 4* 1,5 mm2;</t>
  </si>
  <si>
    <t>Kabelis ar vara dzīslām NYM - 3* 2,5 mm2</t>
  </si>
  <si>
    <t>Prožektors LED ar sensoru un sienas kronšteinu, 10W; IP65 ;</t>
  </si>
  <si>
    <t>LED gaismeklis 14W, A10-S350 LED; IP65;</t>
  </si>
  <si>
    <t>LED gaismeklis GPV2 1500 LED 750HF, 55W; IP65;</t>
  </si>
  <si>
    <t>Gaismas slēdzis v.a. 2- polu, 16A, 250V; IP44;</t>
  </si>
  <si>
    <t>Nozarkārba hermētiska</t>
  </si>
  <si>
    <t>Palīgmateriāli</t>
  </si>
  <si>
    <t>Lokālā tāme Nr.1,16</t>
  </si>
  <si>
    <t xml:space="preserve">Siltuma mezgls   </t>
  </si>
  <si>
    <t>Ultrask. siltuma skaitītājs, Diehl Sharku, Qn=3,5m3/h, dn32 ar attālinātu nolasīšanu M-Bus  Diehl Sharku Turpgaitas vai ekvivalents</t>
  </si>
  <si>
    <t xml:space="preserve"> kpl</t>
  </si>
  <si>
    <t>Trīs kontūru regulators 2xapk.+ k.ūd. ar atmiņas karti A376, ar tālvadības savienojuma sistēmu, Danfoss ECL 310  vai ekvivalents</t>
  </si>
  <si>
    <t>Āra gaisa sensors ESMT  vai ekvivalents</t>
  </si>
  <si>
    <t>Karstā ūd. iegremdējamais sensors ESMU  vai ekvivalents</t>
  </si>
  <si>
    <t>Virsmas temp. sensors ESM-11  vai ekvivalents</t>
  </si>
  <si>
    <t>Spied. balansēts vārsts PN16, Danfoss, Kvs-6,3 VM2- 25  vai ekvivalents</t>
  </si>
  <si>
    <t>Vārsta motors, ātrums- 3 s/mm, 450N, Danfoss AMV 30  vai ekvivalents</t>
  </si>
  <si>
    <t>Sēžas. vārsts PN-16, Kvs-2,5, Danfoss VRG 2- 15  vai ekvivalents</t>
  </si>
  <si>
    <t>Vārsta motors, ātrums 15 s/mm,500N, Danfoss AMV 435 Esošais vai ekvivalents</t>
  </si>
  <si>
    <t>Sēžas. vārsts PN-16, Kvs-1,6, Danfoss VRG 2- 15  vai ekvivalents</t>
  </si>
  <si>
    <t>Vārsta motors, ātrums 15 s/mm,500N, Danfoss AMV 435  vai ekvivalents</t>
  </si>
  <si>
    <t>Plāķšņu lodētais siltumainis ar izolāc, 96 KW, Danfoss XB 37M-1-26 skat. aprēķinu vai ekvivalents</t>
  </si>
  <si>
    <t>Plāķšņu lodētais siltumainis ar izolāc, 33 KW, Danfoss XB 37L-1-10 skat. aprēķinu vai ekvivalents</t>
  </si>
  <si>
    <t>Plāķšņu lodētais siltumainis ar izolāc, 25,3 KW, Danfoss XB 05M-1-40 skat. aprēķinu vai ekvivalents</t>
  </si>
  <si>
    <t>Spiediena starp. Regulat. 0,2-1,0 bar, Danfoss AVP-25, Kvs-8,0 Atgaitas vai ekvivalents</t>
  </si>
  <si>
    <t>Cirkulācijas sūknis karstam ūdenim, Grundfos Q=0,2m3/h, P=1,0m, 230V, 65W UP 20-15 N 150  vai ekvivalents</t>
  </si>
  <si>
    <t>Elektroniskais cirkulāc. sūknis apkurei, Grundfos Q=1,3m3/h, P=4,0m, 230V, 3-34W ALPHA2 32-60  vai ekvivalents</t>
  </si>
  <si>
    <t>Elektroniskais cirkulāc. sūknis apkurei, Grundfos Q=1,0m3/h, P=5,5m, 230V, 3-50W ALPHA2 25-80  vai ekvivalents</t>
  </si>
  <si>
    <t>Izpleš. trauks karstā ūd. sist. 70°C, 10,0 bar, reflex DD 8/10  vai ekvivalents</t>
  </si>
  <si>
    <t>Izplešanās trauks ventil.silt.apg. 120°C, 6,0 bar, reflex NG 18/6  vai ekvivalents</t>
  </si>
  <si>
    <t>Izplešanās trauks apkures. Sist. 120°C, 6,0 bar, reflex NG 35/6  vai ekvivalents</t>
  </si>
  <si>
    <t xml:space="preserve">Drošības vārsts ar noplūdes cauruli dn20 6,0 bar, dn15/20  </t>
  </si>
  <si>
    <t xml:space="preserve">Drošības vārsts ar noplūdes cauruli dn20 4,0 bar, dn15/20  </t>
  </si>
  <si>
    <t xml:space="preserve">Automātiskais piebarošanas vārsts PN16, 0,4-4,0 Bar dn15  </t>
  </si>
  <si>
    <t xml:space="preserve">Karstā ūdens skaitītājs, R-160 klase, PN16, ar M-Bus impulsa devēju datu elektroniskai nolasīšanai Qn=1,5m3/h, dn15  </t>
  </si>
  <si>
    <t xml:space="preserve">Aukstā ūdens skaitītājs, R-160 klase, PN16, ar M-Bus impulsa devēju datu elektroniskai nolasīšanai  Qn=4,0m3/h, dn20  </t>
  </si>
  <si>
    <t>Ūdens skaitītāju datu nolasīšanas modulis ar interneta pieslēgumu, ZENNER Konvektor  vai ekvivalents</t>
  </si>
  <si>
    <t>Iemetin. Naval ventilis ar noplūd. caur. PN16, 150°C dn15  vai ekvivalents</t>
  </si>
  <si>
    <t xml:space="preserve">Manometrs ar īscauruli un man.ventili dn15, PN16, d100 16,0 bar., dn15  </t>
  </si>
  <si>
    <t xml:space="preserve">Manometrs ar īscauruli un man.ventili dn15, PN10, d100 10,0 bar., dn15  </t>
  </si>
  <si>
    <t xml:space="preserve">Termometrs ar iegremdējamu čaulu 150 ˚C, dn15  </t>
  </si>
  <si>
    <t xml:space="preserve">Termometrs ar iegremdējamu čaulu 100 ˚C, dn15  </t>
  </si>
  <si>
    <t>Iemetināmāmais ventīlis NAVAL, PN25, 150°C dn20  vai ekvivalents</t>
  </si>
  <si>
    <t>Iemetināmāmais ventīlis NAVAL, PN25, 150°C dn40  vai ekvivalents</t>
  </si>
  <si>
    <t>Iemetināmāmais ventīlis NAVAL, PN25, 150°C dn50  vai ekvivalents</t>
  </si>
  <si>
    <t xml:space="preserve">Lodveida ventilis PN16, 120°C dn15  </t>
  </si>
  <si>
    <t xml:space="preserve">Lodveida ventilis PN10, 100°C dn20  </t>
  </si>
  <si>
    <t xml:space="preserve">Lodveida ventilis PN10, 100°C dn25  </t>
  </si>
  <si>
    <t xml:space="preserve">Lodveida ventilis PN10, 100°C dn32  </t>
  </si>
  <si>
    <t xml:space="preserve">Drenāžas ventilis ar noslēgkorķi PN16, 120°C dn15  </t>
  </si>
  <si>
    <t xml:space="preserve">Drenāžas ventilis ar noslēgkorķi PN16, 120°C dn20  </t>
  </si>
  <si>
    <t xml:space="preserve">Drenāžas ventilis ar noslēgkorķi PN16, 100°C dn15  </t>
  </si>
  <si>
    <t xml:space="preserve">Drenāžas ventilis ar noslēgkorķi PN16, 100°C dn20  </t>
  </si>
  <si>
    <t xml:space="preserve">Misiņa vienvirziena vārsts, PN10, 90°C dn15  </t>
  </si>
  <si>
    <t xml:space="preserve">Misiņa vienvirziena vārsts, PN10, 90°C dn20  </t>
  </si>
  <si>
    <t xml:space="preserve">Misiņa vienvirziena vārsts, PN10, 90°C dn32  </t>
  </si>
  <si>
    <t xml:space="preserve">Mehāniskais flanču filtrs ar sietiņu, PN16, 120°C dn50  </t>
  </si>
  <si>
    <t xml:space="preserve">Bronzas filtrs ar sietiņu PN10, 100°C dn15  </t>
  </si>
  <si>
    <t xml:space="preserve">Bronzas filtrs ar sietiņu PN10, 100°C dn20  </t>
  </si>
  <si>
    <t xml:space="preserve">Bronzas filtrs ar sietiņu PN10, 100°C dn25  </t>
  </si>
  <si>
    <t xml:space="preserve">Bronzas filtrs ar sietiņu PN10, 100°C dn32  </t>
  </si>
  <si>
    <t>SM sūkņa palaišanas automātiskais slēdzis B10  vai ekvivalents</t>
  </si>
  <si>
    <t>Spied. aizsardzības relejs 0,2-8,0 Bar, Danfoss KPI-35  vai ekvivalents</t>
  </si>
  <si>
    <t>Rokas spiediena sūknis 6,5 l/min, Pmax=60 bar Rems Push  vai ekvivalents</t>
  </si>
  <si>
    <t xml:space="preserve">Pārējie materiāli    </t>
  </si>
  <si>
    <t xml:space="preserve">Melnā tērauda bezšuves cauruļvads dn15  </t>
  </si>
  <si>
    <t xml:space="preserve">Melnā tērauda bezšuves cauruļvads dn20  </t>
  </si>
  <si>
    <t xml:space="preserve">Melnā tērauda bezšuves cauruļvads dn25  </t>
  </si>
  <si>
    <t xml:space="preserve">Melnā tērauda bezšuves cauruļvads dn32  </t>
  </si>
  <si>
    <t xml:space="preserve">Melnā tērauda bezšuves cauruļvads dn40  </t>
  </si>
  <si>
    <t xml:space="preserve">Melnā tērauda bezšuves cauruļvads dn50  </t>
  </si>
  <si>
    <t xml:space="preserve">Melnā tērauda cauruļvadu fasondaļas dn15-dn50  </t>
  </si>
  <si>
    <t>Siltumizolācija Paroc,  AluCoatT- 30mm dn15  vai ekvivalents</t>
  </si>
  <si>
    <t>Siltumizolācija Paroc,  AluCoatT- 30mm dn20  vai ekvivalents</t>
  </si>
  <si>
    <t>Siltumizolācija Paroc,  AluCoatT- 30mm dn25  vai ekvivalents</t>
  </si>
  <si>
    <t>Siltumizolācija Paroc, AluCoatT- 50mm dn25  vai ekvivalents</t>
  </si>
  <si>
    <t>Siltumizolācija Paroc, AluCoatT- 30mm dn32  vai ekvivalents</t>
  </si>
  <si>
    <t>Siltumizolācija Paroc, AluCoatT- 50mm dn40  vai ekvivalents</t>
  </si>
  <si>
    <t>Siltumizolācija Paroc, AluCoatT- 50mm dn50  vai ekvivalents</t>
  </si>
  <si>
    <t xml:space="preserve">Cinkotā tērauda ūdens/gāzes cauruļvads dn15  </t>
  </si>
  <si>
    <t xml:space="preserve">Cinkotā tērauda ūdens/gāzes cauruļvads dn20  </t>
  </si>
  <si>
    <t xml:space="preserve">Cinkotā tērauda ūdens/gāzes cauruļvads dn32  </t>
  </si>
  <si>
    <t xml:space="preserve">Cinkotā tērauda cauruļvadu fasondaļas dn15-dn32  </t>
  </si>
  <si>
    <t>Kondensāta izolācija Armaflex AC-9,0mm dn15  vai ekvivalents</t>
  </si>
  <si>
    <t>Kondensāta izolācija Armaflex AC-9,0mm dn20  vai ekvivalents</t>
  </si>
  <si>
    <t>Kondensāta izolācija Armaflex AC-9,0mm dn32  vai ekvivalents</t>
  </si>
  <si>
    <t>Stiprinājumi tērauda cauruļvadiem, HILTI MP-LI M8-dn15-dn50  vai ekvivalents</t>
  </si>
  <si>
    <t xml:space="preserve">Kapara cauruļvads d22x1,0mm  </t>
  </si>
  <si>
    <t xml:space="preserve">Kapara cauruļvads d35x1,5mm  </t>
  </si>
  <si>
    <t xml:space="preserve">Kapara cauruļvada fasondaļas, vītnes pārejas d22, d35  </t>
  </si>
  <si>
    <t>Stiprinājumi kapara cauruļvadiem, HILTI MP-LI M8-d22, d28  vai ekvivalents</t>
  </si>
  <si>
    <t>Siltumizolācija Paroc, AluCoatT- 30mm d22  vai ekvivalents</t>
  </si>
  <si>
    <t>Siltumizolācija Paroc, AluCoatT- 30mm d35   vai ekvivalents</t>
  </si>
  <si>
    <t>Cauruļvadu stiprinājumu sienas konsoles HILTI MM-B-36/200 Precizēt vai ekvivalents</t>
  </si>
  <si>
    <t>Cauruļvadu stiprinājumu sienas konsoles HILTI MM-B-36/300 Precizēt vai ekvivalents</t>
  </si>
  <si>
    <t>Cauruļvadu stiprinājumu sienas konsoles HILTI MM-B-36/450 Precizēt vai ekvivalents</t>
  </si>
  <si>
    <t>Caur.v. stiprin. profils MQ-41 ar griestu atsaitēm, HILTI L=0,4m, M12 atsaites Precizēt vai ekvivalents</t>
  </si>
  <si>
    <t>Caur.v. stiprin. profils MQ-41 ar griestu atsaitēm, HILTI L=0,7m, M12 atsaites Precizēt vai ekvivalents</t>
  </si>
  <si>
    <t xml:space="preserve">Cauruļvadu stiprin. skavas pamatne ar vītņustieni, Hilti MM-S-M8 Precizēt </t>
  </si>
  <si>
    <t xml:space="preserve">Saskrūves dn15-dn32  </t>
  </si>
  <si>
    <t xml:space="preserve">Pieslēgums siltumtrases ievadam dn50  </t>
  </si>
  <si>
    <t xml:space="preserve">Hidrauliskā pārbaude   </t>
  </si>
  <si>
    <t xml:space="preserve">Mūra sienas šķērsoš. urbšana, izol. čaulas mont., aizdare c.v.dn25/d142, b=30mm  </t>
  </si>
  <si>
    <t xml:space="preserve">Mūra sienas šķērsoš. urbšana, izol. čaulas mont., aizdare c.v.dn32/d152, b=30mm  </t>
  </si>
  <si>
    <t xml:space="preserve">Mūra sienas šķērsoš. urbšana, izol. čaulas mont., aizdare c.v.d28/d142, b=30mm  </t>
  </si>
  <si>
    <t xml:space="preserve">Mūra sienas šķērsoš. urbšana, izol. čaulas mont., aizdare c.v.d35/d142, b=30mm  </t>
  </si>
  <si>
    <t xml:space="preserve">Elektroinstalācijas apsaiste un materiāli   </t>
  </si>
  <si>
    <t xml:space="preserve">Iekārtu un cauruļvadu marķēšana   </t>
  </si>
  <si>
    <t xml:space="preserve">Sistēmas palaišana un ieregulēšana.   </t>
  </si>
  <si>
    <t xml:space="preserve">Tērauda cauruļvadu rūsas attīrīšana, gruntēšana un divkārša krāsošana   </t>
  </si>
  <si>
    <t xml:space="preserve">Informācijas stends ar korķa materiāla pārklājumu, tehniskā dokumentācija, instrukcijas 1000x600mm saskaņā ar Tehniskiem not. </t>
  </si>
  <si>
    <t xml:space="preserve">Palīgmateriāli,     </t>
  </si>
  <si>
    <t xml:space="preserve">Demontāža   </t>
  </si>
  <si>
    <t xml:space="preserve">Gāzes katla demontāža, Viessmann, 143KW Vitoplex 100  </t>
  </si>
  <si>
    <t xml:space="preserve">Karstā ūdens boilera demontāža, Viessmann, 500L Vitocell 100  </t>
  </si>
  <si>
    <t xml:space="preserve">Cirkulācijas sūkņa demontāža DAB dn25  </t>
  </si>
  <si>
    <t xml:space="preserve">Apkures sadales maisītāja ar elektropiev. demontāža dn40  </t>
  </si>
  <si>
    <t xml:space="preserve">Ūdens mīkstināšanas filtra iekārtas demontāža   </t>
  </si>
  <si>
    <t xml:space="preserve">Siltummaiņa ar siltumizolāciju demontāža, Danfoss XB37M-1-50  </t>
  </si>
  <si>
    <t xml:space="preserve">Vārsta demontāža ar elektropievadu, Danfoss VRG2-25, AMV-435  </t>
  </si>
  <si>
    <t xml:space="preserve">Siltuma skaitītāja demontāža, SHARKY dn25, qs=12m3/h  </t>
  </si>
  <si>
    <t xml:space="preserve">Apkures, boilera vadības automātikas demontāža TECH i-2  </t>
  </si>
  <si>
    <t xml:space="preserve">Izplešanās trauka demontāža 50L*  </t>
  </si>
  <si>
    <t xml:space="preserve">Esošā dūmvada oderes pieslēguma atvienošana d200  </t>
  </si>
  <si>
    <t xml:space="preserve">Apkures, aukstā un karstā ūdens sadales demontāža dn15-dn100  </t>
  </si>
  <si>
    <t xml:space="preserve">Esošās armatūras demontāža dn15-dn100  </t>
  </si>
  <si>
    <t xml:space="preserve">Cauruļvadu siltumizolācijas demontāža   </t>
  </si>
  <si>
    <t xml:space="preserve">Demontēto iekārtu, armatūras un attīrītu metāla cauruļvadu  nodošana pasūtītājam   </t>
  </si>
  <si>
    <t xml:space="preserve">Demontāžas atkritumu savākšana un nogāde utilizācijai   </t>
  </si>
  <si>
    <t xml:space="preserve">Ēkas radiatoru apkures sistēma T11, T12   </t>
  </si>
  <si>
    <t>Purmo radiatorkonvekt. ar sienas stiprinājumiem C 11 500x400     vai ekvivalents</t>
  </si>
  <si>
    <t>Purmo radiatorkonvekt. ar sienas stiprinājumiem C 11 500x600     vai ekvivalents</t>
  </si>
  <si>
    <t>Purmo radiat.konv. ar pretkor. cinka apstr., sienas stiprin. C 11 500x600 ZN   vai ekvivalents</t>
  </si>
  <si>
    <t>Purmo radiat.konv. ar pretkor. cinka apstr., sienas stiprin. C 11 500x800 ZN   vai ekvivalents</t>
  </si>
  <si>
    <t>Purmo radiatorkonvekt. ar sienas stiprinājumiem C 11 500x800   vai ekvivalents</t>
  </si>
  <si>
    <t>Purmo radiatorkonvekt. ar sienas stiprinājumiem C 11 500x900   vai ekvivalents</t>
  </si>
  <si>
    <t>Purmo radiatorkonvekt. ar sienas stiprinājumiem C 11 500x1000   vai ekvivalents</t>
  </si>
  <si>
    <t>Purmo radiatorkonvekt. ar sienas stiprinājumiem C 11 500x2300   vai ekvivalents</t>
  </si>
  <si>
    <t>Purmo radiatorkonvekt. ar sienas stiprinājumiem C 21 500x1200   vai ekvivalents</t>
  </si>
  <si>
    <t>Purmo radiatorkonvekt. ar sienas stiprinājumiem C 22 500x800   vai ekvivalents</t>
  </si>
  <si>
    <t>Purmo radiatorkonvekt. ar sienas stiprinājumiem C 22 500x1000   vai ekvivalents</t>
  </si>
  <si>
    <t>Purmo radiatorkonvekt. ar sienas stiprinājumiem C 22 500x1200   vai ekvivalents</t>
  </si>
  <si>
    <t>Purmo radiatorkonvekt. ar sienas stiprinājumiem C11 600x700   vai ekvivalents</t>
  </si>
  <si>
    <t>Purmo radiatorkonvekt. ar sienas stiprinājumiem C11 600x1200   vai ekvivalents</t>
  </si>
  <si>
    <t>Purmo radiatorkonvekt. ar sienas stiprinājumiem C21 600x800   vai ekvivalents</t>
  </si>
  <si>
    <t>Purmo radiatorkonvekt. ar sienas stiprinājumiem C21 600x900   vai ekvivalents</t>
  </si>
  <si>
    <t>Termostata sensors, Oventrop UNI LH   vai ekvivalents</t>
  </si>
  <si>
    <t>Aksiālais termostata vārsts, Kvs-0,9, Oventrop AV 9, dn15   vai ekvivalents</t>
  </si>
  <si>
    <t>Rad. noslēgvent., Kvs-1,7, Oventrop Combi 2, dn15   vai ekvivalents</t>
  </si>
  <si>
    <t>Purmo radiatorkonvekt. ar sienas stiprinājumiem CV 11 400x1100   vai ekvivalents</t>
  </si>
  <si>
    <t>Purmo radiatorkonvekt. ar sienas stiprinājumiem CV 11 400x1200   vai ekvivalents</t>
  </si>
  <si>
    <t>Purmo radiatorkonvekt. ar sienas stiprinājumiem CV 11 500x1000   vai ekvivalents</t>
  </si>
  <si>
    <t>Radiat. Dubult. nosl.vent. Oventrop, Kvs-1,2 F ZB, dn15   vai ekvivalents</t>
  </si>
  <si>
    <t>Pieslēguma kompresijas savienojums, Oventrop d10mm / G 3/4"   vai ekvivalents</t>
  </si>
  <si>
    <t xml:space="preserve">Automātiskais atgaisotājs ar noslēgventīli  dn15  </t>
  </si>
  <si>
    <t>Metāla apkalpes atvere ar pretkoroz. epoksīda krāsojumu Line DM-200x200   vai ekvivalents</t>
  </si>
  <si>
    <t>Zemapmet. kolektora kārba Danfoss, 595x110-170x650h FH-FCB   vai ekvivalents</t>
  </si>
  <si>
    <t>Grīdas apkures kolektors ar plūsmas mērierīci, Danfoss SSM-2F   vai ekvivalents</t>
  </si>
  <si>
    <t>Kolektora stiprinājumi, c.v. pieslēguma saskrūves 1" Danfoss   vai ekvivalents</t>
  </si>
  <si>
    <t xml:space="preserve">Cauruļvadu sadales pieslēgumi kolektoram G 3/4 - dn15  </t>
  </si>
  <si>
    <t xml:space="preserve">Kolektora pieslēguma noslēgventīļi PN16, 120°C dn15  </t>
  </si>
  <si>
    <t xml:space="preserve">Kolektora pieslēguma noslēgventīļi PN16, 120°C dn20  </t>
  </si>
  <si>
    <t xml:space="preserve">Pieslēguma kompresijas pāreja dn20/d25x2,5mm  </t>
  </si>
  <si>
    <t xml:space="preserve">Lodveida ventilis PN16, 120°C dn20  </t>
  </si>
  <si>
    <t xml:space="preserve">Lodveida ventilis PN16, 120°C dn32  </t>
  </si>
  <si>
    <t xml:space="preserve">Drenāžas ventilis PN10 ar noslēgkorķi  dn15  </t>
  </si>
  <si>
    <t xml:space="preserve">Drenāžas ventilis PN10 ar noslēgkorķi  dn20  </t>
  </si>
  <si>
    <t>Plūsmas regul. vārsts ar mērnipeļiem, Oventrop VTZ-15, Kvs-1,7   vai ekvivalents</t>
  </si>
  <si>
    <t xml:space="preserve">Cietā kapara caurule apk. sistēmām d10x0,8mm  </t>
  </si>
  <si>
    <t xml:space="preserve">Cietā kapara caurule apk. sistēmām d15x1,0mm  </t>
  </si>
  <si>
    <t xml:space="preserve">Cietā kapara caurule apk. sistēmām d18x1,0mm  </t>
  </si>
  <si>
    <t xml:space="preserve">Cietā kapara caurule apk. sistēmām d22x1,0mm  </t>
  </si>
  <si>
    <t xml:space="preserve">Kapara cauruļvadu fasondaļas d15-d22  </t>
  </si>
  <si>
    <t>Cauruļvadu stiprinājumi kapara caurulēm, HILTI MP-LI M8-d15-d28   vai ekvivalents</t>
  </si>
  <si>
    <t xml:space="preserve">Vītnes pārejas kapara cauruļvadiem  d15 / 1/2"  </t>
  </si>
  <si>
    <t xml:space="preserve">Vītnes pārejas kapara cauruļvadiem  d18 / 1/2"  </t>
  </si>
  <si>
    <t xml:space="preserve">Vītnes pārejas kapara cauruļvadiem  d22 / 3/4"  </t>
  </si>
  <si>
    <t>Siltumizolācija Tubolit, DG-13mm d15   vai ekvivalents</t>
  </si>
  <si>
    <t>Siltumizolācija Tubolit, DG-13mm d18   vai ekvivalents</t>
  </si>
  <si>
    <t>Siltumizolācija Tubolit, DG-13mm d22   vai ekvivalents</t>
  </si>
  <si>
    <t>Akmens vates siltumizol. čaulas Paroc, AluCoatT-20mm d15   vai ekvivalents</t>
  </si>
  <si>
    <t>Akmens vates siltumizol. čaulas Paroc, AluCoatT-20mm d18   vai ekvivalents</t>
  </si>
  <si>
    <t>Akmens vates siltumizol. čaulas Paroc, AluCoatT-20mm d22   vai ekvivalents</t>
  </si>
  <si>
    <t xml:space="preserve">Melnā tērauda ūdens/gāzes cauruļvads dn20  </t>
  </si>
  <si>
    <t xml:space="preserve">Melnā tērauda ūdens/gāzes cauruļvads dn25  </t>
  </si>
  <si>
    <t xml:space="preserve">Melnā tērauda ūdens/gāzes cauruļvads dn32  </t>
  </si>
  <si>
    <t xml:space="preserve">Metināmās tērauda caur.v. fasondaļas, vītnes pārejas dn20-dn32  </t>
  </si>
  <si>
    <t>Cauruļvadu stiprinājumi tērauda caurulēm, HILTI MP-LI M8-dn20-dn32   vai ekvivalents</t>
  </si>
  <si>
    <t>Akmens vates siltumizol. čaulas Paroc, AluCoatT-20mm dn20   vai ekvivalents</t>
  </si>
  <si>
    <t>Akmens vates siltumizol. čaulas Paroc, AluCoatT-20mm dn25   vai ekvivalents</t>
  </si>
  <si>
    <t>Akmens vates siltumizol. čaulas Paroc, AluCoatT-20mm dn32   vai ekvivalents</t>
  </si>
  <si>
    <t>Akmens vates siltumizol. čaulas Paroc, AluCoatT-30mm dn32   vai ekvivalents</t>
  </si>
  <si>
    <t>Akmens vates siltumizol. čaulas Paroc, AluCoatT-50mm dn32   vai ekvivalents</t>
  </si>
  <si>
    <t xml:space="preserve">Apkures sistēmas PE-Xa caurule ar aizsargčaulu d16x2,0mm/d25/20mm  </t>
  </si>
  <si>
    <t xml:space="preserve">Apkures sistēmas PE-Xa caurule ar aizsargčaulu d20x2,5mm/d28/23mm  </t>
  </si>
  <si>
    <t xml:space="preserve">Apkures sistēmas PE-Xa caurule ar aizsargčaulu d25x2,5mm/d35/29mm  </t>
  </si>
  <si>
    <t xml:space="preserve">Vītnes pieslēgums PE-Xa cauruļvadam d16-dn15  </t>
  </si>
  <si>
    <t xml:space="preserve">Vītnes pieslēgums PE-Xa cauruļvadam d20-dn15  </t>
  </si>
  <si>
    <t xml:space="preserve">Vītnes pieslēgums PE-Xa cauruļvadam d25-dn20  </t>
  </si>
  <si>
    <t>Caur.v. stiprin. profils MQ-41 ar griestu atsaitēm, HILTI L=0,6m, M12 atsaites AVK, ŪK c.v. Sadalei  vai ekvivalents</t>
  </si>
  <si>
    <t>Caur.v. stiprin. profils MQ-41 ar griestu atsaitēm, HILTI L=0,7m, M12 atsaites AVK, ŪK c.v. Sadalei  vai ekvivalents</t>
  </si>
  <si>
    <t>Caur.v. stiprin. profils MQ-41 ar griestu atsaitēm, HILTI L=0,9m, M12 atsaites AVK, ŪK c.v. Sadalei  vai ekvivalents</t>
  </si>
  <si>
    <t xml:space="preserve">Cauruļvadu stiprin. skavas pamatne ar vītņustieni, Hilti MM-S-M8  </t>
  </si>
  <si>
    <t xml:space="preserve">Pieslēgums siltās grīdas šunta mezglam dn15   </t>
  </si>
  <si>
    <t xml:space="preserve">Pieslēgums siltuma sadales mezglam dn32  </t>
  </si>
  <si>
    <t xml:space="preserve">Gropes kalšana mūra sienā, aizdare pēc caur.v. mont. 200x100  </t>
  </si>
  <si>
    <t xml:space="preserve">Ailas kalšana mūra sienā, aizdare pēc kārbas mont. 600x150x700  </t>
  </si>
  <si>
    <t xml:space="preserve">Koka konstr. pārseguma šķērsoš., urbšana, aizdare d15-d18  </t>
  </si>
  <si>
    <t xml:space="preserve">Starpsienas šķērsošana, izol. čaulas montāža, aizdare c.v.d15-d22, b=20mm  </t>
  </si>
  <si>
    <t xml:space="preserve">Starpsienas šķērsošana, izol. čaulas montāža, aizdare c.v.dn20-dn32, b=20mm  </t>
  </si>
  <si>
    <t xml:space="preserve">Mūra sienas šķērsoš., urbšana, izol. čaulas mont., aizdare c.v.d15-d22/d102,b=20mm L=20-70cm </t>
  </si>
  <si>
    <t xml:space="preserve">Mūra sienas šķērsoš., urbšana, izol. čaulas mont., aizdare c.v.d28-d35/d102,b=20mm L=70cm* </t>
  </si>
  <si>
    <t xml:space="preserve">Mūra sienas šķērsoš., urbšana, izol. čaulas mont., aizdare c.v.dn20-25/d102,b=20mm  </t>
  </si>
  <si>
    <t xml:space="preserve">Mūra sienas šķērsoš., urbšana, izol. čaulas mont., aizdare c.v.dn32/d162, b=50mm L=70cm* </t>
  </si>
  <si>
    <t xml:space="preserve">Sistēmas hidrauliskā pārbaude 6,0 bar   </t>
  </si>
  <si>
    <t xml:space="preserve">Sistēmas palaišana, projekt. Kvs vērtību ieregulēšana   </t>
  </si>
  <si>
    <t xml:space="preserve">Montāžas palīgmateriāli,     </t>
  </si>
  <si>
    <t xml:space="preserve">Esošā čugunu radiatora, tērauda radiatorkonvektora demontāža  Precizēt </t>
  </si>
  <si>
    <t xml:space="preserve">Apkures sistēmas caur. vadu sadales demontāža dn15-dn100  </t>
  </si>
  <si>
    <t xml:space="preserve">Demontēto radiatoru, armatūras un attīrītu metāla cauruļvadu  nodošana pasūtītājam   </t>
  </si>
  <si>
    <t xml:space="preserve">Siltās grīdas apkures sistēma ar šunta mezglu   </t>
  </si>
  <si>
    <t>Bezvadu istabas termostats 5-35°C, ICON, Danfoss   vai ekvivalents</t>
  </si>
  <si>
    <t>Bezvadu modulis ICON, Danfoss   vai ekvivalents</t>
  </si>
  <si>
    <t>Centrālais bloks 10 zonas, ICON, Danfoss   vai ekvivalents</t>
  </si>
  <si>
    <t>Termālais aktuators ICON, Danfoss TWA-A, 24V, NC  vai ekvivalents</t>
  </si>
  <si>
    <t>Siltuma sadales kolektoru komplekts T1, T2 ar plūsmas mērierīci atg., dren. ventīļiem un stiprin., Danfoss SSM-7F  vai ekvivalents</t>
  </si>
  <si>
    <t xml:space="preserve">Grīdas cauruļv. kolektora pievienojuma saskrūve 3/4"/18x2,0mm  </t>
  </si>
  <si>
    <t xml:space="preserve">Cauruļvada 90 gr. izliekuma veidgabals 18mm  </t>
  </si>
  <si>
    <t>Zemapmetuma kārba no balti krāsota cinkota tērauda, grīdas apkures apsaistes mezglam ar kolektoru FH-FCC              795x110-170x650-750h  vai ekvivalents</t>
  </si>
  <si>
    <t>Grīdas apk. šunta mezgls ar termost. FTC, sūkni UPM3 Auto 15-70, droš. termost. FH-ST55, armatūru Danfoss FHM-C1  vai ekvivalents</t>
  </si>
  <si>
    <t>Grīdas apk. caurule ar skābekļa dif. aizsargslāni, Danfoss  18x2,0mm  vai ekvivalents</t>
  </si>
  <si>
    <t xml:space="preserve">Cietā kapara caurule apk. sistēmām ar fasondaļām d18x1,0mm  </t>
  </si>
  <si>
    <t xml:space="preserve">Kapara cauruļvada vītnes pāreja  d18 / 1/2"  </t>
  </si>
  <si>
    <t>Akmens vates siltumizol. čaulas Paroc, AluCoatT-20mm d18  vai ekvivalents</t>
  </si>
  <si>
    <t xml:space="preserve">Vītnes saskrūve dn15  </t>
  </si>
  <si>
    <t xml:space="preserve">Siltumizolācija siltajai grīdai   Iekļauts AR sad. </t>
  </si>
  <si>
    <t xml:space="preserve">Armatūras siets cauruļvadu stiprināšanai 100x100mm, d4,0mm   Iekļauts AR sad. </t>
  </si>
  <si>
    <t xml:space="preserve">Cauruļvadu fiksatori   </t>
  </si>
  <si>
    <t xml:space="preserve">Sienas amortizējošais ieliknis pirms betonēšanas biezums min=8mm  </t>
  </si>
  <si>
    <t xml:space="preserve">Bet. grīdas atdalošais amortiz. ieliknis ar atbalsta profilu b=8mm, h=100mm  </t>
  </si>
  <si>
    <t xml:space="preserve">Sistēmas hidrauliskā pārbaude   </t>
  </si>
  <si>
    <t xml:space="preserve">Ventilācijas siltuma apgādes sistēma T21, T22   </t>
  </si>
  <si>
    <t>Elektroniskais cirkulāc. sūknis apkurei, Grundfos                   Q=0,2-0,3m3/h, P=2,5m, 230V, 5-22W, 0,19A ALPHA2 15-40  vai ekvivalents</t>
  </si>
  <si>
    <t>Rotācijas vārsts, PN10,  Kvs-0,63, Danfoss HRB 3-15  vai ekvivalents</t>
  </si>
  <si>
    <t>Vārsta motors rotācijas vārstam, Danfoss AMB 162  vai ekvivalents</t>
  </si>
  <si>
    <t xml:space="preserve">Automātiskais atgaisotājs ar noslēgventīli dn15  </t>
  </si>
  <si>
    <t xml:space="preserve">Termometrs ar aksiālo pieslēgumu, PN10 100˚C, dn15  </t>
  </si>
  <si>
    <t xml:space="preserve">Termometrs, manometrs ar aksiālo pieslēgumu, PN10 100˚C, 4,0 bar dn15  </t>
  </si>
  <si>
    <t>Radiatora atgaitas regulējošais vārsts, Danfoss RLV-15  vai ekvivalents</t>
  </si>
  <si>
    <t>Plūsmas regul. vārsts ar mērnipeļiem, Oventrop VTZ-20, Kvs-2,7  vai ekvivalents</t>
  </si>
  <si>
    <t>Siltā gaisa durvju aizkars 2VV, Essensse NEO EC, 70/50°C, 13,0KW, 8,5kPa, 0,6m3/h V=3597m3/h, 18-40,5°C, 230V, 0,1KW, 0,5A ar griestu atsaitēm VCES2 B 100-V2EC  vai ekvivalents</t>
  </si>
  <si>
    <t>Gaisa aizkara vadības pults 2VV AirGENIO Superior  vai ekvivalents</t>
  </si>
  <si>
    <t>Telpas termostats 2VV TER-P  vai ekvivalents</t>
  </si>
  <si>
    <t>Magnētiskais durvju slēdzis 12V, 2VV DK-1  vai ekvivalents</t>
  </si>
  <si>
    <t>Trīsgaitas vārsts ar elektropievadu 2VV VZ-3-024-06,3-20  vai ekvivalents</t>
  </si>
  <si>
    <t>Termostata vārsts ar kapilāru 2VV TV-1-1/1, Kvs-4,2  vai ekvivalents</t>
  </si>
  <si>
    <t>Automātiskais pārplūdes vārsts, Danfoss 0,05-0,5bar,  AVDO-15  vai ekvivalents</t>
  </si>
  <si>
    <t xml:space="preserve">Apsaistes mezgla montāžas fasondaļas, stiprinājumi dn15, dn20  </t>
  </si>
  <si>
    <t xml:space="preserve">Melnā tērauda ūdens/gāzes cauruļvads dn15  </t>
  </si>
  <si>
    <t xml:space="preserve">Metināmās tērauda caurulkvadu fasondaļas, vītnes pārejas dn15-dn25  </t>
  </si>
  <si>
    <t>Cauruļvadu stiprinājumi tērauda caurulēm, HILTI MP-LI M8-dn15-dn25  vai ekvivalents</t>
  </si>
  <si>
    <t>Cauruļvadu stiprin. skavas pamatne ar vītņustieni, Hilti MM-S-M8  vai ekvivalents</t>
  </si>
  <si>
    <t>Akmens vates siltumizol. čaulas Paroc, AluCoatT-60mm dn15  vai ekvivalents</t>
  </si>
  <si>
    <t>Akmens vates siltumizol. čaulas Paroc, AluCoatT-20mm dn20  vai ekvivalents</t>
  </si>
  <si>
    <t>Akmens vates siltumizol. čaulas Paroc, AluCoatT-20mm dn25  vai ekvivalents</t>
  </si>
  <si>
    <t>Akmens vates siltumizol. čaulas Paroc, AluCoatT-60mm dn20  vai ekvivalents</t>
  </si>
  <si>
    <t>Akmens vates siltumizol. čaulas Paroc, AluCoatT-30mm dn25  vai ekvivalents</t>
  </si>
  <si>
    <t>Akmens vates siltumizol. čaulas Paroc, AluCoatT-50mm dn25  vai ekvivalents</t>
  </si>
  <si>
    <t xml:space="preserve">Kapara cauruļvadu fasondaļas d22  </t>
  </si>
  <si>
    <t>Cauruļvadu stiprinājumi kapara caurulēm, HILTI MP-LI M8-d22  vai ekvivalents</t>
  </si>
  <si>
    <t>Akmens vates siltumizol. čaulas Paroc, AluCoatT-20mm d22  vai ekvivalents</t>
  </si>
  <si>
    <t>Akmens vates siltumizol. čaulas Paroc, AluCoatT-60mm d22  vai ekvivalents</t>
  </si>
  <si>
    <t xml:space="preserve">Pieslēgums ventagregāta siltummainim dn15, dn20  </t>
  </si>
  <si>
    <t xml:space="preserve">Pieslēgums siltā gaisa apsaistes mezglam dn20  </t>
  </si>
  <si>
    <t xml:space="preserve">Pieslēgums siltuma sadales mezglam dn25  </t>
  </si>
  <si>
    <t xml:space="preserve">Starpsienas šķērsošana, izol. čaulas montāža, aizdare c.v.dn20-25, b=20mm  </t>
  </si>
  <si>
    <t xml:space="preserve">Koka konstr. pārseguma šķērsoš., urbšana, aizdare dn20-dn25  </t>
  </si>
  <si>
    <t xml:space="preserve">Mūra sienas šķērsoš., urbšana, izol. čaulas mont., aizdare c.v.dn20-25/d102,b=20mm L=20-70cm </t>
  </si>
  <si>
    <t xml:space="preserve">Mūra sienas šķērsoš., urbšana, izol. čaulas mont., aizdare c.v.dn25/d142, b=50mm L=70cm* </t>
  </si>
  <si>
    <t xml:space="preserve">Ugunsdrošās čaulas montāža, ailas ugunsdr. aizdare dn15-dn32, b=20mm  </t>
  </si>
  <si>
    <t xml:space="preserve">Sistēmas uzpilde ar sertificētu etikēnglikola šķīdumu MEG 35%  </t>
  </si>
  <si>
    <t>L</t>
  </si>
  <si>
    <t xml:space="preserve">Sistēmas palaišana un vārstu Kvs vērtību ieregulēšana   </t>
  </si>
  <si>
    <t xml:space="preserve">Montāžas palīgmateriāli, </t>
  </si>
  <si>
    <t>Lokālā tāme Nr.1,17</t>
  </si>
  <si>
    <t xml:space="preserve">Ventilācijas sistēma PN-1   </t>
  </si>
  <si>
    <t>Gaisa apstr. A+ klases iekārta, ar rotāc. silt. maini, P/N=1305/1305m3/h, 145/140Pa, rekup. 86%, SFPv 1,71KW/m3/s, ūdens kaloriferis Qh= 2,9KW, kompl. vārsti ar mot., F7, M5 filtru, ventil. mot. elektron. apgr. regulāc., 230V, 0,86KW Komfovent,                VERSO-R-1300-H-W-R1-F7/M5-C5-SL/A-FM ,        VAV Skat. proj. pielikumu vai ekvivalents</t>
  </si>
  <si>
    <t>Iznesamā vadības pults ar nedēļas progr., ventilat. apgriezienu un gaisa temp. regulāc., ON/OFF funkc. Komfovent   vai ekvivalents</t>
  </si>
  <si>
    <t xml:space="preserve">Pretvibrācijas paliknis zem iek. grīdas atbalstiem   </t>
  </si>
  <si>
    <t>Pieslēguma savienojums, Systemair FK-315  vai ekvivalents</t>
  </si>
  <si>
    <t>Automāt. gaisa nosl.vārsts ar el.pievadu un atgr. atsperi  AGUJ-M-315 + LF24  vai ekvivalents</t>
  </si>
  <si>
    <t>Āra galvaniz.metāla reste ar rāmi, lietus noteci, ins.sietu USS 400x1200h L 2985, ΔP=16Pa vai ekvivalents</t>
  </si>
  <si>
    <t xml:space="preserve">Gaisa ieņemšanas kārba no cinkotā skārda, b=0,7mm 400x1200, L=1,0m  </t>
  </si>
  <si>
    <t>Kārbu siltinājums ar Paroc, Wired MAT 80 paklājiem  AluCoat-30mm  vai ekvivalents</t>
  </si>
  <si>
    <t>Trokšnu slāpētējs, taisnstūra, Konfovent,                                                 ΔdB=35,4, ΔP=18Pa STS-BLEXBM-550-350-2500-S Skat. proj. pielikumu vai ekvivalents</t>
  </si>
  <si>
    <t>Ugunsdrošais vārsts, apaļš, ar kūstošo drošin. Komfovent UVA 60-H-160, EI60  vai ekvivalents</t>
  </si>
  <si>
    <t>Ugunsdrošais vārsts, apaļš, ar kūstošo drošin. Komfovent UVA 60-H-250, EI60  vai ekvivalents</t>
  </si>
  <si>
    <t>Ugunsdrošais vārsts, apaļš, ar kūstošo drošin. Komfovent UVA 60-H-315, EI60  vai ekvivalents</t>
  </si>
  <si>
    <t xml:space="preserve">Ugunsdroša vārsta montāžas ailas aizdare, apšuvums nedegošs blīvējums  </t>
  </si>
  <si>
    <t>Regulējošais vārsts automātiskai piedziņai, Komfovent AGUJ-M-D-d250  vai ekvivalents</t>
  </si>
  <si>
    <t>Vārsta piedziņa ar ieregul. gala slēdzi, 0-10V, Komfovent LM-24A-SR  vai ekvivalents</t>
  </si>
  <si>
    <t>Vārstu vadības kontrolieris, slēpta montāža MYV-1/010, 0-10V  vai ekvivalents</t>
  </si>
  <si>
    <t>Transformators 230/24V TRAFO  vai ekvivalents</t>
  </si>
  <si>
    <t xml:space="preserve">Apaļie gaisavadi no cinkotā skārda, b=0,5mm d125  </t>
  </si>
  <si>
    <t xml:space="preserve">Apaļie gaisavadi no cinkotā skārda, b=0,5mm d160  </t>
  </si>
  <si>
    <t xml:space="preserve">Apaļie gaisavadi no cinkotā skārda, b=0,5mm d200  </t>
  </si>
  <si>
    <t xml:space="preserve">Apaļie gaisavadi no cinkotā skārda, b=0,5mm d250   </t>
  </si>
  <si>
    <t xml:space="preserve">Apaļie gaisavadi no cinkotā skārda, b=0,5mm d315  </t>
  </si>
  <si>
    <t xml:space="preserve">Apaļie gaisavadi no cinkotā skārda, b=0,7mm d355  </t>
  </si>
  <si>
    <t xml:space="preserve">Taisnstūra gaisavadi no cinkotā skārda, b=0,7mm 550x350   </t>
  </si>
  <si>
    <t xml:space="preserve">Taisnstūra gaisavada pārejas veidgabals b=0,7mm 550x350/d315  </t>
  </si>
  <si>
    <t xml:space="preserve">Taisnstūra gaisavada pārejas veidgabals b=0,7mm 550x350/d355  </t>
  </si>
  <si>
    <t xml:space="preserve">Gaisavadu fasondaļas apaļiem gaisavadiem d125-d355  </t>
  </si>
  <si>
    <t xml:space="preserve">Gaisavadu fasondaļas taisnstūra gaisavadiem   </t>
  </si>
  <si>
    <t>Gaisavadu stiprinājumi HILTI, ugunsdrošā izpildījumā M10  vai ekvivalents</t>
  </si>
  <si>
    <t xml:space="preserve">Tīrīšanas atvere gaisavadā ar noslēgu d160  </t>
  </si>
  <si>
    <t xml:space="preserve">Tīrīšanas atvere gaisavadā ar noslēgu d250   </t>
  </si>
  <si>
    <t xml:space="preserve">Tīrīšanas atvere gaisavadā ar noslēgu d355  </t>
  </si>
  <si>
    <t xml:space="preserve">Tīrīšanas atvere gaisavadā ar noslēgu 350x550  </t>
  </si>
  <si>
    <t xml:space="preserve">Tīrīšanas atvere gaisavadā ar skrūvēm un blīvējumu 18x08  </t>
  </si>
  <si>
    <t xml:space="preserve">Tīrīšanas atvere gaisavadā ar skrūvēm un blīvējumu 20x10   </t>
  </si>
  <si>
    <t xml:space="preserve">Tīrīšanas atvere gaisavadā ar skrūvēm un blīvējumu 30x20  </t>
  </si>
  <si>
    <t>Metāla apkalpes atvere ar pretkoroz. epoksīda krāsojumu Line DM-200x200  vai ekvivalents</t>
  </si>
  <si>
    <t>Ugunsdroša izolācija ar  follija pārklāj., PAROC MAT AluCoat-30mm  vai ekvivalents</t>
  </si>
  <si>
    <t>Ugunsdr. izolācija follija, sieta pārklāj., PAROC Fire Mat AluCoat LT-80mm  vai ekvivalents</t>
  </si>
  <si>
    <t>Izolācijas montāžas palīgmateriāli PAROC  vai ekvivalents</t>
  </si>
  <si>
    <t>Piepl. metāla reste ar rāmi, lāpstiņu plūsma 15°, Halton ALE 400x100  vai ekvivalents</t>
  </si>
  <si>
    <t>Nosūces metāla reste ar rāmi, Halton ALU 400x150  vai ekvivalents</t>
  </si>
  <si>
    <t>Regulējošais vārsts restei HALTON OD 400x100  vai ekvivalents</t>
  </si>
  <si>
    <t>Regulējošais vārsts restei HALTON OD 400x150  vai ekvivalents</t>
  </si>
  <si>
    <t>Pieplūdes difuzors ar metāla gredzenu, Systemair TFF-125  vai ekvivalents</t>
  </si>
  <si>
    <t>Nosūces difuzors ar metāla gredzenu, Systemair EFF-125  vai ekvivalents</t>
  </si>
  <si>
    <t>Plūsmas regul. vārsts apaļam gaisavadam, HALTON PTS-125  vai ekvivalents</t>
  </si>
  <si>
    <t>Plūsmas regul. vārsts apaļam gaisavadam, HALTON PTS-250  vai ekvivalents</t>
  </si>
  <si>
    <t xml:space="preserve">Pieslēgums ventagregāta gaisavadam d315  </t>
  </si>
  <si>
    <t xml:space="preserve">Pieslēgums gaisa ieņemšanas/izmešanas kārbām d355  </t>
  </si>
  <si>
    <t xml:space="preserve">Starpienas šķērsoš.,urbšana, aizdare 150-200mm d100-d160  </t>
  </si>
  <si>
    <t xml:space="preserve">Starpienas šķērsoš.,urbšana, aizdare 150-200mm d315  </t>
  </si>
  <si>
    <t xml:space="preserve">Pārseguma koka konstr. cauriešana, urbšana, aizdare d160  </t>
  </si>
  <si>
    <t xml:space="preserve">Pārseguma koka konstr. cauriešana, urbšana, aizdare d250  </t>
  </si>
  <si>
    <t xml:space="preserve">Mūra sienas šķērsošana, urbšana, aizdare 300-500mm g.v.d160/d260  </t>
  </si>
  <si>
    <t xml:space="preserve">Mūra sienas šķērsošana, urbšana, aizdare 300-500mm g.v.d250/d300 Ailas izv. iekļ. BK sad. </t>
  </si>
  <si>
    <t xml:space="preserve">Esošā mūra vēdkanāla atvēršana un aizdare pēc oderes montāžas   </t>
  </si>
  <si>
    <t xml:space="preserve">Ugunsdroša vēdnanāla ailas aizdare   </t>
  </si>
  <si>
    <t xml:space="preserve">Gaisavada montāža esošā vēdkanālā   </t>
  </si>
  <si>
    <t xml:space="preserve">Vēdin. sist. regulēšana un sistēmas pases sastādīšana   </t>
  </si>
  <si>
    <t xml:space="preserve">Gaisavadu un vārstu marķējums   </t>
  </si>
  <si>
    <t xml:space="preserve">Ventilācijas sistēma PN-2   </t>
  </si>
  <si>
    <t>Gaisa apstr. A+ klases iekārta, ar rotāc. silt. maini, P/N=1680/1680m3/h, 145/150Pa, rekup. 84%, SFPv 1,73KW/m3/s, ūdens kaloriferis Qh= 4,0KW, kompl. vārsti ar mot., F7, M5 filtru, ventil. mot. elektron. apgr. regulāc., 230V, 1,04KW Komfovent,                VERSO-R-1700-H-W-R1-F7/M5-C5-SL/A-FM ,        VAV Skat. proj. pielikumu vai ekvivalents</t>
  </si>
  <si>
    <t>Pieslēguma savienojums, Systemair DS-40x30  vai ekvivalents</t>
  </si>
  <si>
    <t>Automāt. gaisa nosl.vārsts ar el.pievadu un atgr. atsperi  SRU-M-300x400 + LF24  vai ekvivalents</t>
  </si>
  <si>
    <t>Trokšnu slāpētējs, taisnstūra, Konfovent,                                                 ΔdB=30,7, ΔP=16Pa STS-J1SDBO-600-350-2250-S Skat. proj. pielikumu vai ekvivalents</t>
  </si>
  <si>
    <t>Ugunsdrošais vārsts, apaļš, ar kūstošo drošin. Komfovent UVA 60-H-100, EI60  vai ekvivalents</t>
  </si>
  <si>
    <t>Ugunsdrošais vārsts, apaļš, ar kūstošo drošin. Komfovent UVA 60-H-200, EI60  vai ekvivalents</t>
  </si>
  <si>
    <t>Ugunsdrošais vārsts, taisnst., ar kūstošo drošin. Komfovent UVS 60-400x300, EI60  vai ekvivalents</t>
  </si>
  <si>
    <t>Regulējošais vārsts automātiskai piedziņai, Komfovent AGUJ-M-D-d200  vai ekvivalents</t>
  </si>
  <si>
    <t xml:space="preserve">Apaļie gaisavadi no cinkotā skārda, b=0,5mm d100   </t>
  </si>
  <si>
    <t xml:space="preserve">Taisnstūra gaisavadi no cinkotā skārda, b=0,7mm 300x400  </t>
  </si>
  <si>
    <t xml:space="preserve">Taisnstūra gaisavadi no cinkotā skārda, b=0,7mm 600x350   </t>
  </si>
  <si>
    <t xml:space="preserve">Taisnstūra gaisavada pārejas veidgabals b=0,7mm 600x350/d315  </t>
  </si>
  <si>
    <t xml:space="preserve">Taisnstūra gaisavada pārejas veidgabals b=0,7mm 600x350/d355  </t>
  </si>
  <si>
    <t xml:space="preserve">Taisnstūra gaisavada pārejas veidgabals b=0,7mm 600x350/400x300  </t>
  </si>
  <si>
    <t xml:space="preserve">Gaisavadu fasondaļas apaļiem gaisavadiem   </t>
  </si>
  <si>
    <t xml:space="preserve">Tīrīšanas atvere gaisavadā ar noslēgu d125  </t>
  </si>
  <si>
    <t xml:space="preserve">Tīrīšanas atvere gaisavadā ar noslēgu d200  </t>
  </si>
  <si>
    <t xml:space="preserve">Tīrīšanas atvere gaisavadā ar noslēgu d315  </t>
  </si>
  <si>
    <t xml:space="preserve">Tīrīšanas atvere gaisavadā ar noslēgu 300x400  </t>
  </si>
  <si>
    <t xml:space="preserve">Tīrīšanas atvere gaisavadā ar skrūvēm un blīvējumu 40x20  </t>
  </si>
  <si>
    <t>Necaurredz. gaisa pārpl. reste mont. durvīs, Halton TVC-200x100 L=30, ΔP=6Pa vai ekvivalents</t>
  </si>
  <si>
    <t>Necaurredz. gaisa pārpl. reste mont. durvīs, Halton TVC-300x100 L=80, ΔP=15Pa vai ekvivalents</t>
  </si>
  <si>
    <t>Necaurredz. gaisa pārpl. reste mont. durvīs, Halton TVC-300x150 L=100, ΔP=11Pa vai ekvivalents</t>
  </si>
  <si>
    <t>Necaurredz. gaisa pārpl. reste mont. durvīs, Halton TVC-400x300 L=300, ΔP=11Pa vai ekvivalents</t>
  </si>
  <si>
    <t>Pieplūdes difuzors ar metāla gredzenu, Systemair TFF-100 Skat. proj. pielik. vai ekvivalents</t>
  </si>
  <si>
    <t>Pieplūdes difuzors ar metāla gredzenu, Systemair TFF-160  vai ekvivalents</t>
  </si>
  <si>
    <t>Nosūces difuzors ar ugunsdrošu aizvaru EI120, Halton FDV-125, E120S  vai ekvivalents</t>
  </si>
  <si>
    <t>Nosūces difuzors ar metāla gredzenu, Systemair EFF-100  vai ekvivalents</t>
  </si>
  <si>
    <t>Plūsmas regul. vārsts apaļam gaisavadam, HALTON PTS-100  vai ekvivalents</t>
  </si>
  <si>
    <t>Plūsmas regul. vārsts apaļam gaisavadam, HALTON PTS-160  vai ekvivalents</t>
  </si>
  <si>
    <t>Plūsmas regul. vārsts apaļam gaisavadam, HALTON PTS-200  vai ekvivalents</t>
  </si>
  <si>
    <t>Apaļas regulējošais elements, skaņas slāpētājs INNO-100  vai ekvivalents</t>
  </si>
  <si>
    <t xml:space="preserve">Pieslēgums ventagregāta gaisavadam 400x300  </t>
  </si>
  <si>
    <t xml:space="preserve">Pieslēgums gaisa ieņemšanas/izmešanas kārbām 400x300  </t>
  </si>
  <si>
    <t xml:space="preserve">Starpienas šķērsoš.,urbšana, aizdare 150-200mm d100-d125  </t>
  </si>
  <si>
    <t xml:space="preserve">Starpienas šķērsoš.,urbšana, aizdare 150-200mm d160-d200  </t>
  </si>
  <si>
    <t xml:space="preserve">Starpienas šķērsoš.,urbšana, aizdare 150-200mm 300x400  </t>
  </si>
  <si>
    <t xml:space="preserve">Pārseguma koka konstr. cauriešana, urbšana, aizdare d200   </t>
  </si>
  <si>
    <t xml:space="preserve">Mūra sienas šķērsošana, urbšana, aizdare 300-500mm g.v.d100/d202  </t>
  </si>
  <si>
    <t xml:space="preserve">Mūra sienas šķērsošana, urbšana, aizdare 300-500mm g.v.d125/d225  </t>
  </si>
  <si>
    <t xml:space="preserve">Mūra sienas šķērsošana, urbšana, aizdare 300-500mm g.v.d200/d300  </t>
  </si>
  <si>
    <t xml:space="preserve">Ventilācijas sistēma PN-3   </t>
  </si>
  <si>
    <t>Gaisa apstr. A+ klases iekārta, ar rotāc. silt. maini, P/N=1520/1520m3/h, 145/140Pa, rekup. 85%, SFPv 1,55KW/m3/s, ūdens kaloriferis Qh= 3,5KW, kompl. vārsti ar mot., F7, M5 filtru, ventil. mot. elektron. apgr. regulāc., 230V, 1,04KW Komfovent,                VERSO-R-1700-H-W-R1-F7/M5-C5-SL/A-FM ,        VAV Skat. proj. pielikumu vai ekvivalents</t>
  </si>
  <si>
    <t>Āra galvaniz.metāla reste ar rāmi, lietus noteci, ins.sietu USS 400x1200h L 2060, ΔP=9Pa vai ekvivalents</t>
  </si>
  <si>
    <t>Gaisa ieņemšanas kārba no cinkotā skārda, b=0,7mm 400x1200, L=1,0m  vai ekvivalents</t>
  </si>
  <si>
    <t>Trokšnu slāpētējs, taisnstūra, Konfovent,                                                 ΔdB=30,6, ΔP=18Pa STS-IAH2BU-600-300-2250-S Skat. proj. pielikumu vai ekvivalents</t>
  </si>
  <si>
    <t>Trokšņu slāpētājs apaļam gaisavadam AGS-125-50-900  vai ekvivalents</t>
  </si>
  <si>
    <t>Ugunsdrošais vārsts, apaļš, ar kūstošo drošin. Komfovent UVA 60-H-125, EI60  vai ekvivalents</t>
  </si>
  <si>
    <t xml:space="preserve">Taisnstūra gaisavadi no cinkotā skārda, b=0,7mm 600x300  </t>
  </si>
  <si>
    <t xml:space="preserve">Taisnstūra gaisavada pārejas veidgabals b=0,7mm 400x300/600x300  </t>
  </si>
  <si>
    <t xml:space="preserve">Taisnstūra gaisavada pārejas veidgabals b=0,7mm 400x300/d355  </t>
  </si>
  <si>
    <t xml:space="preserve">Tīrīšanas atvere gaisavadā ar noslēgu 400x300  </t>
  </si>
  <si>
    <t xml:space="preserve">Tīrīšanas atvere gaisavadā ar noslēgu 600x300  </t>
  </si>
  <si>
    <t xml:space="preserve">Pārseguma koka konstr. cauriešana, urbšana, aizdare d125  </t>
  </si>
  <si>
    <t xml:space="preserve">Mūra sienas šķērsošana, urbšana, aizdare 300-500mm g.v.d160/d260 Ailas izv. iekļ. BK sad. </t>
  </si>
  <si>
    <t xml:space="preserve">Ventilācijas sistēma PN-4   </t>
  </si>
  <si>
    <t>Gaisa apstr. A+ klases iekārta, ar rotāc. silt. maini, P/N=540/540m3/h, 135/130Pa, rekup. 85%, SFPv 1,03KW/m3/s, ūdens kaloriferis Qh=1,9KW, kompl. vārsti ar mot., F7, M5 filtru, ventil. mot. elektron. apgr. regulāc., 230V, 0,44KW Komfovent,                VERSO-R-1000-H-W-R1-F7/M5-C5-SL/A-P2-FM ,        CAV Skat. proj. pielikumu vai ekvivalents</t>
  </si>
  <si>
    <t>Trokšnu slāpētējs, taisnstūra, Konfovent,                                                 ΔdB=21,2, ΔP=8Pa AVGS-315-100-1200-M Skat. proj. pielikumu vai ekvivalents</t>
  </si>
  <si>
    <t xml:space="preserve">Gaisavada pārejas veidgabals b=0,5mm d315/d250  </t>
  </si>
  <si>
    <t xml:space="preserve">Gaisavada pārejas veidgabals b=0,5mm 400x150/d250  </t>
  </si>
  <si>
    <t xml:space="preserve">Restes kārba ar gaisa v. pieslēgumu d250 400x150, L=0,3m*  </t>
  </si>
  <si>
    <t>Pieplūdes difuzors ar metāla gredzenu, Systemair TFF-200  vai ekvivalents</t>
  </si>
  <si>
    <t>Nosūces difuzors ar metāla gredzenu, Systemair Konika-A-200  vai ekvivalents</t>
  </si>
  <si>
    <t xml:space="preserve">Pieslēgums gaisa ieņemšanas/izmešanas kārbām d250  </t>
  </si>
  <si>
    <t xml:space="preserve">Mūra sienas šķērsošana, urbšana, aizdare 250mm g.v.d250/d300  </t>
  </si>
  <si>
    <t xml:space="preserve">Dabīgās ventilācijas sistēma DN-1, DP-1, DP-2, DP-3, DP-4, PN-5   </t>
  </si>
  <si>
    <t>Metāla reste, Systemair IGC-200 DN-1 vai ekvivalents</t>
  </si>
  <si>
    <t xml:space="preserve">Pieslēgums esošai vēdkanāla oderei  d200  </t>
  </si>
  <si>
    <t>Gaisa pieplūdes vārsts montāžai loga rāmī E-EMM 5-35  vai ekvivalents</t>
  </si>
  <si>
    <t>K-ts</t>
  </si>
  <si>
    <t xml:space="preserve">Vārsta montāža loga rāmī   </t>
  </si>
  <si>
    <t>Necaurredz. gaisa pārpl. reste mont. durvīs, Halton TVC-300x150 L=50, ΔP=3Pa vai ekvivalents</t>
  </si>
  <si>
    <t>Necaurredz. gaisa pārpl. reste mont. durvīs, Halton TVC-300x200 L=100, ΔP=5Pa vai ekvivalents</t>
  </si>
  <si>
    <t xml:space="preserve">Pārplūdes restes montāža durvīs   </t>
  </si>
  <si>
    <t>Sienā iebūvējama PN rekuperācijas iekārta +88/-76m3/h, 42,9dB, 230V, 91W, ar iebūvētu VOC, CO2, mitruma, 4 tem. sensoru vadības automāt., vadības pults PRANA 200 C                 Premium Plus  vai ekvivalents</t>
  </si>
  <si>
    <t>Iekārtas pagarinošais elements PRANA 200 C  PN-5 vai ekvivalents</t>
  </si>
  <si>
    <t xml:space="preserve">Ailas izveide koka konstr. sienā, urbšana, aizdare d210/ d215mm, 0,5m*  </t>
  </si>
  <si>
    <t xml:space="preserve">Iekārtas montāža, centrēšana sienas ailā ar 3-5° slīpumu   </t>
  </si>
  <si>
    <t xml:space="preserve">Montāžas ailas aizdare ar izolējošām putām d210/ d215  </t>
  </si>
  <si>
    <t>Lokālā tāme Nr.1,18</t>
  </si>
  <si>
    <t xml:space="preserve">Aukstā ūdens apgādes Ū1, Ū12, Ū2 sistēma   </t>
  </si>
  <si>
    <t>Ūd. apg. PP-R caur.v. aquatherm green pipe SDR 7,4 MF d20x2,8mm  vai ekvivalents</t>
  </si>
  <si>
    <t>Ūd. apg. PP-R caur.v. aquatherm green pipe SDR 7,4 MF d25x3,5mm  vai ekvivalents</t>
  </si>
  <si>
    <t>Ūd. apg. PP-R caur.v. aquatherm green pipe SDR 7,4 MF d32x4,4mm  vai ekvivalents</t>
  </si>
  <si>
    <t>Ūd. apg. PP-R caur.v. aquatherm green pipe SDR 7,4 MF d40x5,5mm  vai ekvivalents</t>
  </si>
  <si>
    <t xml:space="preserve">Cauruļvadu PP-R kausējamās fasondaļas d20-d40  </t>
  </si>
  <si>
    <t xml:space="preserve">Caur.v. stiprināj. skavas ar ierobež. gredz. aquatherm d20-d40, M8  </t>
  </si>
  <si>
    <t>Kondensāta izilācija, Armacell, S-6mm d20  vai ekvivalents</t>
  </si>
  <si>
    <t>Sint. kaučuka kondensātizolācija, ARMAFLEX, AC-9mm d20  vai ekvivalents</t>
  </si>
  <si>
    <t>Sint. kaučuka kondensātizolācija, ARMAFLEX, AC-9mm d25  vai ekvivalents</t>
  </si>
  <si>
    <t>Sint. kaučuka kondensātizolācija, ARMAFLEX, AC-9mm d32  vai ekvivalents</t>
  </si>
  <si>
    <t>Sint. kaučuka kondensātizolācija, ARMAFLEX, AC-9mm d40  vai ekvivalents</t>
  </si>
  <si>
    <t xml:space="preserve">Izvada noslēgventilis lokanam pievadam dn15  </t>
  </si>
  <si>
    <t xml:space="preserve"> gb</t>
  </si>
  <si>
    <t xml:space="preserve">Vītnes pāreja krāna sienas pievien. aquatherm d20/ 1/2"  </t>
  </si>
  <si>
    <t xml:space="preserve">Vītnes pārejas , aquatherm d20/ 1/2"  </t>
  </si>
  <si>
    <t xml:space="preserve">Vītnes pārejas , aquatherm d25/ 3/4"  </t>
  </si>
  <si>
    <t xml:space="preserve">Vītnes pārejas , aquatherm d32/ 3/4 "  </t>
  </si>
  <si>
    <t xml:space="preserve">Vītnes pārejas , aquatherm d40/ 1 1/4 "  </t>
  </si>
  <si>
    <t xml:space="preserve">Cinkotā tērauda ūdens/gāzes caurule dn15  </t>
  </si>
  <si>
    <t xml:space="preserve">Cinkotā tērauda ūdens/gāzes caurule dn20  </t>
  </si>
  <si>
    <t xml:space="preserve">Cinkotā tērauda ūdens/gāzes caurule dn25  </t>
  </si>
  <si>
    <t xml:space="preserve">Cinkotā tērauda ūdens/gāzes caurule dn32  </t>
  </si>
  <si>
    <t xml:space="preserve">Cinkotā tērauda ūdens/gāzes caurule dn40  </t>
  </si>
  <si>
    <t xml:space="preserve">Cinkotās čuguna fasondaļas  dn15-dn40  </t>
  </si>
  <si>
    <t>Caur.vadu stiprināj. skavas MP-L-I, M8, ar skrūvi, HILTI dn15-dn40  vai ekvivalents</t>
  </si>
  <si>
    <t>Sint. kaučuka kondensātizolācija, ARMAFLEX, AC-9mm dn15  vai ekvivalents</t>
  </si>
  <si>
    <t>Sint. kaučuka kondensātizolācija, ARMAFLEX, AC-9mm dn20  vai ekvivalents</t>
  </si>
  <si>
    <t>Sint. kaučuka kondensātizolācija, ARMAFLEX, AC-9mm dn25  vai ekvivalents</t>
  </si>
  <si>
    <t>Sint. kaučuka kondensātizolācija, ARMAFLEX, AC-9mm dn32  vai ekvivalents</t>
  </si>
  <si>
    <t>Sint. kaučuka kondensātizolācija, ARMAFLEX, AC-9mm dn40  vai ekvivalents</t>
  </si>
  <si>
    <t xml:space="preserve">Aukstā ūd. skaitītājs, R-160 klase, Qn=1,5m3/h dn15  </t>
  </si>
  <si>
    <t xml:space="preserve">Aukstā ūd. skaitītājs, R-160 klase, Qn=2,5m3/h dn20  </t>
  </si>
  <si>
    <t xml:space="preserve">Manometrs ar īscauruli un ventili dn15 10,0 bar.  </t>
  </si>
  <si>
    <t>Ūdensvada ievada attīrīšanas filtrs ar 25μ maināmu filtra elementu, Q=5,5m3/h, ΔP=0,2bar, Citropur NW 32  vai ekvivalents</t>
  </si>
  <si>
    <t>Elektroniskā ūdens mīkstināšanas iekārta 0,3-4,4 m3/h WLuX Pro  vai ekvivalents</t>
  </si>
  <si>
    <t>Mehānisk. Filtrs # 20 BIG BLUE ar main. elementu 20μm  HFPP-1 "  vai ekvivalents</t>
  </si>
  <si>
    <t>Ūdens mīkstin., atdzelž. Iekārta, Karme filtrs, 2,3 m3/h KWS 200  vai ekvivalents</t>
  </si>
  <si>
    <t xml:space="preserve">Iekārtas drenāžas pieslēgums ar strūklas pārrāvumu d25, d32    </t>
  </si>
  <si>
    <t xml:space="preserve">Ūdens sadales kolektors ar kondensāta  izolāciju dn40-2xdn32  </t>
  </si>
  <si>
    <t xml:space="preserve">Lodveida venīlis PN16 dn15  </t>
  </si>
  <si>
    <t xml:space="preserve">Lodveida venīlis PN16 dn20  </t>
  </si>
  <si>
    <t xml:space="preserve">Lodveida venīlis PN16 dn25  </t>
  </si>
  <si>
    <t xml:space="preserve">Lodveida venīlis PN16 dn32  </t>
  </si>
  <si>
    <t xml:space="preserve">Lodveida venīlis PN16 dn40    </t>
  </si>
  <si>
    <t xml:space="preserve">Drenāžas ventilis PN16 ar noslēgkorķi dn15  </t>
  </si>
  <si>
    <t xml:space="preserve">Drenāžas ventilis PN16 ar noslēgkorķi dn20  </t>
  </si>
  <si>
    <t xml:space="preserve">Pretvārsts ar misiņa korpusu un atsperi PN10 dn15  </t>
  </si>
  <si>
    <t xml:space="preserve">Pretvārsts ar misiņa korpusu un atsperi PN10 dn32  </t>
  </si>
  <si>
    <t xml:space="preserve">Pretvārsts ar misiņa korpusu un atsperi PN10 dn40  </t>
  </si>
  <si>
    <t xml:space="preserve">Filtrs ar bronzas korpusu un sietiņu PN10, noblombējams dn15  </t>
  </si>
  <si>
    <t xml:space="preserve">Filtrs ar bronzas korpusu un sietiņu PN10, noblombējams dn40  </t>
  </si>
  <si>
    <t xml:space="preserve">Neaizsalstošas konstrukcijas laistīšanas krāns  dn15  </t>
  </si>
  <si>
    <t xml:space="preserve">Ūdens ņemšanas krāns apkopējai dn15  </t>
  </si>
  <si>
    <t xml:space="preserve">Pieslēgums karstā ūdens siltummaiņa sadalei dn32  </t>
  </si>
  <si>
    <t xml:space="preserve">Pieslēgums ūdens ievada mezglam dn32  </t>
  </si>
  <si>
    <t xml:space="preserve">Pieslēgums ūdensvada ievadam d50  </t>
  </si>
  <si>
    <t>Nekustīgais balstd ūdensvada ievadā, HILTI dn40  vai ekvivalents</t>
  </si>
  <si>
    <t xml:space="preserve">Cauruļvada pāreja PE uz vītnes savienojumu d50/dn40  </t>
  </si>
  <si>
    <t xml:space="preserve">Saskrūves dn15-dn40  </t>
  </si>
  <si>
    <t>Sienas atbalsta konsole ar skrūvēm un dībeļiem, HILTI MM-B-30-300  vai ekvivalents</t>
  </si>
  <si>
    <t>Caur.v. stiprin. profils MQ-41 ar griestu atsaitēm, HILTI L=0,5m, M12 atsaites  vai ekvivalents</t>
  </si>
  <si>
    <t>Caur.v. stiprin. profils MQ-41 ar griestu atsaitēm, HILTI L=0,6m, M12 atsaites Iekļauts AVK sad. vai ekvivalents</t>
  </si>
  <si>
    <t>Caur.v. stiprin. profils MQ-41 ar griestu atsaitēm, HILTI L=0,7m, M12 atsaites Iekļauts AVK sad. vai ekvivalents</t>
  </si>
  <si>
    <t>Caur.v. stiprin. profils MQ-41 ar griestu atsaitēm, HILTI L=0,9m, M12 atsaites Iekļauts AVK sad. vai ekvivalents</t>
  </si>
  <si>
    <t xml:space="preserve">Cauruļvadu stiprin. skavu pamatnes ar vītņustieni, Hilti MM-S-M8  </t>
  </si>
  <si>
    <t xml:space="preserve">Gropes kalšana mūra sienā, aizdare pēc caur.v. mont. 80x60 Ū1 </t>
  </si>
  <si>
    <t xml:space="preserve">Gropes kalšana mūra sienā, aizdare pēc caur.v. mont. 250x80 Ū1,T3,T4 </t>
  </si>
  <si>
    <t xml:space="preserve">Koka konstr. pārseg. šķērsoš., urbšana, čaulas montāža d20-d25, b=20mm  </t>
  </si>
  <si>
    <t xml:space="preserve">Starpsienas šķērsošana, izol. čaulas montāža, aizdare c.v.d20-d25, b=20mm  </t>
  </si>
  <si>
    <t xml:space="preserve">Starpsienas šķērsošana, izol. čaulas montāža, aizdare c.v.d32-d40, b=20mm  </t>
  </si>
  <si>
    <t xml:space="preserve">Mūra sienas šķērsoš. urbšana, izol. čaulas mont., aizdare c.v.d20-d25/d102,b=20mm  </t>
  </si>
  <si>
    <t xml:space="preserve">Mūra sienas šķērsoš. urbšana, izol. čaulas mont., aizdare c.v.d35-d40/d102,b=20mm  </t>
  </si>
  <si>
    <t xml:space="preserve">Mūra sienas šķērsoš., urbšana, izol. čaulas mont., aizdare c.v.d40/d162, b=50mm  </t>
  </si>
  <si>
    <t>Ugunsdroša akmens vates izolāc., Paroc, AluCoat-50mm d40  vai ekvivalents</t>
  </si>
  <si>
    <t xml:space="preserve">Sistēmas skalošana, hidrauliskās pārbaudes veikšana   </t>
  </si>
  <si>
    <t xml:space="preserve">Esošās izlietnes maisītāju demontāža   </t>
  </si>
  <si>
    <t xml:space="preserve">Esošās dušas maisītāju demontāža   </t>
  </si>
  <si>
    <t xml:space="preserve">Ūdensapgādes sistēmas caur. vadu sadales demontāža dn15-dn50  </t>
  </si>
  <si>
    <t xml:space="preserve">Demontēto maisītāju un attīrītu metāla cauruļvadu  nodošana pasūtītājam   </t>
  </si>
  <si>
    <t xml:space="preserve">Karstā ūdens apgādes sistēma T3, T4   </t>
  </si>
  <si>
    <t>Ūd.apg. PP-R caur.v. aquatherm green pipe SDR 7,4 MF d20x2,8mm  vai ekvivalents</t>
  </si>
  <si>
    <t>Ūd.apg. PP-R caur.v. aquatherm green pipe SDR 7,4 MF d25x3,5mm  vai ekvivalents</t>
  </si>
  <si>
    <t>Ūd.apg. PP-R caur.v. aquatherm green pipe SDR 7,4 MF d32x4,4mm  vai ekvivalents</t>
  </si>
  <si>
    <t xml:space="preserve">Cauruļvadu PP-R kausējamās fasondaļas, aquatherm d20-d40  </t>
  </si>
  <si>
    <t>Siltumizolācija, Armacell, DG-13mm d20  vai ekvivalents</t>
  </si>
  <si>
    <t>Siltuma izolācija Paroc,  AluCoatT-30mm, 80kg/m3 d20  vai ekvivalents</t>
  </si>
  <si>
    <t>Siltuma izolācija Paroc,  AluCoatT-30mm, 80kg/m3 d25  vai ekvivalents</t>
  </si>
  <si>
    <t>Siltuma izolācija Paroc,  AluCoatT-30mm, 80kg/m3 d32  vai ekvivalents</t>
  </si>
  <si>
    <t>Siltuma izolācija Paroc,  AluCoatT-30mm, 80kg/m3 d40  vai ekvivalents</t>
  </si>
  <si>
    <t>Vītnes pārejas , aquatherm d20/ 1/2"  vai ekvivalents</t>
  </si>
  <si>
    <t>Vītnes pārejas , aquatherm d20/ 3/4"  vai ekvivalents</t>
  </si>
  <si>
    <t>Vītnes pārejas , aquatherm d25/ 3/4"  vai ekvivalents</t>
  </si>
  <si>
    <t>Vītnes pārejas , aquatherm d32/ 1 "  vai ekvivalents</t>
  </si>
  <si>
    <t>Vītnes pārejas , aquatherm d40/ 1 1/4 "  vai ekvivalents</t>
  </si>
  <si>
    <t xml:space="preserve">Žāvēšanas skapja kapara sildcaurule L=7m ar līkumiem, stiprinājumism un pieslēguma fasondaļām d28  </t>
  </si>
  <si>
    <t xml:space="preserve">Sistēmas atgaisošanas ventīļi ar noslēgkorķi dn15  </t>
  </si>
  <si>
    <t>Dvieļu žāvērājs AISI 316, Sonata ar sienas stiprinājumiem 500x800h, 8 pakāp.  vai ekvivalents</t>
  </si>
  <si>
    <t xml:space="preserve">Sienas izvada hrom. līkums ar saskrūvi dekoratīvo uzliku F/M 3/4"  </t>
  </si>
  <si>
    <t xml:space="preserve">Zemapmet. kārba ar pretkoroz. epoksīda krāsojumu 500x100x600h*  </t>
  </si>
  <si>
    <t>Karstā ūd. termostatiskais vārsts ESBE, Kvs-1,2, 32-49°C 30 HV, dn20  vai ekvivalents</t>
  </si>
  <si>
    <t xml:space="preserve">Karstā ūd. sadatavošanas mezgla montāžas fasondaļas dn20  </t>
  </si>
  <si>
    <t>Plūsmas regulējošais termostata vārsts, Kvs-1,5, Danfoss MTCV-15  vai ekvivalents</t>
  </si>
  <si>
    <t xml:space="preserve">Pieslēgums karstā ūdens siltummaiņa sadalei dn20, dn32  </t>
  </si>
  <si>
    <t xml:space="preserve">Saskrūves dn15-dn25  </t>
  </si>
  <si>
    <t>Caur.v. stiprin. profili MQ-41 ar griestu atsaitēm, HILTI  Iekļauts AVK sad. vai ekvivalents</t>
  </si>
  <si>
    <t>Cauruļvadu stiprin. skavu pamatnes ar vītņustieni, Hilti MM-S-M8  vai ekvivalents</t>
  </si>
  <si>
    <t xml:space="preserve">Gropes kalšana mūra sienā, aizdare pēc caur.v. mont. 100x60  </t>
  </si>
  <si>
    <t xml:space="preserve">Ailas kalšana mūra sienā, aizdare pēc kārbas mont. 500x100x600*  </t>
  </si>
  <si>
    <t>Ugunsdroša akmens vates izolāc., Paroc, AluCoat-50mm d32  vai ekvivalents</t>
  </si>
  <si>
    <t>Lokālā tāme Nr.1,19</t>
  </si>
  <si>
    <t xml:space="preserve">Sadzīves kanalizācijas sistēma K1  </t>
  </si>
  <si>
    <t>Kanalizācijas PP c.v. Uponor, HTP d50, SN4 vai ekvivalents</t>
  </si>
  <si>
    <t>Kanalizācijas PP c.v. Uponor, HTP d110, SN8 vai ekvivalents</t>
  </si>
  <si>
    <t xml:space="preserve">Fasondaļas plastm. kanaliz. cauruļvadiem d50-d110 </t>
  </si>
  <si>
    <t>Plastmasas cauruļvadu stiprinājumi, Hilti d50-d110 vai ekvivalents</t>
  </si>
  <si>
    <t xml:space="preserve">Revizijas atvere d50 </t>
  </si>
  <si>
    <t xml:space="preserve">Revizijas atvere d110 </t>
  </si>
  <si>
    <t xml:space="preserve">Tīrīšanas lūka  d50 </t>
  </si>
  <si>
    <t xml:space="preserve">Tīrīšanas lūka  d110 </t>
  </si>
  <si>
    <t>Tīrīšanas lūka ar nerūsēj. tērauda atveri grīdā, HL HL98-110 vai ekvivalents</t>
  </si>
  <si>
    <t>Metāla apkalpes atvere ar pretkoroz. epoksīda krāsojumu Line DM - 200x200 vai ekvivalents</t>
  </si>
  <si>
    <t xml:space="preserve">Vakuma vārsts d110 </t>
  </si>
  <si>
    <t xml:space="preserve">Filtra iekārtas drenāžas pieslēg. ar strīklas pārrāvumu un hidroslēgu d50, H=1,0m  </t>
  </si>
  <si>
    <t>Drenāžas notekūdeņu pretvārsts ar šahtas uzbūvi, vāku ACO, Triplex-K-2 vai ekvivalents</t>
  </si>
  <si>
    <t>Traps ar sauso sifonu un ner.tēr. vāku, 0,8l/s d50, HL310NPr vai ekvivalents</t>
  </si>
  <si>
    <t>Traps ar vertik. izv., netīrumu sietu, ner.t. vāku, 1,8l/s d110, HL317 vai ekvivalents</t>
  </si>
  <si>
    <t>Bērnu pods Florakids stiprināms pie sienas, 310x520, H=300*, poda sēdriņķis ar vāku, sienā iebūv. skalojamo kasti ar taustiņu Montus Circum Duo  vai ekvivalents</t>
  </si>
  <si>
    <t>Pods Selnova Square Rimfree 350x530 stiprināms pie sienas ar sienā iebūv. rāmi, stiprinājumiem, skalojamo kasti ar taustiņu, sēdriķi ar vāku, Geberit  vai ekvivalents</t>
  </si>
  <si>
    <t>Pods invalīdu, Selnova Comfort Rimfree 355x700  stiprināms pie sienas ar sienā iebūv. rāmi, stiprinājumiem, skalojamo kasti ar taustiņu, sēdriķi ar vāku, Geberit  vai ekvivalents</t>
  </si>
  <si>
    <t>Atbalsta rokturis Mediepoxy 738mm ar papīra turētāju, nerūs. tēr. AISI 201, balts  vai ekvivalents</t>
  </si>
  <si>
    <t>Reģipša karkasa sienas papildus atbalsta elements roktura stiprināšanai, Rapid SL   vai ekvivalents</t>
  </si>
  <si>
    <t>Atbalsta rokturis Mediepoxy 610mm, nerūs. tēr. AISI 201, balts  vai ekvivalents</t>
  </si>
  <si>
    <t>Bērnu izlietne Florakids 450x410 ar sifonu 1 1/4x32mm hromēts misiņš  vai ekvivalents</t>
  </si>
  <si>
    <t>Bērnu izlietnes maisītājs temp. sagatavotam vienam ūdenim BauLoop  vai ekvivalents</t>
  </si>
  <si>
    <t>Keramiskā izlietne Selnova Square 450x350 ar sifonu 1 1/4x32mm hromēts misiņš  vai ekvivalents</t>
  </si>
  <si>
    <t>Izlietnes viensviras maisītājs BauEdge New S, Grohe  vai ekvivalents</t>
  </si>
  <si>
    <t>Invalīdu keramiskā izlietne IFO CARE ar satveramām malām, komp.sifonu HL137    vai ekvivalents</t>
  </si>
  <si>
    <t>Maisītājs invalīdu keramiskai izlietnei Novus Care 100, Hansgrohe  vai ekvivalents</t>
  </si>
  <si>
    <t>Sienas nerūs. tēr. izlietne Public Steel RM6, 595x445mm ar aizsargsieniņu, sifonu  vai ekvivalents</t>
  </si>
  <si>
    <t>Maisītājs virtuves nerūs. tērauda izlietnei Euroeco Special, Grohe  vai ekvivalents</t>
  </si>
  <si>
    <t>Virtuves izlietne ar vienu bļodu un plauktu Diplomat 10 Lux, sifons  vai ekvivalents</t>
  </si>
  <si>
    <t>Virtuves izlietne ar vienu bļodu Reginox Boston, sifons  vai ekvivalents</t>
  </si>
  <si>
    <t>Maisītājs virtuves izlietnei Bau Clasic C, Grohe  vai ekvivalents</t>
  </si>
  <si>
    <t>Sienas nerūsējošā tērauda izlietne apkopējai CU44 GL, 441x338mm ar pārplūdi, režģi, sieniņu un stiprinājumiem  vai ekvivalents</t>
  </si>
  <si>
    <t>Sienas izvada maisītājs Euroeco Special SSC, iztece 196mm no sienas  vai ekvivalents</t>
  </si>
  <si>
    <t>Dušas paliknis ar paneli, sifonu un dušas stūris 900x900, SKCP4  vai ekvivalents</t>
  </si>
  <si>
    <t>Dušas termostats, maisītājs Grohterm 800 ar dušas komplektu 600mm, hroms  vai ekvivalents</t>
  </si>
  <si>
    <t xml:space="preserve">Ugunsdrošā manžete starpstāvu pārsegumā d50 </t>
  </si>
  <si>
    <t xml:space="preserve">Ugunsdrošā manžete starpstāvu pārsegumā d110 </t>
  </si>
  <si>
    <t xml:space="preserve">Koka pārseg. Cauriešana, urbšana, ugunsdroša aizdare c.v. d50/d92 </t>
  </si>
  <si>
    <t xml:space="preserve">Koka pārseg. Cauriešana, urbšana, ugunsdroša aizdare c.v. d110/d152 </t>
  </si>
  <si>
    <t>Izolēts kanalizācijas jumta izvads ar pieslēg. elementu VILPE 110P/IS/350 vai ekvivalents</t>
  </si>
  <si>
    <t xml:space="preserve">Siltumizolāc. blīvējums jumta caurejošā konstr., Paroc Akmens vate </t>
  </si>
  <si>
    <t xml:space="preserve">Kanalizāc. ventilācijas vada izolēšana Armaflex-9,0mm d110 </t>
  </si>
  <si>
    <t xml:space="preserve">Zemes darbi pagrabst un 1.st. kanalizācijas mont. grīdā ar rokām </t>
  </si>
  <si>
    <t xml:space="preserve">Gropes kalšana mūra sienā un aizdare pēc c.v. montāžas 80x80mm </t>
  </si>
  <si>
    <t xml:space="preserve">Mūra sienas šķērsošana, urbšana, aizdare  c.v.d50 </t>
  </si>
  <si>
    <t xml:space="preserve">Mūra sienas šķērsošana, urbšana, aizdare  c.v.d110 </t>
  </si>
  <si>
    <t xml:space="preserve">Pamatu sienas cauriešana, urbšana, aizdare c.v.d110 </t>
  </si>
  <si>
    <t xml:space="preserve">Hidroizolējošā aizsargmanžete pamatu sienā d110 </t>
  </si>
  <si>
    <t xml:space="preserve">Palīgmateriāli, </t>
  </si>
  <si>
    <t xml:space="preserve">Demontāža  </t>
  </si>
  <si>
    <t xml:space="preserve">Esošās izlietnes demontāža  </t>
  </si>
  <si>
    <t xml:space="preserve">Esošā klozetpoda demontāža  </t>
  </si>
  <si>
    <t xml:space="preserve">Kanalizācijas sistēmas caur. vadu sadales demontāža dn50-dn100 </t>
  </si>
  <si>
    <t xml:space="preserve">Demontēto santehnisko iekārtu nodošana pasūtītājam  </t>
  </si>
  <si>
    <t xml:space="preserve">Demontāžas materiālu un atkritumu savākšana un nogāde utilizācijai  </t>
  </si>
  <si>
    <t>Lokālā tāme Nr.1,20</t>
  </si>
  <si>
    <t>VS skapja uzstādīšana pie sienas
Komutācijas skapis 10" 4U, 280MM, pelēks, durvis ar stiklu
RC10-4U-280GG vai ekvivalents</t>
  </si>
  <si>
    <t>Konektora  CAT6 uzstādīšana un kabeļa izšūšana.</t>
  </si>
  <si>
    <t>RJ 45 rozešu  uzstādīšana/montāža</t>
  </si>
  <si>
    <t>Kabeļa mērījumi LAN</t>
  </si>
  <si>
    <t>Gofrētas vai Gludās caurules līdz 50mm instalācija</t>
  </si>
  <si>
    <t>LAN  CAT6, kabeļu instalācija</t>
  </si>
  <si>
    <t>Rievas līdz 5cm veidošana  betonā vai ķieģeļu sienā</t>
  </si>
  <si>
    <t>Lokālā tāme Nr.1,21</t>
  </si>
  <si>
    <t>Ugunsgrēka signalizācija</t>
  </si>
  <si>
    <t>Pults ugunsgrēka signalizācijai " Bentel J424 - 8 " ( EN-54 ) vai ekvivalents</t>
  </si>
  <si>
    <t>8 zonu paplašināšanas plate "Bentel J400-EXP", ( EN-54 ) vai ekvivalents</t>
  </si>
  <si>
    <t xml:space="preserve">Akumulatora bateriju bloks 17 Ah; / 12 V; </t>
  </si>
  <si>
    <t>Dūmu detektors ECO1003/E412; 24 V; vai ekvivalents</t>
  </si>
  <si>
    <t>Detektora pamatne ECO1000; vai ekvivalents</t>
  </si>
  <si>
    <t>Trauksmes poga MUS-3A; KAC tipa; EN-54; vai ekvivalents</t>
  </si>
  <si>
    <t>Trauksmes pogas rezerves stikls MUS-158; vai ekvivalents</t>
  </si>
  <si>
    <t>Iekštelpu sirēna LD-FS100, 100 dB, 24 V, IP65; EN-54; vai ekvivalents</t>
  </si>
  <si>
    <t>Iznesta diode kārbā VSU-1 vai ekvivalents</t>
  </si>
  <si>
    <t xml:space="preserve">Kabelis ugunsdrošs Eurosafe - 2* 0,8+0,8 mm2; ekranēts; </t>
  </si>
  <si>
    <t xml:space="preserve">Kabelis ar vara dzīslām (N) HXH-FE 180/E30 - 3* 1,0 mm2; </t>
  </si>
  <si>
    <t xml:space="preserve">Āra sirēna ar stroblampu ZF-MES-XN; 100dB, 24 V, IP65; EN-54; </t>
  </si>
  <si>
    <t>Detektoru testēšanas aerosols ZM-STC2; vai ekvivalents</t>
  </si>
  <si>
    <t>Gofrēta PVC caurule FFKuM-25; vai ekvivalents</t>
  </si>
  <si>
    <t>Gofrēta PVC caurule FFKuM-15; vai ekvivalents</t>
  </si>
  <si>
    <t>Kabeļkanāls PVC pelēks CK 15* 15; vai ekvivalents</t>
  </si>
  <si>
    <t xml:space="preserve">Ugunsdrošie stiprinājumi kabeļiem, pildījums šķērssienām u.c. </t>
  </si>
  <si>
    <t>GSM raidītājs trauksmes signālam G17F, 12V; vai ekvivalents</t>
  </si>
  <si>
    <t>Pārveidošanas plate - bloks ( raidītājam ) 24V/12V; vai ekvivalents</t>
  </si>
  <si>
    <t xml:space="preserve">Nesošo sienu šķērsošana </t>
  </si>
  <si>
    <t>Lokālā tāme Nr.1,22</t>
  </si>
  <si>
    <t>Teritorijas elektrotīkli.</t>
  </si>
  <si>
    <t>Cinkots metāla apgaismes balsts, h= 6,0 m; vai ekvivalents</t>
  </si>
  <si>
    <t xml:space="preserve">Cinkota metāla konsole 2,0/1,0/15; L-veida; </t>
  </si>
  <si>
    <t xml:space="preserve">Betona pamats balstam 6,5m, P-1,3; </t>
  </si>
  <si>
    <t xml:space="preserve">Cinkots metāla parka tipa balsts, h= 4,0m; </t>
  </si>
  <si>
    <t xml:space="preserve">Betona pamats balstam 4,0m, P-1,0; </t>
  </si>
  <si>
    <t xml:space="preserve">Gumijas blīve 235/12; </t>
  </si>
  <si>
    <t xml:space="preserve">Stabu skrūves 4* M10-10+4*M10-15+60 mm; </t>
  </si>
  <si>
    <t xml:space="preserve">Spailes SV15; </t>
  </si>
  <si>
    <t xml:space="preserve">Automātslēdzis 1- fāzu, 6A, "B", kārbā; </t>
  </si>
  <si>
    <t>Ielu gaismeklis Trafik R LED, 53W ar regulējamu kronšteinu un iestrādātu dimmēšanas funkciju, IP65; vai ekvivalents</t>
  </si>
  <si>
    <t>Parka gaismeklis LED, 39W, OG-C00945-40; IP65; vai ekvivalents</t>
  </si>
  <si>
    <t>Fasādes gaism. 16W, GEA LED ar betona pamatni zemē; IP65; vai ekvivalents</t>
  </si>
  <si>
    <t xml:space="preserve">Kabelis ar alum. dzīslām AXMK - 4* 16 mm2, (ar k= 1,05); </t>
  </si>
  <si>
    <t>Kabeļa gala termo uzmava EPKT 0015; vai ekvivalents</t>
  </si>
  <si>
    <t xml:space="preserve">Kabelis ar vara dzīslām CYKY - 3* 2,5 mm2, ( apgaism.); </t>
  </si>
  <si>
    <t xml:space="preserve">Kabelis ar vara dzīslām CYKY - 3* 2,5 mm2, ( nojumes + s.ē.); </t>
  </si>
  <si>
    <t xml:space="preserve">Kabelis ar vara dzīslām NYM - 3* 1,5 mm2, ( * 1,05); </t>
  </si>
  <si>
    <t>Plastmasas aizsargcaurule Evocab Hard -50, 750N ar buksieri; vai ekvivalents</t>
  </si>
  <si>
    <t>Plastmasas aizsargcaurule Evocab Hard -50, 450N ar buksieri; vai ekvivalents</t>
  </si>
  <si>
    <t xml:space="preserve">Dalītā plastmasas aizsargcaurule A-110, 750N; </t>
  </si>
  <si>
    <t xml:space="preserve">Kabeļa aizsarglenta ar brīdinošiem uzrakstiem </t>
  </si>
  <si>
    <t xml:space="preserve">Kabeļu marķējuma birka 50* 100mm </t>
  </si>
  <si>
    <t xml:space="preserve">Kabeļa ievilkšana balstos </t>
  </si>
  <si>
    <t xml:space="preserve">Kabeļa ievilkšana caurulē un iegulde tranšejā </t>
  </si>
  <si>
    <t xml:space="preserve">Smilts kabeļa spilvenam tranšejā </t>
  </si>
  <si>
    <t xml:space="preserve">Tranšejas rakšana ar mazo tehniku un rokām 1 kabelim </t>
  </si>
  <si>
    <t xml:space="preserve">Apgaismojuma vadības bloks ar grupu slēdžiem, trīs magnētisko palaidēju komplektiem, foto releju,taimeri un grupu automātiem </t>
  </si>
  <si>
    <t xml:space="preserve">Nojumes elektroietaises ar LED gaismekli, slēdzi, nozarkārbu kabeļiem un kontaktligzdu </t>
  </si>
  <si>
    <t xml:space="preserve">Kabeļu ievadu vietas caur ēkas pamatiem </t>
  </si>
  <si>
    <t xml:space="preserve">Esošā teritorijas augstspiediena gaismekļa demontāža </t>
  </si>
  <si>
    <t xml:space="preserve">Kabeļu trašu digitālā nospraušana pirms izbūves </t>
  </si>
  <si>
    <t xml:space="preserve">Kabeļu trašu digitālā uzmērīšana pēc izbūves </t>
  </si>
  <si>
    <t>Zibensaizsardzība.</t>
  </si>
  <si>
    <t>Zibensaizsardzības aktīvās zibensuztvērēja sistēma</t>
  </si>
  <si>
    <t>Aktīvais zibens uztvērējs " Ingesco ", PDC 4.3 30 - 85m; ( pēc EN 62.305, NFC 17.102 ) vai ekvivalents</t>
  </si>
  <si>
    <t>Metāla masts 3- daļīgs, cinkots, l= 3,5m;</t>
  </si>
  <si>
    <t>Masta stiprinājuma komplekts</t>
  </si>
  <si>
    <t>Plakandzelzs tērauda lenta Fe./Zn. 30* 3,5 mm;</t>
  </si>
  <si>
    <t>Zemējuma elektrods l= 1,5m.; 219/20 OMEX; vai ekvivalents</t>
  </si>
  <si>
    <t>Elektroda spice 1820/20 OMEX; vai ekvivalents</t>
  </si>
  <si>
    <t>Savienojuma spaile 2760/20, elektrods/Fl40;</t>
  </si>
  <si>
    <t>Mērījumu pievienojums 237/N, RD-10;</t>
  </si>
  <si>
    <t>Enkuri kopnes stiprināšanai pie ēkas sienas</t>
  </si>
  <si>
    <t>Enkuri kopnes stiprināšanai uz jumta seguma</t>
  </si>
  <si>
    <t>Vara kabelis 50mm2 ( pa ēku uz zemējuma kontūru );</t>
  </si>
  <si>
    <t>Zemējuma kontūrs ar Rz.&lt; 10 omi;</t>
  </si>
  <si>
    <t>Lokālā tāme Nr.1,23</t>
  </si>
  <si>
    <t xml:space="preserve">Ūdensvads. 1.kārta </t>
  </si>
  <si>
    <t xml:space="preserve">Zemes darbi </t>
  </si>
  <si>
    <t xml:space="preserve">Tranšejas rakšana bez papildus stiprinājumiem dziļumā no 1,5-2,0m </t>
  </si>
  <si>
    <t xml:space="preserve">Izraktās liekās grunts transportēšana uz atbērtni (k=1,15) </t>
  </si>
  <si>
    <t xml:space="preserve">Smilts pamatnes ierīkošana zem cauruļvadiem hmin=0,15m
(Grunti noblīvēt līdz dabīgā blīvuma pakāpei) </t>
  </si>
  <si>
    <t xml:space="preserve">Smilšu grunts apbērums, hmin=30cm
(Grunti noblīvēt līdz dabīgā blīvuma pakāpei) </t>
  </si>
  <si>
    <t xml:space="preserve">Būvbedru-tranšeju aizbēršana ar esošu smilšu grunti līdz projektētā
seguma šķersgriezumam (Grunti noblīvēt līdz dabīgā blīvuma pakāpei) </t>
  </si>
  <si>
    <t xml:space="preserve">Ūdensvads Ū1 </t>
  </si>
  <si>
    <t xml:space="preserve">Ūdensvada caurule PE100, PN10 Ø63 (Evoaqua PE100, vai ekvivalents) </t>
  </si>
  <si>
    <t>Sedls DCI caurulēm 2", DN150 Pieslēgumu veic SIA "Vinda"</t>
  </si>
  <si>
    <t xml:space="preserve">Kompresijas pāreja 2"x63 (Hawle-FIT vai analogs) </t>
  </si>
  <si>
    <t>Servisa aizbīdnis (POM Hawle-FIT, vai analogs) DN50 ar uzmavu 63mm caurulei, saderīgs, teleskopisks pagarinātājkāts un kape (AVK kape ar zilu krāsojumu un atbalsta plāksne),  izbūve un montāža zaļajā zonā izsniedz SIA "Vinda"</t>
  </si>
  <si>
    <t xml:space="preserve">Elektrometināms līkums DN/OD63-450 </t>
  </si>
  <si>
    <t xml:space="preserve">Aukstā ūdens skaitītāja mezgls DN20 </t>
  </si>
  <si>
    <t xml:space="preserve"> - Kompresijas pāreja 1 1/2"x63 (Hawle-FIT vai analogs) </t>
  </si>
  <si>
    <t xml:space="preserve"> - Misiņa vītņu pāreja 3/4"-1 1/2" </t>
  </si>
  <si>
    <t xml:space="preserve"> - Lodveida ventīlis 3/4" </t>
  </si>
  <si>
    <t xml:space="preserve"> - Dubļu filtrs 3/4" </t>
  </si>
  <si>
    <t xml:space="preserve"> - Misiņa vītnes pagarinājums 3/4" 100mm </t>
  </si>
  <si>
    <t xml:space="preserve"> - Ūdens skaitītājs R160, C klase, Dn20, Qn4,0 izsniedz SIA "Vinda"</t>
  </si>
  <si>
    <t xml:space="preserve"> - Tukšošanas ventīlis 3/4" </t>
  </si>
  <si>
    <t xml:space="preserve"> - Pretvārsts 3/4" </t>
  </si>
  <si>
    <t xml:space="preserve"> - Skaitītāja mezgla stiprinājumi pie sienas </t>
  </si>
  <si>
    <t xml:space="preserve">Betona balsts līkumam </t>
  </si>
  <si>
    <t xml:space="preserve">Rūpnieciski ražota aizsargčaula, kas paredzēta Ø63 caurules pamatu šķērsošanai </t>
  </si>
  <si>
    <t xml:space="preserve">Esošā ūdensvada pievada atvienošana un cauruļvadu galu tamponēšana </t>
  </si>
  <si>
    <t xml:space="preserve">Ūdensvada dezinfekcija un skalošana </t>
  </si>
  <si>
    <t xml:space="preserve">Ūdensvada caurules hidrauliskā pārbaude pie 1.5 darba spiediena </t>
  </si>
  <si>
    <t>Lokālā tāme Nr.1,24</t>
  </si>
  <si>
    <t xml:space="preserve">Sadzīves kanalizācija. 1.kārta </t>
  </si>
  <si>
    <t xml:space="preserve">Kanalizācija K1 </t>
  </si>
  <si>
    <t xml:space="preserve">Caurules (PP monolīta gludsienu caurule) OD110 SN8 izbūve atklātā tranšejā (Evopipes Rigid mono PP, vai ekvivalents) </t>
  </si>
  <si>
    <t xml:space="preserve">Caurules (PP monolīta gludsienu caurule) OD160 SN8 izbūve atklātā tranšejā (Evopipes Rigid mono PP, vai ekvivalents) </t>
  </si>
  <si>
    <t xml:space="preserve">Sadzīves kanalizācijas aka Ø400/315, DN160 caurejoša (Evopipes CSS vai ekvivalents) ar kaļamā ķeta vāku, slodzes klase D400 (1,0-1,5 m dziļumā)  </t>
  </si>
  <si>
    <t xml:space="preserve">Sadzīves kanalizācijas aka Ø400/315, ar atzariem DN160 (Evopipes CSB vai ekvivalents) ar kaļamā ķeta vāku, slodzes klase D400 (1,5-2,0 m dziļumā)  </t>
  </si>
  <si>
    <t xml:space="preserve">PVC uzmavas noslēgtapa DN160 </t>
  </si>
  <si>
    <t xml:space="preserve">Diemetru pāreja DN110/160 </t>
  </si>
  <si>
    <t xml:space="preserve">Pievienojuma veidgabals, kas paredzēts Ø110 caurules pievienojumam plastmasas akai </t>
  </si>
  <si>
    <t xml:space="preserve">Pievienojuma veidgabals, kas paredzēts Ø160 caurules pievienojumam plastmasas akai </t>
  </si>
  <si>
    <t xml:space="preserve">Rūpnieciski ražota aizsargčaula, kas paredzēta Ø160 caurules iebūvei dzelzsb. grodu akā, montāža </t>
  </si>
  <si>
    <t xml:space="preserve">Rūpnieciski ražota aizsargčaula, kas paredzēta Ø110 caurules pamatu šķērsošanai </t>
  </si>
  <si>
    <t xml:space="preserve">Pieslēguma izveide esošajā betona elementu akā, ieskaitot teknes izveidi </t>
  </si>
  <si>
    <t xml:space="preserve">Esošo kanalizācijas aku deomontāža </t>
  </si>
  <si>
    <t xml:space="preserve">Kabeļu aizsargcaurule (Evocab split, vai ekvivalents) </t>
  </si>
  <si>
    <t xml:space="preserve">Veco kanalizācijas cauruļvadu demontāža </t>
  </si>
  <si>
    <t xml:space="preserve">Asfalta seguma atjaunošana </t>
  </si>
  <si>
    <t xml:space="preserve">Kanalizācijas cauruļvadu skalošana un tīrīšana </t>
  </si>
  <si>
    <t>Lokālā tāme Nr.1,25</t>
  </si>
  <si>
    <t xml:space="preserve">Lietus kanalizācija. 1.kārta </t>
  </si>
  <si>
    <t xml:space="preserve">Lietus kanalizācija K2 </t>
  </si>
  <si>
    <t xml:space="preserve">Caurules (PP) OD110 SN8 izbūve atklātā tranšejā (Evopipes Evorain, vai ekvivalents) </t>
  </si>
  <si>
    <t xml:space="preserve">Caurules (PP) OD160 SN8 izbūve atklātā tranšejā (Evopipes Evorain, vai ekvivalents) </t>
  </si>
  <si>
    <t xml:space="preserve">Caurules (PP) OD200 SN8 izbūve atklātā tranšejā (Evopipes Evorain, vai ekvivalents) </t>
  </si>
  <si>
    <t xml:space="preserve">Caurules (PP) OD250 SN8 izbūve atklātā tranšejā (Evopipes Evorain, vai ekvivalents) </t>
  </si>
  <si>
    <t xml:space="preserve">Lietus kanalizācijas aka Ø400/315, DN160 caurejoša (Evopipes CSS vai ekvivalents) ar kaļamā ķeta vāku, slodzes klase D400 (1,5-2,0 m dziļumā)  </t>
  </si>
  <si>
    <t xml:space="preserve">Lietus kanalizācijas aka Ø400/315, ar atzariem DN160 (Evopipes CSB vai ekvivalents) ar kaļamā ķeta vāku, slodzes klase D400 (1,5-2,0 m dziļumā)  </t>
  </si>
  <si>
    <t xml:space="preserve">Lietus kanalizācijas aka Ø400/315, DN200 caurejoša (Evopipes CSS vai ekvivalents) ar kaļamā ķeta vāku, slodzes klase D400 (1,5-2,0 m dziļumā)  </t>
  </si>
  <si>
    <t xml:space="preserve">Lietus kanalizācijas aka Ø400/315, ar atzariem DN200 (Evopipes CSB vai ekvivalents) ar kaļamā ķeta vāku, slodzes klase D400 (1,5-2,0 m dziļumā)  </t>
  </si>
  <si>
    <t xml:space="preserve">Lietus kanalizācijas aka Ø600, ar atzariem DN200 (Evopipes CSL vai ekvivalents) ar kaļamā ķeta vāku, slodzes klase D400 (1,5-2,0 m dziļumā)  </t>
  </si>
  <si>
    <t xml:space="preserve">Lietus kanalizācijas aka Ø600, ar atzariem DN250 (Evopipes CSL vai ekvivalents) ar kaļamā ķeta vāku, slodzes klase D400 (2,5-3,0 m dziļumā)  </t>
  </si>
  <si>
    <t xml:space="preserve">Lietus ūdens uztvērējaka (gūlija) Ø400/315 ar 0,5m nosēddaļu, pieslēgums DN160 ar kantainu kaļamā ķeta rāmi un resti, slodzes klase D400 (1,5-2,0 m dziļumā)  </t>
  </si>
  <si>
    <t xml:space="preserve">Līkums 45o PP DN110 </t>
  </si>
  <si>
    <t xml:space="preserve">Līkums 45o PP DN200 </t>
  </si>
  <si>
    <t xml:space="preserve">Līkums 30o PP DN250 </t>
  </si>
  <si>
    <t xml:space="preserve">Diametru pāreja PP DN110/160 </t>
  </si>
  <si>
    <t xml:space="preserve">Diametru pāreja PP DN160/200 </t>
  </si>
  <si>
    <t xml:space="preserve">Diametru pāreja PP DN200/250 </t>
  </si>
  <si>
    <t xml:space="preserve">PP uzmavas noslēgtapa DN160 </t>
  </si>
  <si>
    <t xml:space="preserve">PP uzmavas noslēgtapa DN200 </t>
  </si>
  <si>
    <t xml:space="preserve">PP uzmavas noslēgtapa DN250 </t>
  </si>
  <si>
    <t xml:space="preserve">Lietus ūdens notekas pašattīrošais siets (Ruukki, vai ekvivalents) </t>
  </si>
  <si>
    <t>Lokālā tāme Nr.1,26</t>
  </si>
  <si>
    <t>GALVENO  MATERIĀLU SARAKSTS</t>
  </si>
  <si>
    <t>KABEĻU KANALIZĀCIJAS CAURULE 100X6000 PVC</t>
  </si>
  <si>
    <t>KABEĻU KANALIZĀCIJAS CAURULE 50X6000 PVC</t>
  </si>
  <si>
    <t>KABEĻU KANALIZĀCIJAS CAURULES LĪKUMS (100/22 )</t>
  </si>
  <si>
    <t>KABEĻU KANALIZĀCIJAS CAURULES LĪKUMS (100/45 )</t>
  </si>
  <si>
    <t>KAB. KANALIZĀCIJAS CAURULES NOSLĒDZOŠAIS GALS UTP100</t>
  </si>
  <si>
    <t>KAB. KANALIZĀCIJAS CAURULES NOSLĒDZOŠAIS GALS 50mm</t>
  </si>
  <si>
    <t>PLASTMASAS AKA KP-PEH (800X650)</t>
  </si>
  <si>
    <t>ATLOKS Dz/Bet. GREDZENU PILNAI FIKSĀCIJAI</t>
  </si>
  <si>
    <t>DZELZBETONA RIŅĶIS KABEĻAKĀM (AR ROBU)</t>
  </si>
  <si>
    <t>AKAS LŪKA (LĪDZ 12t peldošā)</t>
  </si>
  <si>
    <t>VIRVE KABEĻA IEVILKŠANAI (6mm/500m)</t>
  </si>
  <si>
    <t>KABEĻU BRĪDINĀJUMA LENTA (PLĪSTOŠA 50mmX600m)</t>
  </si>
  <si>
    <t>GALVENO DARBU SARAKSTS</t>
  </si>
  <si>
    <t>TRASES NOPRAUŠANA</t>
  </si>
  <si>
    <t>TRANŠEJASA RAKŠANA /AIZBĒRŠANA(0.5m platumā)</t>
  </si>
  <si>
    <t>CAURUĻU IEGULDĪŠANA TRANŠEJĀ</t>
  </si>
  <si>
    <t>KABEĻU AKAS UZSTĀDĪŠANA KP-PEH</t>
  </si>
  <si>
    <t>PIEKĀRTO KABEĻU LĪNIJAS DEMONTĀŽA</t>
  </si>
  <si>
    <t>Kopsavilkuma aprēķins nr.2</t>
  </si>
  <si>
    <t>Par kopējo summu (euro)</t>
  </si>
  <si>
    <t>2. Specializētie darbi – ārējie tīkli, sistēmas</t>
  </si>
  <si>
    <t>Lokālā tāme Nr.2,1</t>
  </si>
  <si>
    <t>Bruģakmens seguma nojaukšana</t>
  </si>
  <si>
    <t>Betona apmales nojaukšana</t>
  </si>
  <si>
    <t>Plastmasas caurtekas d-0.25 m nojaukšana</t>
  </si>
  <si>
    <t>Salizturīgās kārtas būvniecība (ietve)</t>
  </si>
  <si>
    <t>Taktilā bruģa brīdinājuma joslas izbūve pie ratiņu nobrauktuves</t>
  </si>
  <si>
    <t>Cinkota metāla ceļa zīmes staba uzstādīšana</t>
  </si>
  <si>
    <t>Lokālā tāme Nr.2,2</t>
  </si>
  <si>
    <t>Lokālā tāme Nr.2,3</t>
  </si>
  <si>
    <t>Lietus kanalizācija. 2.kārta</t>
  </si>
  <si>
    <t>Tranšejas rakšana bez papildus stiprinājumiem dziļumā no 1,5-2,0m</t>
  </si>
  <si>
    <t>Tranšejas rakšana attīrīšanas iekārtām, dziļums 3m</t>
  </si>
  <si>
    <t>Izraktās liekās grunts transportēšana uz atbērtni (k=1,15)</t>
  </si>
  <si>
    <t>Smilts pamatnes ierīkošana zem cauruļvadiem hmin=0,15m
(Grunti noblīvēt līdz dabīgā blīvuma pakāpei)</t>
  </si>
  <si>
    <t>Smilšu grunts apbērums, hmin=30cm
(Grunti noblīvēt līdz dabīgā blīvuma pakāpei)</t>
  </si>
  <si>
    <t>Būvbedru-tranšeju aizbēršana ar esošu smilšu grunti līdz projektētā
seguma šķersgriezumam (Grunti noblīvēt līdz dabīgā blīvuma pakāpei)</t>
  </si>
  <si>
    <t>Lietus kanalizācija K2</t>
  </si>
  <si>
    <t>Caurules (PP) OD160 SN8 izbūve atklātā tranšejā (Evopipes Evorain, vai ekvivalents)</t>
  </si>
  <si>
    <t xml:space="preserve">Lietus kanalizācijas aka Ø400/315, ar atzariem DN160 (Evopipes CSB vai ekvivalents) ar kaļamā ķeta vāku, slodzes klase D400 (1,5-2,0 m dziļumā) </t>
  </si>
  <si>
    <t xml:space="preserve">Lietus ūdens uztvērējaka (gūlija) Ø400/315 ar 0,5m nosēddaļu, pieslēgums DN160 ar kantainu kaļamā ķeta rāmi un resti, slodzes klase D400 (1,5-2,0 m dziļumā) </t>
  </si>
  <si>
    <t>Smilšu atdalītājs (Wavin EuroHEK 1000, vai ekvivalents),  iebūve un montāža 3.0m dziļumā</t>
  </si>
  <si>
    <t>Naftas produktu atdalītājs (Wavin EuroPEK ROO NS10, vai ekvivalents), iebūve un montāža 3.0m dziļumā</t>
  </si>
  <si>
    <t>Līkums 45o PP DN160</t>
  </si>
  <si>
    <t>PP uzmavas noslēgtapa DN160</t>
  </si>
  <si>
    <t>Pievienojuma veidgabals, kas paredzēts Ø160 caurules pievienojumam plastmasas akai</t>
  </si>
  <si>
    <t>Kanalizācijas cauruļvadu skalošana un tīrīšana</t>
  </si>
  <si>
    <r>
      <t xml:space="preserve">Ieklāt grīdas </t>
    </r>
    <r>
      <rPr>
        <sz val="12"/>
        <color rgb="FFFF0000"/>
        <rFont val="Times New Roman"/>
        <family val="1"/>
        <charset val="186"/>
      </rPr>
      <t>materiālu Brio 23 WF (KNAUF)</t>
    </r>
    <r>
      <rPr>
        <sz val="12"/>
        <rFont val="Times New Roman"/>
        <family val="1"/>
      </rPr>
      <t xml:space="preserve"> vai ekvivalents, ieskaitot visus stiprinājumus un palīgmateriālus</t>
    </r>
  </si>
  <si>
    <r>
      <t xml:space="preserve">LED gaismeklis </t>
    </r>
    <r>
      <rPr>
        <strike/>
        <sz val="12"/>
        <rFont val="Times New Roman"/>
        <family val="1"/>
        <charset val="186"/>
      </rPr>
      <t xml:space="preserve">i60-1500 LED 5000 CCT OP, 42W    </t>
    </r>
    <r>
      <rPr>
        <sz val="12"/>
        <color rgb="FFFF0000"/>
        <rFont val="Times New Roman"/>
        <family val="1"/>
        <charset val="186"/>
      </rPr>
      <t>i60-1500 LED 4600 830 OP, 36W;</t>
    </r>
    <r>
      <rPr>
        <sz val="12"/>
        <rFont val="Times New Roman"/>
        <family val="1"/>
      </rPr>
      <t xml:space="preserve"> IP23; vai ekvivalents </t>
    </r>
    <r>
      <rPr>
        <i/>
        <sz val="12"/>
        <color rgb="FFFF0000"/>
        <rFont val="Times New Roman"/>
        <family val="1"/>
        <charset val="186"/>
      </rPr>
      <t>(ar grozījumiem, kas izdarīti 2024.gada 2.maija iepirkuma komisijas sēdē, protokols Nr. 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</si>
</sst>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_-* #,##0.00\ _L_s_-;\-* #,##0.00\ _L_s_-;_-* \-??\ _L_s_-;_-@_-"/>
    <numFmt numFmtId="167" formatCode="_-* #,##0\$_-;\-* #,##0\$_-;_-* &quot;-$&quot;_-;_-@_-"/>
    <numFmt numFmtId="168" formatCode="_-* #,##0.00\$_-;\-* #,##0.00\$_-;_-* \-??\$_-;_-@_-"/>
    <numFmt numFmtId="169" formatCode="_-* #,##0.00_-;\-* #,##0.00_-;_-* \-??_-;_-@_-"/>
    <numFmt numFmtId="170" formatCode="_(* #,##0.00_);_(* \(#,##0.00\);_(* \-??_);_(@_)"/>
    <numFmt numFmtId="171" formatCode="m&quot;ont&quot;h\ d&quot;, &quot;yyyy"/>
    <numFmt numFmtId="172" formatCode="_(* #,##0_);_(* \(#,##0\);_(* \-_);_(@_)"/>
    <numFmt numFmtId="173" formatCode="#.00"/>
    <numFmt numFmtId="174" formatCode="#."/>
    <numFmt numFmtId="175" formatCode="#,##0.00[$Ls-426];[Red]\-#,##0.00[$Ls-426]"/>
    <numFmt numFmtId="176" formatCode="&quot;See Note  &quot;#"/>
    <numFmt numFmtId="177" formatCode="_(\$* #,##0_);_(\$* \(#,##0\);_(\$* \-_);_(@_)"/>
    <numFmt numFmtId="178" formatCode="_-* #,##0_-;\-* #,##0_-;_-* \-_-;_-@_-"/>
    <numFmt numFmtId="179" formatCode="_-* #,##0.00\ _L_s_-;\-* #,##0.00\ _L_s_-;_-* &quot;-&quot;??\ _L_s_-;_-@_-"/>
    <numFmt numFmtId="180" formatCode="_(&quot;$&quot;* #,##0.00_);_(&quot;$&quot;* \(#,##0.00\);_(&quot;$&quot;* &quot;-&quot;??_);_(@_)"/>
    <numFmt numFmtId="181" formatCode="[$€]\ #,##0;[Red]\-[$€]\ #,##0"/>
    <numFmt numFmtId="182" formatCode="0.0"/>
  </numFmts>
  <fonts count="120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Arial"/>
      <family val="2"/>
    </font>
    <font>
      <b/>
      <sz val="10"/>
      <name val="Arial"/>
      <family val="2"/>
      <charset val="186"/>
    </font>
    <font>
      <sz val="12"/>
      <color indexed="8"/>
      <name val="Times New Roman"/>
      <family val="1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0"/>
      <name val="Arial"/>
      <family val="2"/>
      <charset val="204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trike/>
      <sz val="12"/>
      <color rgb="FFFF0000"/>
      <name val="Times New Roman"/>
      <family val="1"/>
    </font>
    <font>
      <sz val="12"/>
      <color rgb="FFFF0000"/>
      <name val="Times New Roman"/>
      <family val="1"/>
      <charset val="186"/>
    </font>
    <font>
      <strike/>
      <sz val="12"/>
      <name val="Times New Roman"/>
      <family val="1"/>
      <charset val="186"/>
    </font>
    <font>
      <i/>
      <sz val="12"/>
      <color rgb="FFFF0000"/>
      <name val="Times New Roman"/>
      <family val="1"/>
      <charset val="186"/>
    </font>
  </fonts>
  <fills count="9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2477">
    <xf numFmtId="0" fontId="0" fillId="0" borderId="0"/>
    <xf numFmtId="0" fontId="1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2" fillId="0" borderId="0"/>
    <xf numFmtId="0" fontId="16" fillId="0" borderId="0"/>
    <xf numFmtId="0" fontId="17" fillId="0" borderId="0"/>
    <xf numFmtId="0" fontId="17" fillId="0" borderId="0"/>
    <xf numFmtId="0" fontId="22" fillId="6" borderId="13" applyNumberFormat="0" applyAlignment="0" applyProtection="0"/>
    <xf numFmtId="0" fontId="23" fillId="7" borderId="14" applyNumberFormat="0" applyAlignment="0" applyProtection="0"/>
    <xf numFmtId="0" fontId="24" fillId="7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27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27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27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27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27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43" fontId="1" fillId="0" borderId="0" applyFont="0" applyFill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166" fontId="1" fillId="0" borderId="0" applyFill="0" applyBorder="0" applyAlignment="0" applyProtection="0"/>
    <xf numFmtId="0" fontId="34" fillId="0" borderId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166" fontId="40" fillId="0" borderId="0" applyFill="0" applyBorder="0" applyAlignment="0" applyProtection="0"/>
    <xf numFmtId="0" fontId="42" fillId="36" borderId="0" applyNumberFormat="0" applyBorder="0" applyAlignment="0" applyProtection="0"/>
    <xf numFmtId="0" fontId="43" fillId="52" borderId="0" applyNumberFormat="0" applyBorder="0" applyAlignment="0" applyProtection="0"/>
    <xf numFmtId="0" fontId="40" fillId="0" borderId="0"/>
    <xf numFmtId="0" fontId="44" fillId="0" borderId="0" applyNumberFormat="0" applyFill="0" applyBorder="0" applyAlignment="0" applyProtection="0"/>
    <xf numFmtId="0" fontId="1" fillId="0" borderId="0"/>
    <xf numFmtId="0" fontId="45" fillId="0" borderId="0"/>
    <xf numFmtId="0" fontId="40" fillId="0" borderId="0"/>
    <xf numFmtId="0" fontId="46" fillId="0" borderId="0" applyNumberFormat="0" applyFill="0" applyBorder="0" applyAlignment="0" applyProtection="0"/>
    <xf numFmtId="0" fontId="47" fillId="53" borderId="19" applyNumberFormat="0" applyAlignment="0" applyProtection="0"/>
    <xf numFmtId="0" fontId="1" fillId="54" borderId="20" applyNumberFormat="0" applyAlignment="0" applyProtection="0"/>
    <xf numFmtId="0" fontId="48" fillId="0" borderId="21" applyNumberFormat="0" applyFill="0" applyAlignment="0" applyProtection="0"/>
    <xf numFmtId="0" fontId="49" fillId="35" borderId="0" applyNumberFormat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35" fillId="48" borderId="0" applyNumberFormat="0" applyBorder="0" applyProtection="0">
      <alignment vertical="center" wrapText="1"/>
    </xf>
    <xf numFmtId="0" fontId="35" fillId="48" borderId="0" applyNumberFormat="0" applyBorder="0" applyAlignment="0" applyProtection="0"/>
    <xf numFmtId="0" fontId="35" fillId="55" borderId="0" applyNumberFormat="0" applyBorder="0" applyProtection="0">
      <alignment vertical="center" wrapText="1"/>
    </xf>
    <xf numFmtId="0" fontId="35" fillId="55" borderId="0" applyNumberFormat="0" applyBorder="0" applyAlignment="0" applyProtection="0"/>
    <xf numFmtId="0" fontId="35" fillId="49" borderId="0" applyNumberFormat="0" applyBorder="0" applyProtection="0">
      <alignment vertical="center" wrapText="1"/>
    </xf>
    <xf numFmtId="0" fontId="34" fillId="56" borderId="0" applyNumberFormat="0" applyBorder="0" applyProtection="0">
      <alignment vertical="center" wrapText="1"/>
    </xf>
    <xf numFmtId="0" fontId="34" fillId="35" borderId="0" applyNumberFormat="0" applyBorder="0" applyProtection="0">
      <alignment vertical="center" wrapText="1"/>
    </xf>
    <xf numFmtId="0" fontId="34" fillId="36" borderId="0" applyNumberFormat="0" applyBorder="0" applyProtection="0">
      <alignment vertical="center" wrapText="1"/>
    </xf>
    <xf numFmtId="0" fontId="34" fillId="57" borderId="0" applyNumberFormat="0" applyBorder="0" applyProtection="0">
      <alignment vertical="center" wrapText="1"/>
    </xf>
    <xf numFmtId="0" fontId="34" fillId="58" borderId="0" applyNumberFormat="0" applyBorder="0" applyProtection="0">
      <alignment vertical="center" wrapText="1"/>
    </xf>
    <xf numFmtId="0" fontId="34" fillId="59" borderId="0" applyNumberFormat="0" applyBorder="0" applyProtection="0">
      <alignment vertical="center" wrapText="1"/>
    </xf>
    <xf numFmtId="0" fontId="34" fillId="60" borderId="0" applyNumberFormat="0" applyBorder="0" applyAlignment="0" applyProtection="0"/>
    <xf numFmtId="0" fontId="34" fillId="56" borderId="0" applyNumberFormat="0" applyBorder="0" applyAlignment="0" applyProtection="0"/>
    <xf numFmtId="0" fontId="34" fillId="59" borderId="0" applyNumberFormat="0" applyBorder="0" applyAlignment="0" applyProtection="0"/>
    <xf numFmtId="0" fontId="34" fillId="35" borderId="0" applyNumberFormat="0" applyBorder="0" applyAlignment="0" applyProtection="0"/>
    <xf numFmtId="0" fontId="34" fillId="54" borderId="0" applyNumberFormat="0" applyBorder="0" applyAlignment="0" applyProtection="0"/>
    <xf numFmtId="0" fontId="34" fillId="36" borderId="0" applyNumberFormat="0" applyBorder="0" applyAlignment="0" applyProtection="0"/>
    <xf numFmtId="0" fontId="34" fillId="60" borderId="0" applyNumberFormat="0" applyBorder="0" applyAlignment="0" applyProtection="0"/>
    <xf numFmtId="0" fontId="34" fillId="57" borderId="0" applyNumberFormat="0" applyBorder="0" applyAlignment="0" applyProtection="0"/>
    <xf numFmtId="0" fontId="34" fillId="58" borderId="0" applyNumberFormat="0" applyBorder="0" applyAlignment="0" applyProtection="0"/>
    <xf numFmtId="0" fontId="34" fillId="59" borderId="0" applyNumberFormat="0" applyBorder="0" applyAlignment="0" applyProtection="0"/>
    <xf numFmtId="0" fontId="35" fillId="50" borderId="0" applyNumberFormat="0" applyBorder="0" applyProtection="0">
      <alignment vertical="center" wrapText="1"/>
    </xf>
    <xf numFmtId="0" fontId="35" fillId="50" borderId="0" applyNumberFormat="0" applyBorder="0" applyAlignment="0" applyProtection="0"/>
    <xf numFmtId="0" fontId="35" fillId="45" borderId="0" applyNumberFormat="0" applyBorder="0" applyProtection="0">
      <alignment vertical="center" wrapText="1"/>
    </xf>
    <xf numFmtId="0" fontId="35" fillId="45" borderId="0" applyNumberFormat="0" applyBorder="0" applyAlignment="0" applyProtection="0"/>
    <xf numFmtId="0" fontId="34" fillId="40" borderId="0" applyNumberFormat="0" applyBorder="0" applyProtection="0">
      <alignment vertical="center" wrapText="1"/>
    </xf>
    <xf numFmtId="0" fontId="34" fillId="41" borderId="0" applyNumberFormat="0" applyBorder="0" applyProtection="0">
      <alignment vertical="center" wrapText="1"/>
    </xf>
    <xf numFmtId="0" fontId="34" fillId="42" borderId="0" applyNumberFormat="0" applyBorder="0" applyProtection="0">
      <alignment vertical="center" wrapText="1"/>
    </xf>
    <xf numFmtId="0" fontId="34" fillId="57" borderId="0" applyNumberFormat="0" applyBorder="0" applyProtection="0">
      <alignment vertical="center" wrapText="1"/>
    </xf>
    <xf numFmtId="0" fontId="34" fillId="40" borderId="0" applyNumberFormat="0" applyBorder="0" applyProtection="0">
      <alignment vertical="center" wrapText="1"/>
    </xf>
    <xf numFmtId="0" fontId="34" fillId="43" borderId="0" applyNumberFormat="0" applyBorder="0" applyProtection="0">
      <alignment vertical="center" wrapText="1"/>
    </xf>
    <xf numFmtId="0" fontId="34" fillId="61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52" borderId="0" applyNumberFormat="0" applyBorder="0" applyAlignment="0" applyProtection="0"/>
    <xf numFmtId="0" fontId="34" fillId="42" borderId="0" applyNumberFormat="0" applyBorder="0" applyAlignment="0" applyProtection="0"/>
    <xf numFmtId="0" fontId="34" fillId="61" borderId="0" applyNumberFormat="0" applyBorder="0" applyAlignment="0" applyProtection="0"/>
    <xf numFmtId="0" fontId="34" fillId="57" borderId="0" applyNumberFormat="0" applyBorder="0" applyAlignment="0" applyProtection="0"/>
    <xf numFmtId="0" fontId="34" fillId="40" borderId="0" applyNumberFormat="0" applyBorder="0" applyAlignment="0" applyProtection="0"/>
    <xf numFmtId="0" fontId="34" fillId="59" borderId="0" applyNumberFormat="0" applyBorder="0" applyAlignment="0" applyProtection="0"/>
    <xf numFmtId="0" fontId="34" fillId="43" borderId="0" applyNumberFormat="0" applyBorder="0" applyAlignment="0" applyProtection="0"/>
    <xf numFmtId="0" fontId="35" fillId="46" borderId="0" applyNumberFormat="0" applyBorder="0" applyProtection="0">
      <alignment vertical="center" wrapText="1"/>
    </xf>
    <xf numFmtId="0" fontId="35" fillId="46" borderId="0" applyNumberFormat="0" applyBorder="0" applyAlignment="0" applyProtection="0"/>
    <xf numFmtId="0" fontId="35" fillId="62" borderId="0" applyNumberFormat="0" applyBorder="0" applyProtection="0">
      <alignment vertical="center" wrapText="1"/>
    </xf>
    <xf numFmtId="0" fontId="35" fillId="62" borderId="0" applyNumberFormat="0" applyBorder="0" applyAlignment="0" applyProtection="0"/>
    <xf numFmtId="0" fontId="35" fillId="51" borderId="0" applyNumberFormat="0" applyBorder="0" applyProtection="0">
      <alignment vertical="center" wrapText="1"/>
    </xf>
    <xf numFmtId="0" fontId="35" fillId="44" borderId="0" applyNumberFormat="0" applyBorder="0" applyProtection="0">
      <alignment vertical="center" wrapText="1"/>
    </xf>
    <xf numFmtId="0" fontId="35" fillId="41" borderId="0" applyNumberFormat="0" applyBorder="0" applyProtection="0">
      <alignment vertical="center" wrapText="1"/>
    </xf>
    <xf numFmtId="0" fontId="35" fillId="42" borderId="0" applyNumberFormat="0" applyBorder="0" applyProtection="0">
      <alignment vertical="center" wrapText="1"/>
    </xf>
    <xf numFmtId="0" fontId="35" fillId="45" borderId="0" applyNumberFormat="0" applyBorder="0" applyProtection="0">
      <alignment vertical="center" wrapText="1"/>
    </xf>
    <xf numFmtId="0" fontId="35" fillId="46" borderId="0" applyNumberFormat="0" applyBorder="0" applyProtection="0">
      <alignment vertical="center" wrapText="1"/>
    </xf>
    <xf numFmtId="0" fontId="35" fillId="47" borderId="0" applyNumberFormat="0" applyBorder="0" applyProtection="0">
      <alignment vertical="center" wrapText="1"/>
    </xf>
    <xf numFmtId="0" fontId="35" fillId="46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52" borderId="0" applyNumberFormat="0" applyBorder="0" applyAlignment="0" applyProtection="0"/>
    <xf numFmtId="0" fontId="35" fillId="42" borderId="0" applyNumberFormat="0" applyBorder="0" applyAlignment="0" applyProtection="0"/>
    <xf numFmtId="0" fontId="35" fillId="61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9" borderId="0" applyNumberFormat="0" applyBorder="0" applyAlignment="0" applyProtection="0"/>
    <xf numFmtId="0" fontId="35" fillId="47" borderId="0" applyNumberFormat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0" fontId="36" fillId="61" borderId="16" applyNumberFormat="0" applyAlignment="0" applyProtection="0"/>
    <xf numFmtId="0" fontId="36" fillId="61" borderId="16" applyNumberFormat="0" applyProtection="0">
      <alignment vertical="center" wrapText="1"/>
    </xf>
    <xf numFmtId="0" fontId="37" fillId="0" borderId="0" applyNumberFormat="0" applyFill="0" applyBorder="0" applyAlignment="0" applyProtection="0"/>
    <xf numFmtId="0" fontId="37" fillId="0" borderId="0" applyNumberFormat="0" applyFill="0" applyBorder="0" applyProtection="0">
      <alignment vertical="center" wrapText="1"/>
    </xf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53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54" fillId="0" borderId="0" applyFont="0" applyFill="0" applyBorder="0" applyAlignment="0" applyProtection="0"/>
    <xf numFmtId="171" fontId="55" fillId="0" borderId="0">
      <protection locked="0"/>
    </xf>
    <xf numFmtId="172" fontId="1" fillId="0" borderId="0" applyFill="0" applyBorder="0" applyAlignment="0" applyProtection="0"/>
    <xf numFmtId="4" fontId="1" fillId="0" borderId="0" applyFill="0" applyBorder="0" applyAlignment="0" applyProtection="0"/>
    <xf numFmtId="0" fontId="56" fillId="0" borderId="0" applyNumberFormat="0"/>
    <xf numFmtId="0" fontId="34" fillId="0" borderId="0"/>
    <xf numFmtId="0" fontId="40" fillId="0" borderId="0"/>
    <xf numFmtId="173" fontId="55" fillId="0" borderId="0">
      <protection locked="0"/>
    </xf>
    <xf numFmtId="0" fontId="57" fillId="0" borderId="0">
      <alignment horizontal="center"/>
    </xf>
    <xf numFmtId="0" fontId="57" fillId="0" borderId="0">
      <alignment horizontal="center" textRotation="90"/>
    </xf>
    <xf numFmtId="174" fontId="58" fillId="0" borderId="0">
      <protection locked="0"/>
    </xf>
    <xf numFmtId="0" fontId="59" fillId="63" borderId="0"/>
    <xf numFmtId="0" fontId="60" fillId="64" borderId="0"/>
    <xf numFmtId="0" fontId="61" fillId="0" borderId="0"/>
    <xf numFmtId="0" fontId="38" fillId="59" borderId="16" applyNumberFormat="0" applyAlignment="0" applyProtection="0"/>
    <xf numFmtId="0" fontId="38" fillId="59" borderId="16" applyNumberFormat="0" applyProtection="0">
      <alignment vertical="center" wrapText="1"/>
    </xf>
    <xf numFmtId="0" fontId="39" fillId="61" borderId="17" applyNumberFormat="0" applyAlignment="0" applyProtection="0"/>
    <xf numFmtId="0" fontId="39" fillId="61" borderId="17" applyNumberFormat="0" applyProtection="0">
      <alignment vertical="center" wrapText="1"/>
    </xf>
    <xf numFmtId="0" fontId="62" fillId="0" borderId="0"/>
    <xf numFmtId="0" fontId="41" fillId="0" borderId="18" applyNumberFormat="0" applyFill="0" applyAlignment="0" applyProtection="0"/>
    <xf numFmtId="0" fontId="41" fillId="0" borderId="18" applyNumberFormat="0" applyFill="0" applyProtection="0">
      <alignment vertical="center" wrapText="1"/>
    </xf>
    <xf numFmtId="0" fontId="43" fillId="52" borderId="0" applyNumberFormat="0" applyBorder="0" applyAlignment="0" applyProtection="0"/>
    <xf numFmtId="0" fontId="43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64" fillId="0" borderId="0"/>
    <xf numFmtId="0" fontId="1" fillId="0" borderId="0"/>
    <xf numFmtId="0" fontId="40" fillId="0" borderId="0"/>
    <xf numFmtId="0" fontId="34" fillId="0" borderId="0"/>
    <xf numFmtId="0" fontId="34" fillId="0" borderId="0"/>
    <xf numFmtId="0" fontId="1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1" fillId="0" borderId="0"/>
    <xf numFmtId="0" fontId="53" fillId="0" borderId="0"/>
    <xf numFmtId="0" fontId="1" fillId="0" borderId="0"/>
    <xf numFmtId="0" fontId="1" fillId="0" borderId="0">
      <alignment vertical="center" wrapText="1"/>
    </xf>
    <xf numFmtId="0" fontId="44" fillId="0" borderId="0" applyNumberFormat="0" applyFill="0" applyBorder="0" applyAlignment="0" applyProtection="0"/>
    <xf numFmtId="0" fontId="44" fillId="0" borderId="0" applyNumberFormat="0" applyFill="0" applyBorder="0" applyProtection="0">
      <alignment vertical="center" wrapText="1"/>
    </xf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0" borderId="25" applyNumberFormat="0" applyAlignment="0"/>
    <xf numFmtId="0" fontId="65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54" fillId="0" borderId="0" applyFont="0" applyFill="0" applyBorder="0" applyAlignment="0" applyProtection="0"/>
    <xf numFmtId="0" fontId="1" fillId="54" borderId="20" applyNumberFormat="0" applyAlignment="0" applyProtection="0"/>
    <xf numFmtId="0" fontId="66" fillId="0" borderId="0"/>
    <xf numFmtId="0" fontId="67" fillId="0" borderId="0"/>
    <xf numFmtId="175" fontId="67" fillId="0" borderId="0"/>
    <xf numFmtId="0" fontId="48" fillId="0" borderId="2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26" applyNumberFormat="0" applyAlignment="0"/>
    <xf numFmtId="0" fontId="68" fillId="0" borderId="0"/>
    <xf numFmtId="0" fontId="1" fillId="0" borderId="0">
      <alignment horizontal="center"/>
    </xf>
    <xf numFmtId="176" fontId="32" fillId="0" borderId="0">
      <alignment horizontal="left"/>
    </xf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177" fontId="1" fillId="0" borderId="0" applyFill="0" applyBorder="0" applyAlignment="0" applyProtection="0"/>
    <xf numFmtId="178" fontId="1" fillId="0" borderId="0" applyFill="0" applyBorder="0" applyAlignment="0" applyProtection="0"/>
    <xf numFmtId="0" fontId="35" fillId="48" borderId="0" applyNumberFormat="0" applyBorder="0" applyProtection="0">
      <alignment vertical="center" wrapText="1"/>
    </xf>
    <xf numFmtId="0" fontId="35" fillId="55" borderId="0" applyNumberFormat="0" applyBorder="0" applyProtection="0">
      <alignment vertical="center" wrapText="1"/>
    </xf>
    <xf numFmtId="0" fontId="35" fillId="50" borderId="0" applyNumberFormat="0" applyBorder="0" applyProtection="0">
      <alignment vertical="center" wrapText="1"/>
    </xf>
    <xf numFmtId="0" fontId="35" fillId="45" borderId="0" applyNumberFormat="0" applyBorder="0" applyProtection="0">
      <alignment vertical="center" wrapText="1"/>
    </xf>
    <xf numFmtId="0" fontId="35" fillId="46" borderId="0" applyNumberFormat="0" applyBorder="0" applyProtection="0">
      <alignment vertical="center" wrapText="1"/>
    </xf>
    <xf numFmtId="0" fontId="35" fillId="62" borderId="0" applyNumberFormat="0" applyBorder="0" applyProtection="0">
      <alignment vertical="center" wrapText="1"/>
    </xf>
    <xf numFmtId="0" fontId="38" fillId="59" borderId="16" applyNumberFormat="0" applyProtection="0">
      <alignment vertical="center" wrapText="1"/>
    </xf>
    <xf numFmtId="0" fontId="39" fillId="61" borderId="17" applyNumberFormat="0" applyProtection="0">
      <alignment vertical="center" wrapText="1"/>
    </xf>
    <xf numFmtId="0" fontId="36" fillId="61" borderId="16" applyNumberFormat="0" applyProtection="0">
      <alignment vertical="center" wrapText="1"/>
    </xf>
    <xf numFmtId="0" fontId="50" fillId="0" borderId="22" applyNumberFormat="0" applyFill="0" applyProtection="0">
      <alignment vertical="center" wrapText="1"/>
    </xf>
    <xf numFmtId="0" fontId="51" fillId="0" borderId="23" applyNumberFormat="0" applyFill="0" applyProtection="0">
      <alignment vertical="center" wrapText="1"/>
    </xf>
    <xf numFmtId="0" fontId="52" fillId="0" borderId="24" applyNumberFormat="0" applyFill="0" applyProtection="0">
      <alignment vertical="center" wrapText="1"/>
    </xf>
    <xf numFmtId="0" fontId="52" fillId="0" borderId="0" applyNumberFormat="0" applyFill="0" applyBorder="0" applyProtection="0">
      <alignment vertical="center" wrapText="1"/>
    </xf>
    <xf numFmtId="0" fontId="41" fillId="0" borderId="18" applyNumberFormat="0" applyFill="0" applyProtection="0">
      <alignment vertical="center" wrapText="1"/>
    </xf>
    <xf numFmtId="0" fontId="47" fillId="53" borderId="19" applyNumberFormat="0" applyProtection="0">
      <alignment vertical="center" wrapText="1"/>
    </xf>
    <xf numFmtId="0" fontId="44" fillId="0" borderId="0" applyNumberFormat="0" applyFill="0" applyBorder="0" applyProtection="0">
      <alignment vertical="center" wrapText="1"/>
    </xf>
    <xf numFmtId="0" fontId="43" fillId="52" borderId="0" applyNumberFormat="0" applyBorder="0" applyProtection="0">
      <alignment vertical="center" wrapText="1"/>
    </xf>
    <xf numFmtId="0" fontId="40" fillId="0" borderId="0"/>
    <xf numFmtId="0" fontId="1" fillId="0" borderId="0"/>
    <xf numFmtId="0" fontId="1" fillId="0" borderId="0"/>
    <xf numFmtId="0" fontId="49" fillId="35" borderId="0" applyNumberFormat="0" applyBorder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1" fillId="54" borderId="20" applyNumberFormat="0" applyProtection="0">
      <alignment vertical="center" wrapText="1"/>
    </xf>
    <xf numFmtId="0" fontId="48" fillId="0" borderId="21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7" fillId="0" borderId="0" applyNumberFormat="0" applyFill="0" applyBorder="0" applyProtection="0">
      <alignment vertical="center" wrapText="1"/>
    </xf>
    <xf numFmtId="0" fontId="42" fillId="36" borderId="0" applyNumberFormat="0" applyBorder="0" applyProtection="0">
      <alignment vertical="center" wrapText="1"/>
    </xf>
    <xf numFmtId="49" fontId="29" fillId="61" borderId="0">
      <alignment horizontal="center" vertical="center" wrapText="1"/>
      <protection locked="0"/>
    </xf>
    <xf numFmtId="0" fontId="1" fillId="0" borderId="0"/>
    <xf numFmtId="0" fontId="34" fillId="65" borderId="0" applyNumberFormat="0" applyBorder="0" applyAlignment="0" applyProtection="0"/>
    <xf numFmtId="0" fontId="34" fillId="66" borderId="0" applyNumberFormat="0" applyBorder="0" applyAlignment="0" applyProtection="0"/>
    <xf numFmtId="0" fontId="34" fillId="67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34" fillId="70" borderId="0" applyNumberFormat="0" applyBorder="0" applyAlignment="0" applyProtection="0"/>
    <xf numFmtId="0" fontId="34" fillId="65" borderId="0" applyNumberFormat="0" applyBorder="0" applyAlignment="0" applyProtection="0"/>
    <xf numFmtId="0" fontId="34" fillId="66" borderId="0" applyNumberFormat="0" applyBorder="0" applyAlignment="0" applyProtection="0"/>
    <xf numFmtId="0" fontId="34" fillId="67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34" fillId="70" borderId="0" applyNumberFormat="0" applyBorder="0" applyAlignment="0" applyProtection="0"/>
    <xf numFmtId="0" fontId="34" fillId="71" borderId="0" applyNumberFormat="0" applyBorder="0" applyAlignment="0" applyProtection="0"/>
    <xf numFmtId="0" fontId="71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72" borderId="0" applyNumberFormat="0" applyBorder="0" applyAlignment="0" applyProtection="0"/>
    <xf numFmtId="0" fontId="71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72" fillId="17" borderId="0" applyNumberFormat="0" applyBorder="0" applyAlignment="0" applyProtection="0"/>
    <xf numFmtId="0" fontId="34" fillId="73" borderId="0" applyNumberFormat="0" applyBorder="0" applyAlignment="0" applyProtection="0"/>
    <xf numFmtId="0" fontId="71" fillId="67" borderId="0" applyNumberFormat="0" applyBorder="0" applyAlignment="0" applyProtection="0"/>
    <xf numFmtId="0" fontId="34" fillId="67" borderId="0" applyNumberFormat="0" applyBorder="0" applyAlignment="0" applyProtection="0"/>
    <xf numFmtId="0" fontId="6" fillId="67" borderId="0" applyNumberFormat="0" applyBorder="0" applyAlignment="0" applyProtection="0"/>
    <xf numFmtId="0" fontId="34" fillId="67" borderId="0" applyNumberFormat="0" applyBorder="0" applyAlignment="0" applyProtection="0"/>
    <xf numFmtId="0" fontId="34" fillId="6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67" borderId="0" applyNumberFormat="0" applyBorder="0" applyAlignment="0" applyProtection="0"/>
    <xf numFmtId="0" fontId="34" fillId="70" borderId="0" applyNumberFormat="0" applyBorder="0" applyAlignment="0" applyProtection="0"/>
    <xf numFmtId="0" fontId="71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71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73" borderId="0" applyNumberFormat="0" applyBorder="0" applyAlignment="0" applyProtection="0"/>
    <xf numFmtId="0" fontId="71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34" borderId="0" applyNumberFormat="0" applyBorder="0" applyAlignment="0" applyProtection="0"/>
    <xf numFmtId="0" fontId="34" fillId="65" borderId="0" applyNumberFormat="0" applyBorder="0" applyAlignment="0" applyProtection="0"/>
    <xf numFmtId="0" fontId="34" fillId="35" borderId="0" applyNumberFormat="0" applyBorder="0" applyAlignment="0" applyProtection="0"/>
    <xf numFmtId="0" fontId="34" fillId="66" borderId="0" applyNumberFormat="0" applyBorder="0" applyAlignment="0" applyProtection="0"/>
    <xf numFmtId="0" fontId="34" fillId="36" borderId="0" applyNumberFormat="0" applyBorder="0" applyAlignment="0" applyProtection="0"/>
    <xf numFmtId="0" fontId="34" fillId="67" borderId="0" applyNumberFormat="0" applyBorder="0" applyAlignment="0" applyProtection="0"/>
    <xf numFmtId="0" fontId="34" fillId="37" borderId="0" applyNumberFormat="0" applyBorder="0" applyAlignment="0" applyProtection="0"/>
    <xf numFmtId="0" fontId="34" fillId="68" borderId="0" applyNumberFormat="0" applyBorder="0" applyAlignment="0" applyProtection="0"/>
    <xf numFmtId="0" fontId="34" fillId="38" borderId="0" applyNumberFormat="0" applyBorder="0" applyAlignment="0" applyProtection="0"/>
    <xf numFmtId="0" fontId="34" fillId="69" borderId="0" applyNumberFormat="0" applyBorder="0" applyAlignment="0" applyProtection="0"/>
    <xf numFmtId="0" fontId="34" fillId="39" borderId="0" applyNumberFormat="0" applyBorder="0" applyAlignment="0" applyProtection="0"/>
    <xf numFmtId="0" fontId="34" fillId="70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68" borderId="0" applyNumberFormat="0" applyBorder="0" applyAlignment="0" applyProtection="0"/>
    <xf numFmtId="0" fontId="34" fillId="71" borderId="0" applyNumberFormat="0" applyBorder="0" applyAlignment="0" applyProtection="0"/>
    <xf numFmtId="0" fontId="34" fillId="75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68" borderId="0" applyNumberFormat="0" applyBorder="0" applyAlignment="0" applyProtection="0"/>
    <xf numFmtId="0" fontId="34" fillId="71" borderId="0" applyNumberFormat="0" applyBorder="0" applyAlignment="0" applyProtection="0"/>
    <xf numFmtId="0" fontId="34" fillId="75" borderId="0" applyNumberFormat="0" applyBorder="0" applyAlignment="0" applyProtection="0"/>
    <xf numFmtId="0" fontId="34" fillId="69" borderId="0" applyNumberFormat="0" applyBorder="0" applyAlignment="0" applyProtection="0"/>
    <xf numFmtId="0" fontId="71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71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6" borderId="0" applyNumberFormat="0" applyBorder="0" applyAlignment="0" applyProtection="0"/>
    <xf numFmtId="0" fontId="71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6" borderId="0" applyNumberFormat="0" applyBorder="0" applyAlignment="0" applyProtection="0"/>
    <xf numFmtId="0" fontId="71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71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3" borderId="0" applyNumberFormat="0" applyBorder="0" applyAlignment="0" applyProtection="0"/>
    <xf numFmtId="0" fontId="71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7" borderId="0" applyNumberFormat="0" applyBorder="0" applyAlignment="0" applyProtection="0"/>
    <xf numFmtId="0" fontId="34" fillId="71" borderId="0" applyNumberFormat="0" applyBorder="0" applyAlignment="0" applyProtection="0"/>
    <xf numFmtId="0" fontId="34" fillId="41" borderId="0" applyNumberFormat="0" applyBorder="0" applyAlignment="0" applyProtection="0"/>
    <xf numFmtId="0" fontId="34" fillId="72" borderId="0" applyNumberFormat="0" applyBorder="0" applyAlignment="0" applyProtection="0"/>
    <xf numFmtId="0" fontId="34" fillId="42" borderId="0" applyNumberFormat="0" applyBorder="0" applyAlignment="0" applyProtection="0"/>
    <xf numFmtId="0" fontId="34" fillId="74" borderId="0" applyNumberFormat="0" applyBorder="0" applyAlignment="0" applyProtection="0"/>
    <xf numFmtId="0" fontId="34" fillId="37" borderId="0" applyNumberFormat="0" applyBorder="0" applyAlignment="0" applyProtection="0"/>
    <xf numFmtId="0" fontId="34" fillId="68" borderId="0" applyNumberFormat="0" applyBorder="0" applyAlignment="0" applyProtection="0"/>
    <xf numFmtId="0" fontId="34" fillId="77" borderId="0" applyNumberFormat="0" applyBorder="0" applyAlignment="0" applyProtection="0"/>
    <xf numFmtId="0" fontId="34" fillId="71" borderId="0" applyNumberFormat="0" applyBorder="0" applyAlignment="0" applyProtection="0"/>
    <xf numFmtId="0" fontId="34" fillId="43" borderId="0" applyNumberFormat="0" applyBorder="0" applyAlignment="0" applyProtection="0"/>
    <xf numFmtId="0" fontId="34" fillId="75" borderId="0" applyNumberFormat="0" applyBorder="0" applyAlignment="0" applyProtection="0"/>
    <xf numFmtId="0" fontId="35" fillId="78" borderId="0" applyNumberFormat="0" applyBorder="0" applyAlignment="0" applyProtection="0"/>
    <xf numFmtId="0" fontId="35" fillId="72" borderId="0" applyNumberFormat="0" applyBorder="0" applyAlignment="0" applyProtection="0"/>
    <xf numFmtId="0" fontId="35" fillId="74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5" fillId="78" borderId="0" applyNumberFormat="0" applyBorder="0" applyAlignment="0" applyProtection="0"/>
    <xf numFmtId="0" fontId="35" fillId="72" borderId="0" applyNumberFormat="0" applyBorder="0" applyAlignment="0" applyProtection="0"/>
    <xf numFmtId="0" fontId="35" fillId="74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5" fillId="69" borderId="0" applyNumberFormat="0" applyBorder="0" applyAlignment="0" applyProtection="0"/>
    <xf numFmtId="0" fontId="73" fillId="78" borderId="0" applyNumberFormat="0" applyBorder="0" applyAlignment="0" applyProtection="0"/>
    <xf numFmtId="0" fontId="35" fillId="78" borderId="0" applyNumberFormat="0" applyBorder="0" applyAlignment="0" applyProtection="0"/>
    <xf numFmtId="0" fontId="35" fillId="78" borderId="0" applyNumberFormat="0" applyBorder="0" applyAlignment="0" applyProtection="0"/>
    <xf numFmtId="0" fontId="35" fillId="78" borderId="0" applyNumberFormat="0" applyBorder="0" applyAlignment="0" applyProtection="0"/>
    <xf numFmtId="0" fontId="27" fillId="11" borderId="0" applyNumberFormat="0" applyBorder="0" applyAlignment="0" applyProtection="0"/>
    <xf numFmtId="0" fontId="35" fillId="82" borderId="0" applyNumberFormat="0" applyBorder="0" applyAlignment="0" applyProtection="0"/>
    <xf numFmtId="0" fontId="73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5" borderId="0" applyNumberFormat="0" applyBorder="0" applyAlignment="0" applyProtection="0"/>
    <xf numFmtId="0" fontId="73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66" borderId="0" applyNumberFormat="0" applyBorder="0" applyAlignment="0" applyProtection="0"/>
    <xf numFmtId="0" fontId="73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69" borderId="0" applyNumberFormat="0" applyBorder="0" applyAlignment="0" applyProtection="0"/>
    <xf numFmtId="0" fontId="73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72" borderId="0" applyNumberFormat="0" applyBorder="0" applyAlignment="0" applyProtection="0"/>
    <xf numFmtId="0" fontId="73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44" borderId="0" applyNumberFormat="0" applyBorder="0" applyAlignment="0" applyProtection="0"/>
    <xf numFmtId="0" fontId="35" fillId="78" borderId="0" applyNumberFormat="0" applyBorder="0" applyAlignment="0" applyProtection="0"/>
    <xf numFmtId="0" fontId="35" fillId="41" borderId="0" applyNumberFormat="0" applyBorder="0" applyAlignment="0" applyProtection="0"/>
    <xf numFmtId="0" fontId="35" fillId="72" borderId="0" applyNumberFormat="0" applyBorder="0" applyAlignment="0" applyProtection="0"/>
    <xf numFmtId="0" fontId="35" fillId="42" borderId="0" applyNumberFormat="0" applyBorder="0" applyAlignment="0" applyProtection="0"/>
    <xf numFmtId="0" fontId="35" fillId="74" borderId="0" applyNumberFormat="0" applyBorder="0" applyAlignment="0" applyProtection="0"/>
    <xf numFmtId="0" fontId="35" fillId="45" borderId="0" applyNumberFormat="0" applyBorder="0" applyAlignment="0" applyProtection="0"/>
    <xf numFmtId="0" fontId="35" fillId="79" borderId="0" applyNumberFormat="0" applyBorder="0" applyAlignment="0" applyProtection="0"/>
    <xf numFmtId="0" fontId="35" fillId="46" borderId="0" applyNumberFormat="0" applyBorder="0" applyAlignment="0" applyProtection="0"/>
    <xf numFmtId="0" fontId="35" fillId="80" borderId="0" applyNumberFormat="0" applyBorder="0" applyAlignment="0" applyProtection="0"/>
    <xf numFmtId="0" fontId="35" fillId="47" borderId="0" applyNumberFormat="0" applyBorder="0" applyAlignment="0" applyProtection="0"/>
    <xf numFmtId="0" fontId="35" fillId="81" borderId="0" applyNumberFormat="0" applyBorder="0" applyAlignment="0" applyProtection="0"/>
    <xf numFmtId="0" fontId="74" fillId="8" borderId="0" applyNumberFormat="0" applyBorder="0" applyAlignment="0" applyProtection="0"/>
    <xf numFmtId="0" fontId="35" fillId="83" borderId="0" applyNumberFormat="0" applyBorder="0" applyAlignment="0" applyProtection="0"/>
    <xf numFmtId="0" fontId="73" fillId="84" borderId="0" applyNumberFormat="0" applyBorder="0" applyAlignment="0" applyProtection="0"/>
    <xf numFmtId="0" fontId="35" fillId="84" borderId="0" applyNumberFormat="0" applyBorder="0" applyAlignment="0" applyProtection="0"/>
    <xf numFmtId="0" fontId="35" fillId="84" borderId="0" applyNumberFormat="0" applyBorder="0" applyAlignment="0" applyProtection="0"/>
    <xf numFmtId="0" fontId="35" fillId="84" borderId="0" applyNumberFormat="0" applyBorder="0" applyAlignment="0" applyProtection="0"/>
    <xf numFmtId="0" fontId="74" fillId="12" borderId="0" applyNumberFormat="0" applyBorder="0" applyAlignment="0" applyProtection="0"/>
    <xf numFmtId="0" fontId="35" fillId="82" borderId="0" applyNumberFormat="0" applyBorder="0" applyAlignment="0" applyProtection="0"/>
    <xf numFmtId="0" fontId="73" fillId="85" borderId="0" applyNumberFormat="0" applyBorder="0" applyAlignment="0" applyProtection="0"/>
    <xf numFmtId="0" fontId="35" fillId="85" borderId="0" applyNumberFormat="0" applyBorder="0" applyAlignment="0" applyProtection="0"/>
    <xf numFmtId="0" fontId="35" fillId="85" borderId="0" applyNumberFormat="0" applyBorder="0" applyAlignment="0" applyProtection="0"/>
    <xf numFmtId="0" fontId="35" fillId="85" borderId="0" applyNumberFormat="0" applyBorder="0" applyAlignment="0" applyProtection="0"/>
    <xf numFmtId="0" fontId="74" fillId="16" borderId="0" applyNumberFormat="0" applyBorder="0" applyAlignment="0" applyProtection="0"/>
    <xf numFmtId="0" fontId="35" fillId="75" borderId="0" applyNumberFormat="0" applyBorder="0" applyAlignment="0" applyProtection="0"/>
    <xf numFmtId="0" fontId="73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7" borderId="0" applyNumberFormat="0" applyBorder="0" applyAlignment="0" applyProtection="0"/>
    <xf numFmtId="0" fontId="73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73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5" borderId="0" applyNumberFormat="0" applyBorder="0" applyAlignment="0" applyProtection="0"/>
    <xf numFmtId="0" fontId="73" fillId="82" borderId="0" applyNumberFormat="0" applyBorder="0" applyAlignment="0" applyProtection="0"/>
    <xf numFmtId="0" fontId="35" fillId="82" borderId="0" applyNumberFormat="0" applyBorder="0" applyAlignment="0" applyProtection="0"/>
    <xf numFmtId="0" fontId="35" fillId="82" borderId="0" applyNumberFormat="0" applyBorder="0" applyAlignment="0" applyProtection="0"/>
    <xf numFmtId="0" fontId="35" fillId="82" borderId="0" applyNumberFormat="0" applyBorder="0" applyAlignment="0" applyProtection="0"/>
    <xf numFmtId="0" fontId="36" fillId="33" borderId="16" applyNumberFormat="0" applyAlignment="0" applyProtection="0"/>
    <xf numFmtId="0" fontId="36" fillId="88" borderId="16" applyNumberFormat="0" applyAlignment="0" applyProtection="0"/>
    <xf numFmtId="43" fontId="34" fillId="0" borderId="0" applyFont="0" applyFill="0" applyBorder="0" applyAlignment="0" applyProtection="0"/>
    <xf numFmtId="0" fontId="49" fillId="68" borderId="0" applyNumberFormat="0" applyBorder="0" applyAlignment="0" applyProtection="0"/>
    <xf numFmtId="0" fontId="75" fillId="66" borderId="0" applyNumberFormat="0" applyBorder="0" applyAlignment="0" applyProtection="0"/>
    <xf numFmtId="0" fontId="49" fillId="66" borderId="0" applyNumberFormat="0" applyBorder="0" applyAlignment="0" applyProtection="0"/>
    <xf numFmtId="0" fontId="21" fillId="4" borderId="0" applyNumberFormat="0" applyBorder="0" applyAlignment="0" applyProtection="0"/>
    <xf numFmtId="0" fontId="49" fillId="66" borderId="0" applyNumberFormat="0" applyBorder="0" applyAlignment="0" applyProtection="0"/>
    <xf numFmtId="0" fontId="49" fillId="66" borderId="0" applyNumberFormat="0" applyBorder="0" applyAlignment="0" applyProtection="0"/>
    <xf numFmtId="0" fontId="38" fillId="70" borderId="16" applyNumberFormat="0" applyAlignment="0" applyProtection="0"/>
    <xf numFmtId="0" fontId="76" fillId="89" borderId="16" applyNumberFormat="0" applyAlignment="0" applyProtection="0"/>
    <xf numFmtId="0" fontId="77" fillId="88" borderId="16" applyNumberFormat="0" applyAlignment="0" applyProtection="0"/>
    <xf numFmtId="0" fontId="36" fillId="88" borderId="16" applyNumberFormat="0" applyAlignment="0" applyProtection="0"/>
    <xf numFmtId="0" fontId="36" fillId="88" borderId="16" applyNumberFormat="0" applyAlignment="0" applyProtection="0"/>
    <xf numFmtId="0" fontId="36" fillId="88" borderId="16" applyNumberFormat="0" applyAlignment="0" applyProtection="0"/>
    <xf numFmtId="0" fontId="41" fillId="0" borderId="18" applyNumberFormat="0" applyFill="0" applyAlignment="0" applyProtection="0"/>
    <xf numFmtId="0" fontId="47" fillId="90" borderId="19" applyNumberFormat="0" applyAlignment="0" applyProtection="0"/>
    <xf numFmtId="0" fontId="78" fillId="90" borderId="19" applyNumberFormat="0" applyAlignment="0" applyProtection="0"/>
    <xf numFmtId="0" fontId="47" fillId="90" borderId="19" applyNumberFormat="0" applyAlignment="0" applyProtection="0"/>
    <xf numFmtId="0" fontId="49" fillId="66" borderId="0" applyNumberFormat="0" applyBorder="0" applyAlignment="0" applyProtection="0"/>
    <xf numFmtId="0" fontId="44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0" fontId="79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7" fillId="90" borderId="19" applyNumberFormat="0" applyAlignment="0" applyProtection="0"/>
    <xf numFmtId="181" fontId="8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2" fillId="69" borderId="0" applyNumberFormat="0" applyBorder="0" applyAlignment="0" applyProtection="0"/>
    <xf numFmtId="0" fontId="8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Font="0" applyBorder="0" applyAlignment="0" applyProtection="0"/>
    <xf numFmtId="0" fontId="42" fillId="67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83" fillId="3" borderId="0" applyNumberFormat="0" applyBorder="0" applyAlignment="0" applyProtection="0"/>
    <xf numFmtId="0" fontId="84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69" fillId="0" borderId="27" applyNumberFormat="0" applyFill="0" applyAlignment="0" applyProtection="0"/>
    <xf numFmtId="0" fontId="85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70" fillId="0" borderId="28" applyNumberFormat="0" applyFill="0" applyAlignment="0" applyProtection="0"/>
    <xf numFmtId="0" fontId="86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7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8" fillId="0" borderId="21" applyNumberFormat="0" applyFill="0" applyAlignment="0" applyProtection="0"/>
    <xf numFmtId="0" fontId="38" fillId="39" borderId="16" applyNumberFormat="0" applyAlignment="0" applyProtection="0"/>
    <xf numFmtId="0" fontId="38" fillId="70" borderId="16" applyNumberFormat="0" applyAlignment="0" applyProtection="0"/>
    <xf numFmtId="0" fontId="38" fillId="76" borderId="16" applyNumberFormat="0" applyAlignment="0" applyProtection="0"/>
    <xf numFmtId="0" fontId="87" fillId="70" borderId="16" applyNumberFormat="0" applyAlignment="0" applyProtection="0"/>
    <xf numFmtId="0" fontId="38" fillId="70" borderId="16" applyNumberFormat="0" applyAlignment="0" applyProtection="0"/>
    <xf numFmtId="0" fontId="38" fillId="70" borderId="16" applyNumberFormat="0" applyAlignment="0" applyProtection="0"/>
    <xf numFmtId="0" fontId="38" fillId="70" borderId="16" applyNumberFormat="0" applyAlignment="0" applyProtection="0"/>
    <xf numFmtId="0" fontId="35" fillId="48" borderId="0" applyNumberFormat="0" applyBorder="0" applyAlignment="0" applyProtection="0"/>
    <xf numFmtId="0" fontId="35" fillId="84" borderId="0" applyNumberFormat="0" applyBorder="0" applyAlignment="0" applyProtection="0"/>
    <xf numFmtId="0" fontId="35" fillId="49" borderId="0" applyNumberFormat="0" applyBorder="0" applyAlignment="0" applyProtection="0"/>
    <xf numFmtId="0" fontId="35" fillId="85" borderId="0" applyNumberFormat="0" applyBorder="0" applyAlignment="0" applyProtection="0"/>
    <xf numFmtId="0" fontId="35" fillId="50" borderId="0" applyNumberFormat="0" applyBorder="0" applyAlignment="0" applyProtection="0"/>
    <xf numFmtId="0" fontId="35" fillId="86" borderId="0" applyNumberFormat="0" applyBorder="0" applyAlignment="0" applyProtection="0"/>
    <xf numFmtId="0" fontId="35" fillId="45" borderId="0" applyNumberFormat="0" applyBorder="0" applyAlignment="0" applyProtection="0"/>
    <xf numFmtId="0" fontId="35" fillId="79" borderId="0" applyNumberFormat="0" applyBorder="0" applyAlignment="0" applyProtection="0"/>
    <xf numFmtId="0" fontId="35" fillId="46" borderId="0" applyNumberFormat="0" applyBorder="0" applyAlignment="0" applyProtection="0"/>
    <xf numFmtId="0" fontId="35" fillId="80" borderId="0" applyNumberFormat="0" applyBorder="0" applyAlignment="0" applyProtection="0"/>
    <xf numFmtId="0" fontId="35" fillId="51" borderId="0" applyNumberFormat="0" applyBorder="0" applyAlignment="0" applyProtection="0"/>
    <xf numFmtId="0" fontId="35" fillId="82" borderId="0" applyNumberFormat="0" applyBorder="0" applyAlignment="0" applyProtection="0"/>
    <xf numFmtId="0" fontId="39" fillId="33" borderId="17" applyNumberFormat="0" applyAlignment="0" applyProtection="0"/>
    <xf numFmtId="0" fontId="39" fillId="88" borderId="17" applyNumberFormat="0" applyAlignment="0" applyProtection="0"/>
    <xf numFmtId="0" fontId="1" fillId="73" borderId="20" applyNumberFormat="0" applyFont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86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2" borderId="0" applyNumberFormat="0" applyBorder="0" applyAlignment="0" applyProtection="0"/>
    <xf numFmtId="0" fontId="42" fillId="67" borderId="0" applyNumberFormat="0" applyBorder="0" applyAlignment="0" applyProtection="0"/>
    <xf numFmtId="0" fontId="39" fillId="88" borderId="17" applyNumberFormat="0" applyAlignment="0" applyProtection="0"/>
    <xf numFmtId="0" fontId="47" fillId="90" borderId="19" applyNumberFormat="0" applyAlignment="0" applyProtection="0"/>
    <xf numFmtId="0" fontId="82" fillId="67" borderId="0" applyNumberFormat="0" applyBorder="0" applyAlignment="0" applyProtection="0"/>
    <xf numFmtId="0" fontId="42" fillId="36" borderId="0" applyNumberFormat="0" applyBorder="0" applyAlignment="0" applyProtection="0"/>
    <xf numFmtId="0" fontId="42" fillId="67" borderId="0" applyNumberFormat="0" applyBorder="0" applyAlignment="0" applyProtection="0"/>
    <xf numFmtId="0" fontId="37" fillId="0" borderId="29" applyNumberFormat="0" applyFill="0" applyAlignment="0" applyProtection="0"/>
    <xf numFmtId="0" fontId="8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6" fillId="91" borderId="30" applyNumberFormat="0" applyAlignment="0" applyProtection="0"/>
    <xf numFmtId="0" fontId="43" fillId="52" borderId="0" applyNumberFormat="0" applyBorder="0" applyAlignment="0" applyProtection="0"/>
    <xf numFmtId="0" fontId="89" fillId="76" borderId="0" applyNumberFormat="0" applyBorder="0" applyAlignment="0" applyProtection="0"/>
    <xf numFmtId="0" fontId="90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91" fillId="0" borderId="0"/>
    <xf numFmtId="0" fontId="92" fillId="0" borderId="0"/>
    <xf numFmtId="0" fontId="92" fillId="0" borderId="0"/>
    <xf numFmtId="0" fontId="79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31" fillId="0" borderId="0"/>
    <xf numFmtId="0" fontId="3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1" fillId="0" borderId="0"/>
    <xf numFmtId="0" fontId="6" fillId="0" borderId="0"/>
    <xf numFmtId="0" fontId="40" fillId="0" borderId="0"/>
    <xf numFmtId="0" fontId="3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31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3" fillId="0" borderId="0"/>
    <xf numFmtId="0" fontId="1" fillId="0" borderId="0"/>
    <xf numFmtId="0" fontId="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2" fillId="0" borderId="0"/>
    <xf numFmtId="0" fontId="9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79" fillId="0" borderId="0"/>
    <xf numFmtId="0" fontId="1" fillId="0" borderId="0"/>
    <xf numFmtId="0" fontId="34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5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6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17" fillId="0" borderId="0"/>
    <xf numFmtId="0" fontId="96" fillId="0" borderId="0"/>
    <xf numFmtId="3" fontId="97" fillId="0" borderId="0" applyNumberFormat="0">
      <alignment horizontal="center"/>
    </xf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3" fontId="97" fillId="0" borderId="0" applyNumberFormat="0">
      <alignment horizontal="center"/>
    </xf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3" fontId="97" fillId="0" borderId="0" applyNumberFormat="0">
      <alignment horizontal="center"/>
    </xf>
    <xf numFmtId="0" fontId="16" fillId="73" borderId="20" applyNumberFormat="0" applyFont="0" applyAlignment="0" applyProtection="0"/>
    <xf numFmtId="0" fontId="41" fillId="0" borderId="18" applyNumberFormat="0" applyFill="0" applyAlignment="0" applyProtection="0"/>
    <xf numFmtId="0" fontId="39" fillId="89" borderId="17" applyNumberFormat="0" applyAlignment="0" applyProtection="0"/>
    <xf numFmtId="0" fontId="98" fillId="88" borderId="17" applyNumberFormat="0" applyAlignment="0" applyProtection="0"/>
    <xf numFmtId="0" fontId="39" fillId="88" borderId="17" applyNumberFormat="0" applyAlignment="0" applyProtection="0"/>
    <xf numFmtId="0" fontId="39" fillId="88" borderId="17" applyNumberFormat="0" applyAlignment="0" applyProtection="0"/>
    <xf numFmtId="0" fontId="39" fillId="88" borderId="17" applyNumberFormat="0" applyAlignment="0" applyProtection="0"/>
    <xf numFmtId="0" fontId="6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65" fillId="0" borderId="0"/>
    <xf numFmtId="0" fontId="62" fillId="0" borderId="0"/>
    <xf numFmtId="0" fontId="45" fillId="0" borderId="0"/>
    <xf numFmtId="0" fontId="16" fillId="0" borderId="0"/>
    <xf numFmtId="0" fontId="16" fillId="0" borderId="0"/>
    <xf numFmtId="0" fontId="79" fillId="0" borderId="0"/>
    <xf numFmtId="0" fontId="1" fillId="0" borderId="0"/>
    <xf numFmtId="0" fontId="1" fillId="0" borderId="0"/>
    <xf numFmtId="0" fontId="16" fillId="0" borderId="0"/>
    <xf numFmtId="0" fontId="40" fillId="0" borderId="0"/>
    <xf numFmtId="0" fontId="40" fillId="0" borderId="0"/>
    <xf numFmtId="0" fontId="40" fillId="0" borderId="0"/>
    <xf numFmtId="0" fontId="81" fillId="0" borderId="0" applyNumberFormat="0" applyFill="0" applyBorder="0" applyAlignment="0" applyProtection="0"/>
    <xf numFmtId="0" fontId="78" fillId="90" borderId="19" applyNumberFormat="0" applyAlignment="0" applyProtection="0"/>
    <xf numFmtId="0" fontId="47" fillId="53" borderId="19" applyNumberFormat="0" applyAlignment="0" applyProtection="0"/>
    <xf numFmtId="0" fontId="47" fillId="90" borderId="19" applyNumberFormat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1" fillId="54" borderId="20" applyNumberForma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1" fillId="73" borderId="20" applyNumberFormat="0" applyFont="0" applyAlignment="0" applyProtection="0"/>
    <xf numFmtId="0" fontId="48" fillId="0" borderId="21" applyNumberFormat="0" applyFill="0" applyAlignment="0" applyProtection="0"/>
    <xf numFmtId="0" fontId="49" fillId="66" borderId="0" applyNumberFormat="0" applyBorder="0" applyAlignment="0" applyProtection="0"/>
    <xf numFmtId="0" fontId="43" fillId="76" borderId="0" applyNumberFormat="0" applyBorder="0" applyAlignment="0" applyProtection="0"/>
    <xf numFmtId="0" fontId="75" fillId="66" borderId="0" applyNumberFormat="0" applyBorder="0" applyAlignment="0" applyProtection="0"/>
    <xf numFmtId="0" fontId="49" fillId="35" borderId="0" applyNumberFormat="0" applyBorder="0" applyAlignment="0" applyProtection="0"/>
    <xf numFmtId="0" fontId="49" fillId="66" borderId="0" applyNumberFormat="0" applyBorder="0" applyAlignment="0" applyProtection="0"/>
    <xf numFmtId="0" fontId="42" fillId="67" borderId="0" applyNumberFormat="0" applyBorder="0" applyAlignment="0" applyProtection="0"/>
    <xf numFmtId="0" fontId="99" fillId="0" borderId="0"/>
    <xf numFmtId="0" fontId="10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7" fillId="0" borderId="0"/>
    <xf numFmtId="0" fontId="40" fillId="0" borderId="0"/>
    <xf numFmtId="0" fontId="40" fillId="0" borderId="0"/>
    <xf numFmtId="0" fontId="36" fillId="88" borderId="16" applyNumberFormat="0" applyAlignment="0" applyProtection="0"/>
    <xf numFmtId="0" fontId="37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1" fillId="0" borderId="31" applyNumberFormat="0" applyFill="0" applyAlignment="0" applyProtection="0"/>
    <xf numFmtId="0" fontId="102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38" fillId="70" borderId="16" applyNumberFormat="0" applyAlignment="0" applyProtection="0"/>
    <xf numFmtId="0" fontId="36" fillId="88" borderId="16" applyNumberFormat="0" applyAlignment="0" applyProtection="0"/>
    <xf numFmtId="0" fontId="39" fillId="88" borderId="17" applyNumberFormat="0" applyAlignment="0" applyProtection="0"/>
    <xf numFmtId="0" fontId="4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86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2" borderId="0" applyNumberFormat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0" fillId="0" borderId="0"/>
    <xf numFmtId="0" fontId="40" fillId="0" borderId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169" fontId="1" fillId="0" borderId="0" applyFill="0" applyBorder="0" applyAlignment="0" applyProtection="0"/>
    <xf numFmtId="0" fontId="72" fillId="0" borderId="0"/>
    <xf numFmtId="0" fontId="72" fillId="0" borderId="0"/>
    <xf numFmtId="0" fontId="1" fillId="92" borderId="0">
      <alignment vertical="center" wrapText="1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104" fillId="0" borderId="0" applyNumberFormat="0" applyFill="0" applyBorder="0" applyAlignment="0" applyProtection="0"/>
    <xf numFmtId="0" fontId="105" fillId="5" borderId="0" applyNumberFormat="0" applyBorder="0" applyAlignment="0" applyProtection="0"/>
    <xf numFmtId="0" fontId="34" fillId="0" borderId="0"/>
    <xf numFmtId="0" fontId="17" fillId="0" borderId="0"/>
    <xf numFmtId="0" fontId="6" fillId="0" borderId="0"/>
    <xf numFmtId="43" fontId="6" fillId="0" borderId="0" applyFont="0" applyFill="0" applyBorder="0" applyAlignment="0" applyProtection="0"/>
    <xf numFmtId="0" fontId="35" fillId="8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3" fillId="0" borderId="0"/>
    <xf numFmtId="43" fontId="1" fillId="0" borderId="0" applyFont="0" applyFill="0" applyBorder="0" applyAlignment="0" applyProtection="0"/>
    <xf numFmtId="166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0" fontId="34" fillId="0" borderId="0"/>
    <xf numFmtId="0" fontId="35" fillId="75" borderId="0" applyNumberFormat="0" applyBorder="0" applyAlignment="0" applyProtection="0"/>
    <xf numFmtId="0" fontId="35" fillId="72" borderId="0" applyNumberFormat="0" applyBorder="0" applyAlignment="0" applyProtection="0"/>
    <xf numFmtId="0" fontId="89" fillId="76" borderId="0" applyNumberFormat="0" applyBorder="0" applyAlignment="0" applyProtection="0"/>
    <xf numFmtId="43" fontId="6" fillId="0" borderId="0" applyFont="0" applyFill="0" applyBorder="0" applyAlignment="0" applyProtection="0"/>
    <xf numFmtId="0" fontId="35" fillId="66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43" fontId="6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34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5" fillId="0" borderId="0"/>
    <xf numFmtId="0" fontId="40" fillId="0" borderId="0"/>
    <xf numFmtId="0" fontId="40" fillId="0" borderId="0"/>
    <xf numFmtId="0" fontId="40" fillId="0" borderId="0"/>
    <xf numFmtId="0" fontId="17" fillId="0" borderId="0"/>
    <xf numFmtId="0" fontId="106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0" fontId="49" fillId="35" borderId="0" applyNumberFormat="0" applyBorder="0" applyAlignment="0" applyProtection="0"/>
    <xf numFmtId="0" fontId="36" fillId="33" borderId="16" applyNumberFormat="0" applyAlignment="0" applyProtection="0"/>
    <xf numFmtId="0" fontId="47" fillId="53" borderId="19" applyNumberFormat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0" fontId="107" fillId="0" borderId="0" applyNumberFormat="0"/>
    <xf numFmtId="0" fontId="42" fillId="36" borderId="0" applyNumberFormat="0" applyBorder="0" applyAlignment="0" applyProtection="0"/>
    <xf numFmtId="0" fontId="108" fillId="63" borderId="0"/>
    <xf numFmtId="0" fontId="109" fillId="64" borderId="0"/>
    <xf numFmtId="0" fontId="110" fillId="0" borderId="0"/>
    <xf numFmtId="0" fontId="111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38" fillId="39" borderId="16" applyNumberFormat="0" applyAlignment="0" applyProtection="0"/>
    <xf numFmtId="0" fontId="43" fillId="52" borderId="0" applyNumberFormat="0" applyBorder="0" applyAlignment="0" applyProtection="0"/>
    <xf numFmtId="0" fontId="6" fillId="0" borderId="0"/>
    <xf numFmtId="0" fontId="115" fillId="0" borderId="0"/>
    <xf numFmtId="0" fontId="6" fillId="0" borderId="0"/>
    <xf numFmtId="0" fontId="40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40" fillId="0" borderId="0"/>
    <xf numFmtId="0" fontId="40" fillId="0" borderId="0"/>
    <xf numFmtId="0" fontId="40" fillId="0" borderId="0"/>
    <xf numFmtId="0" fontId="62" fillId="54" borderId="20" applyNumberFormat="0" applyAlignment="0" applyProtection="0"/>
    <xf numFmtId="0" fontId="39" fillId="33" borderId="17" applyNumberFormat="0" applyAlignment="0" applyProtection="0"/>
    <xf numFmtId="0" fontId="113" fillId="0" borderId="0"/>
    <xf numFmtId="0" fontId="16" fillId="0" borderId="0">
      <alignment horizontal="center"/>
    </xf>
    <xf numFmtId="176" fontId="114" fillId="0" borderId="0">
      <alignment horizontal="left"/>
    </xf>
    <xf numFmtId="0" fontId="62" fillId="0" borderId="0"/>
    <xf numFmtId="0" fontId="40" fillId="0" borderId="0"/>
    <xf numFmtId="9" fontId="62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9" fontId="28" fillId="61" borderId="0">
      <alignment horizontal="center" vertical="center" wrapText="1"/>
      <protection locked="0"/>
    </xf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1" fillId="0" borderId="0" applyFill="0" applyBorder="0" applyAlignment="0" applyProtection="0"/>
    <xf numFmtId="166" fontId="1" fillId="0" borderId="0" applyFill="0" applyBorder="0" applyAlignment="0" applyProtection="0"/>
    <xf numFmtId="0" fontId="65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40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46">
    <xf numFmtId="0" fontId="0" fillId="0" borderId="0" xfId="0"/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2" fontId="3" fillId="0" borderId="0" xfId="0" applyNumberFormat="1" applyFont="1"/>
    <xf numFmtId="43" fontId="4" fillId="0" borderId="1" xfId="2" applyFont="1" applyBorder="1" applyAlignment="1">
      <alignment vertical="center" wrapText="1"/>
    </xf>
    <xf numFmtId="43" fontId="5" fillId="0" borderId="1" xfId="2" applyFont="1" applyBorder="1" applyAlignment="1">
      <alignment vertical="center"/>
    </xf>
    <xf numFmtId="0" fontId="5" fillId="0" borderId="0" xfId="0" applyFont="1" applyAlignment="1">
      <alignment horizontal="right"/>
    </xf>
    <xf numFmtId="9" fontId="5" fillId="0" borderId="0" xfId="3" applyFont="1" applyBorder="1" applyAlignment="1">
      <alignment horizontal="center" vertical="center"/>
    </xf>
    <xf numFmtId="0" fontId="5" fillId="0" borderId="0" xfId="0" applyFont="1"/>
    <xf numFmtId="43" fontId="5" fillId="0" borderId="0" xfId="0" applyNumberFormat="1" applyFont="1"/>
    <xf numFmtId="9" fontId="5" fillId="0" borderId="1" xfId="3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3" xfId="0" applyFont="1" applyBorder="1"/>
    <xf numFmtId="0" fontId="8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43" fontId="7" fillId="0" borderId="1" xfId="2" applyFont="1" applyBorder="1"/>
    <xf numFmtId="0" fontId="10" fillId="0" borderId="0" xfId="4" applyFont="1" applyAlignment="1">
      <alignment horizontal="left" vertical="center"/>
    </xf>
    <xf numFmtId="0" fontId="11" fillId="0" borderId="0" xfId="0" applyFont="1"/>
    <xf numFmtId="0" fontId="10" fillId="0" borderId="0" xfId="4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0" fillId="0" borderId="0" xfId="4" applyFont="1" applyAlignment="1">
      <alignment vertical="center"/>
    </xf>
    <xf numFmtId="0" fontId="13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43" fontId="8" fillId="0" borderId="0" xfId="0" applyNumberFormat="1" applyFont="1"/>
    <xf numFmtId="0" fontId="7" fillId="0" borderId="8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43" fontId="7" fillId="0" borderId="12" xfId="2" applyFont="1" applyBorder="1"/>
    <xf numFmtId="0" fontId="15" fillId="2" borderId="1" xfId="0" applyFont="1" applyFill="1" applyBorder="1" applyAlignment="1">
      <alignment horizontal="center" vertical="center"/>
    </xf>
    <xf numFmtId="43" fontId="14" fillId="2" borderId="1" xfId="2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7" applyFont="1" applyFill="1" applyBorder="1" applyAlignment="1">
      <alignment horizontal="left" vertical="center" wrapText="1"/>
    </xf>
    <xf numFmtId="0" fontId="8" fillId="0" borderId="5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43" fontId="8" fillId="0" borderId="1" xfId="2" applyFont="1" applyBorder="1" applyAlignment="1">
      <alignment vertical="center"/>
    </xf>
    <xf numFmtId="164" fontId="8" fillId="0" borderId="1" xfId="2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9" fontId="15" fillId="0" borderId="8" xfId="3" applyFont="1" applyBorder="1" applyAlignment="1">
      <alignment horizontal="right"/>
    </xf>
    <xf numFmtId="43" fontId="15" fillId="0" borderId="1" xfId="2" applyFont="1" applyBorder="1"/>
    <xf numFmtId="164" fontId="8" fillId="0" borderId="0" xfId="0" applyNumberFormat="1" applyFont="1"/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2" borderId="1" xfId="7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wrapText="1"/>
    </xf>
    <xf numFmtId="0" fontId="14" fillId="0" borderId="1" xfId="0" applyFont="1" applyBorder="1" applyAlignment="1">
      <alignment horizontal="center"/>
    </xf>
    <xf numFmtId="43" fontId="4" fillId="0" borderId="8" xfId="2" applyFont="1" applyBorder="1" applyAlignment="1">
      <alignment vertical="center" wrapText="1"/>
    </xf>
    <xf numFmtId="0" fontId="30" fillId="32" borderId="1" xfId="0" applyFont="1" applyFill="1" applyBorder="1" applyAlignment="1">
      <alignment horizontal="center"/>
    </xf>
    <xf numFmtId="43" fontId="14" fillId="0" borderId="1" xfId="2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9" fillId="2" borderId="1" xfId="0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49" fontId="15" fillId="0" borderId="1" xfId="0" applyNumberFormat="1" applyFont="1" applyBorder="1" applyAlignment="1">
      <alignment horizontal="left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9" fillId="2" borderId="1" xfId="7" applyFont="1" applyFill="1" applyBorder="1" applyAlignment="1">
      <alignment horizontal="center" vertical="center" wrapText="1"/>
    </xf>
    <xf numFmtId="0" fontId="14" fillId="2" borderId="0" xfId="7" applyFont="1" applyFill="1" applyAlignment="1">
      <alignment horizontal="left" vertical="center" wrapText="1"/>
    </xf>
    <xf numFmtId="0" fontId="14" fillId="2" borderId="1" xfId="7" applyFont="1" applyFill="1" applyBorder="1" applyAlignment="1">
      <alignment horizontal="center" vertical="center" wrapText="1"/>
    </xf>
    <xf numFmtId="0" fontId="14" fillId="2" borderId="1" xfId="7" applyFont="1" applyFill="1" applyBorder="1" applyAlignment="1">
      <alignment vertical="center" wrapText="1"/>
    </xf>
    <xf numFmtId="165" fontId="3" fillId="0" borderId="0" xfId="0" applyNumberFormat="1" applyFont="1"/>
    <xf numFmtId="2" fontId="8" fillId="0" borderId="1" xfId="0" applyNumberFormat="1" applyFont="1" applyBorder="1" applyAlignment="1">
      <alignment horizontal="center" vertical="center"/>
    </xf>
    <xf numFmtId="182" fontId="8" fillId="0" borderId="1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/>
    </xf>
    <xf numFmtId="43" fontId="3" fillId="0" borderId="0" xfId="0" applyNumberFormat="1" applyFont="1"/>
    <xf numFmtId="0" fontId="14" fillId="0" borderId="1" xfId="7" applyFont="1" applyBorder="1" applyAlignment="1">
      <alignment vertical="center" wrapText="1"/>
    </xf>
    <xf numFmtId="43" fontId="30" fillId="0" borderId="5" xfId="2" applyFont="1" applyBorder="1" applyAlignment="1">
      <alignment horizontal="center" vertical="center"/>
    </xf>
    <xf numFmtId="0" fontId="14" fillId="0" borderId="1" xfId="7" applyFont="1" applyBorder="1" applyAlignment="1">
      <alignment horizontal="left" vertical="center" wrapText="1"/>
    </xf>
    <xf numFmtId="43" fontId="15" fillId="0" borderId="5" xfId="2" applyFont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43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43" fontId="7" fillId="0" borderId="1" xfId="0" applyNumberFormat="1" applyFont="1" applyBorder="1" applyAlignment="1">
      <alignment vertical="center"/>
    </xf>
    <xf numFmtId="9" fontId="8" fillId="0" borderId="0" xfId="3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43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7" fillId="0" borderId="11" xfId="0" applyFont="1" applyBorder="1" applyAlignment="1">
      <alignment horizontal="right" vertical="center"/>
    </xf>
    <xf numFmtId="43" fontId="7" fillId="0" borderId="12" xfId="2" applyFont="1" applyBorder="1" applyAlignment="1">
      <alignment vertical="center"/>
    </xf>
    <xf numFmtId="9" fontId="15" fillId="0" borderId="8" xfId="3" applyFont="1" applyBorder="1" applyAlignment="1">
      <alignment horizontal="right" vertical="center"/>
    </xf>
    <xf numFmtId="43" fontId="15" fillId="0" borderId="1" xfId="2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43" fontId="7" fillId="0" borderId="1" xfId="2" applyFont="1" applyBorder="1" applyAlignment="1">
      <alignment vertical="center"/>
    </xf>
    <xf numFmtId="0" fontId="116" fillId="2" borderId="1" xfId="0" applyFont="1" applyFill="1" applyBorder="1" applyAlignment="1">
      <alignment horizontal="center" vertical="center"/>
    </xf>
    <xf numFmtId="0" fontId="116" fillId="2" borderId="1" xfId="7" applyFont="1" applyFill="1" applyBorder="1" applyAlignment="1">
      <alignment horizontal="left" vertical="center" wrapText="1"/>
    </xf>
    <xf numFmtId="0" fontId="116" fillId="2" borderId="1" xfId="0" applyFont="1" applyFill="1" applyBorder="1" applyAlignment="1">
      <alignment horizontal="center" vertical="center" wrapText="1"/>
    </xf>
    <xf numFmtId="43" fontId="116" fillId="2" borderId="1" xfId="2" applyFont="1" applyFill="1" applyBorder="1" applyAlignment="1">
      <alignment horizontal="center" vertical="center"/>
    </xf>
    <xf numFmtId="0" fontId="116" fillId="2" borderId="1" xfId="7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7" fillId="0" borderId="12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5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</cellXfs>
  <cellStyles count="2477">
    <cellStyle name="_x000d__x000a_JournalTemplate=C:\COMFO\CTALK\JOURSTD.TPL_x000d__x000a_LbStateAddress=3 3 0 251 1 89 2 311_x000d__x000a_LbStateJou" xfId="1437" xr:uid="{57EB5C44-5455-4C4E-A624-5B945018CC59}"/>
    <cellStyle name="_x000d__x000a_JournalTemplate=C:\COMFO\CTALK\JOURSTD.TPL_x000d__x000a_LbStateAddress=3 3 0 251 1 89 2 311_x000d__x000a_LbStateJou 2" xfId="1438" xr:uid="{25C730FA-0FE6-4C1B-A429-6D6BF124DAEA}"/>
    <cellStyle name="_x000d__x000a_JournalTemplate=C:\COMFO\CTALK\JOURSTD.TPL_x000d__x000a_LbStateAddress=3 3 0 251 1 89 2 311_x000d__x000a_LbStateJou 3" xfId="1439" xr:uid="{AAD11F5D-490D-4A21-B89D-506485B3E088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40" xr:uid="{7D9D0352-2A99-4B97-BE40-B75FDE1A510F}"/>
    <cellStyle name="_25_Specification_v1_DZ" xfId="1441" xr:uid="{8024CDB2-9B57-439B-8120-8E0957D1581E}"/>
    <cellStyle name="1. izcēlums" xfId="87" xr:uid="{7824725B-C044-4F36-BC0B-988D28001969}"/>
    <cellStyle name="1. izcēlums 2" xfId="88" xr:uid="{242251D0-E472-4E1E-BCE1-AF7607A84784}"/>
    <cellStyle name="2. izcēlums" xfId="89" xr:uid="{79B981B3-7C56-405E-93DE-21A607D53FE3}"/>
    <cellStyle name="2. izcēlums 2" xfId="90" xr:uid="{BA866327-6C67-4F8B-B388-71DF06CFF02F}"/>
    <cellStyle name="2. izcēlums_1-6" xfId="91" xr:uid="{914030C9-3CE8-4B20-BD20-99A1FA26B742}"/>
    <cellStyle name="20 % – Zvýraznění1" xfId="303" xr:uid="{3F9F5F5C-A84B-4F54-A96B-2DEB9A69E5E3}"/>
    <cellStyle name="20 % – Zvýraznění2" xfId="304" xr:uid="{1AB86F26-7DB2-4490-A0E4-FB75AD59F78F}"/>
    <cellStyle name="20 % – Zvýraznění3" xfId="305" xr:uid="{FE5E5D4C-434A-4191-BD9E-4B07383EC425}"/>
    <cellStyle name="20 % – Zvýraznění4" xfId="306" xr:uid="{57CC5312-58A4-4173-98DA-C97591B67B85}"/>
    <cellStyle name="20 % – Zvýraznění5" xfId="307" xr:uid="{DB0D1352-1CF1-4559-B569-93F6C3540EC6}"/>
    <cellStyle name="20 % – Zvýraznění6" xfId="308" xr:uid="{0215EFA6-69FB-4D0F-B67E-1873AFDCFB44}"/>
    <cellStyle name="20% - 1. jelölőszín" xfId="309" xr:uid="{61416066-9502-472A-B3DC-DA2DF17F25E8}"/>
    <cellStyle name="20% - 2. jelölőszín" xfId="310" xr:uid="{BBB531E4-49A3-40F4-A8F8-51A61B2DD861}"/>
    <cellStyle name="20% - 3. jelölőszín" xfId="311" xr:uid="{4F4C1459-ADE7-4751-8AB8-B377B9F7B167}"/>
    <cellStyle name="20% - 4. jelölőszín" xfId="312" xr:uid="{6227805E-A578-4D2E-9AC8-53FDE071F8BD}"/>
    <cellStyle name="20% - 5. jelölőszín" xfId="313" xr:uid="{6765E5B9-B903-4CBD-B3DD-41DCE849584E}"/>
    <cellStyle name="20% - 6. jelölőszín" xfId="314" xr:uid="{9181EFBB-21F3-4E92-A59A-A200D66C8780}"/>
    <cellStyle name="20% - Accent1 2" xfId="315" xr:uid="{2B2318AC-6E01-4CE9-A9F2-FFF55614D71E}"/>
    <cellStyle name="20% - Accent1 2 2" xfId="316" xr:uid="{748613E3-0719-4F8A-923F-BFCBA30F1DC5}"/>
    <cellStyle name="20% - Accent1 2 3" xfId="317" xr:uid="{66985D02-2B32-4246-9081-66E967660511}"/>
    <cellStyle name="20% - Accent1 3" xfId="318" xr:uid="{30E91D3E-3541-46E3-A0B1-49F81C50520F}"/>
    <cellStyle name="20% - Accent1 4" xfId="319" xr:uid="{F9C88808-2265-4505-BDD3-871F3B81DCC5}"/>
    <cellStyle name="20% - Accent1 5" xfId="1442" xr:uid="{3B42C12A-8299-44F3-8F61-346EC8FC3E9A}"/>
    <cellStyle name="20% - Accent2 2" xfId="320" xr:uid="{DADB4496-79F9-4A74-B626-7C2CC3186AC9}"/>
    <cellStyle name="20% - Accent2 2 2" xfId="321" xr:uid="{2E580435-9CC2-4B98-AC51-0C2588DE2DBF}"/>
    <cellStyle name="20% - Accent2 2 3" xfId="322" xr:uid="{C7992F7F-4F45-436A-81C3-B55EF339070C}"/>
    <cellStyle name="20% - Accent2 3" xfId="323" xr:uid="{E3187DF6-B811-417D-9A6A-778DD8D05286}"/>
    <cellStyle name="20% - Accent2 4" xfId="324" xr:uid="{F162996B-3BE7-4F08-A883-520B1185FB0B}"/>
    <cellStyle name="20% - Accent2 5" xfId="1443" xr:uid="{DCD722CB-0C45-4D37-AC00-C9A1FCC5B307}"/>
    <cellStyle name="20% - Accent3 2" xfId="325" xr:uid="{9B9F6E21-B285-43CC-B442-03911DE29BD4}"/>
    <cellStyle name="20% - Accent3 2 2" xfId="326" xr:uid="{7E29BFC8-1A54-48FF-A9CC-947FAD073EEC}"/>
    <cellStyle name="20% - Accent3 2 2 2" xfId="327" xr:uid="{CEECD42D-C3F4-4DD2-97B1-831817257EA6}"/>
    <cellStyle name="20% - Accent3 2 3" xfId="328" xr:uid="{76AD809A-4D6D-49DE-ABA6-4E0BC9C71368}"/>
    <cellStyle name="20% - Accent3 2 4" xfId="329" xr:uid="{C48307BE-A477-4EC3-9101-3E8EDD476A8C}"/>
    <cellStyle name="20% - Accent3 3" xfId="330" xr:uid="{D609B4C5-BDBA-4609-8C27-FE9368B386CD}"/>
    <cellStyle name="20% - Accent3 4" xfId="331" xr:uid="{961BF137-F40D-4833-AB76-BAC2817ED7A8}"/>
    <cellStyle name="20% - Accent3 5" xfId="332" xr:uid="{952E64BE-2F86-4E43-AD54-0DB87760CFCC}"/>
    <cellStyle name="20% - Accent3 6" xfId="333" xr:uid="{A47528A1-2C30-4955-B2C0-12FE8DC0C8E3}"/>
    <cellStyle name="20% - Accent3 7" xfId="334" xr:uid="{A98576EA-D753-4C16-9512-D17A482D4DDC}"/>
    <cellStyle name="20% - Accent3 8" xfId="1444" xr:uid="{2C34A20F-4173-417E-B28E-AC4D66268BA5}"/>
    <cellStyle name="20% - Accent4 2" xfId="335" xr:uid="{428700FB-9097-4AE7-BA28-57EFC1AF4A4B}"/>
    <cellStyle name="20% - Accent4 2 2" xfId="336" xr:uid="{99C41D13-A2A9-4BF8-9694-01346E4DB443}"/>
    <cellStyle name="20% - Accent4 2 3" xfId="337" xr:uid="{9608D6CE-643E-47F3-A463-132748E0D866}"/>
    <cellStyle name="20% - Accent4 3" xfId="338" xr:uid="{7CDC9F58-4A65-462D-B26E-F19DC58449FC}"/>
    <cellStyle name="20% - Accent4 4" xfId="339" xr:uid="{909EBE71-5807-4285-87BC-83FD6D109B68}"/>
    <cellStyle name="20% - Accent4 5" xfId="1445" xr:uid="{E45A168F-2680-4855-9BB3-D9480479B5AC}"/>
    <cellStyle name="20% - Accent5 2" xfId="340" xr:uid="{B72547F1-8641-4D53-82EF-1B909BC7B706}"/>
    <cellStyle name="20% - Accent5 2 2" xfId="341" xr:uid="{A24E3AC4-C7A2-4A49-9514-66478E3CED78}"/>
    <cellStyle name="20% - Accent5 3" xfId="342" xr:uid="{DADE1CFE-3425-4148-BDE9-149DC8982020}"/>
    <cellStyle name="20% - Accent5 4" xfId="1446" xr:uid="{189EC30B-40C6-499A-B0E5-D529890AFC02}"/>
    <cellStyle name="20% - Accent6 2" xfId="343" xr:uid="{D186646F-E762-444B-859F-05BCF281D7ED}"/>
    <cellStyle name="20% - Accent6 2 2" xfId="344" xr:uid="{021EEC74-9F5A-40AB-9C0E-0433EF67671D}"/>
    <cellStyle name="20% - Accent6 2 3" xfId="345" xr:uid="{CE915452-C3A6-49C0-A3ED-54A61939CDE2}"/>
    <cellStyle name="20% - Accent6 3" xfId="346" xr:uid="{B116C56B-FFFC-4910-9810-ED5BFBF60F71}"/>
    <cellStyle name="20% - Accent6 4" xfId="347" xr:uid="{F39FFADF-6228-41EA-ABF1-A1E742DD3E55}"/>
    <cellStyle name="20% - Accent6 5" xfId="1447" xr:uid="{C2280F43-BBCA-4AE5-8D32-64CA15F6F18D}"/>
    <cellStyle name="20% - Izcēlums1" xfId="44" xr:uid="{24C4C4FD-9085-4AEA-8DC5-8E7B1B795293}"/>
    <cellStyle name="20% - Izcēlums1 2" xfId="348" xr:uid="{A1AA4C66-EC0D-43D4-A30C-18EDB76C9DA3}"/>
    <cellStyle name="20% - Izcēlums1 3" xfId="349" xr:uid="{B9722A7A-684A-4EE4-9410-EEA0667C6155}"/>
    <cellStyle name="20% - Izcēlums2" xfId="45" xr:uid="{AD4132DE-5ED7-43A2-8DC4-45EEC90C0B0A}"/>
    <cellStyle name="20% - Izcēlums2 2" xfId="350" xr:uid="{08A68907-9447-46D7-B883-5BB3BB6A9865}"/>
    <cellStyle name="20% - Izcēlums2 3" xfId="351" xr:uid="{27285FA5-DA4E-4A17-83EA-1D0FFE93D9A5}"/>
    <cellStyle name="20% - Izcēlums3" xfId="46" xr:uid="{8D79F282-D9F4-4502-9DC9-7AB7CB948DA6}"/>
    <cellStyle name="20% - Izcēlums3 2" xfId="352" xr:uid="{128062AD-536A-4381-8981-B02B64E34F93}"/>
    <cellStyle name="20% - Izcēlums3 3" xfId="353" xr:uid="{F55D6ED8-283B-41DC-84FA-08FE8EBC7C57}"/>
    <cellStyle name="20% - Izcēlums4" xfId="47" xr:uid="{ABDB7AB6-807A-4840-B293-783C44D9BF7F}"/>
    <cellStyle name="20% - Izcēlums4 2" xfId="354" xr:uid="{D53F5C25-33FE-4F67-8020-31A378CD1739}"/>
    <cellStyle name="20% - Izcēlums4 3" xfId="355" xr:uid="{BDBB11A5-145E-4A65-99DE-F9E42BB04ACA}"/>
    <cellStyle name="20% - Izcēlums5" xfId="48" xr:uid="{C41D04B7-231C-4304-BE15-7D3E5474CF8A}"/>
    <cellStyle name="20% - Izcēlums5 2" xfId="356" xr:uid="{7FF526F9-4005-4A72-BCDE-8F85EE0A6BA3}"/>
    <cellStyle name="20% - Izcēlums5 3" xfId="357" xr:uid="{47698775-D45E-47F9-8511-2B7738EF6138}"/>
    <cellStyle name="20% - Izcēlums6" xfId="49" xr:uid="{CDC54DC0-722F-4406-9618-08C11115A9CB}"/>
    <cellStyle name="20% - Izcēlums6 2" xfId="358" xr:uid="{2D8D193F-7E4C-46AB-8ABC-C0D75376515E}"/>
    <cellStyle name="20% - Izcēlums6 3" xfId="359" xr:uid="{7905E0E8-4346-4579-86B9-98EE3EDDA97C}"/>
    <cellStyle name="20% - Акцент1" xfId="92" xr:uid="{FD8FBD09-4196-4492-ADFD-5BD7A6965EA3}"/>
    <cellStyle name="20% - Акцент2" xfId="93" xr:uid="{2DD0E49F-55DD-49B2-A4A2-E1EB45EDECC9}"/>
    <cellStyle name="20% - Акцент3" xfId="94" xr:uid="{79B9B365-06E5-4996-8E5E-20EF219B5FA0}"/>
    <cellStyle name="20% - Акцент4" xfId="95" xr:uid="{1C9190A0-11AF-4F17-87FF-57C3562DD5A2}"/>
    <cellStyle name="20% - Акцент5" xfId="96" xr:uid="{273079F0-FC25-4269-BD95-EA42B4F8D44E}"/>
    <cellStyle name="20% - Акцент6" xfId="97" xr:uid="{4E6079A1-ACC7-40E5-95B4-B82737801D18}"/>
    <cellStyle name="20% no 1. izcēluma" xfId="15" builtinId="30" customBuiltin="1"/>
    <cellStyle name="20% no 1. izcēluma" xfId="98" xr:uid="{35F99790-DC63-4CB9-AF2C-7AB21A35FBF9}"/>
    <cellStyle name="20% no 1. izcēluma 2" xfId="99" xr:uid="{A3E26C04-C94C-471B-B618-91A036D93663}"/>
    <cellStyle name="20% no 2. izcēluma" xfId="18" builtinId="34" customBuiltin="1"/>
    <cellStyle name="20% no 2. izcēluma" xfId="100" xr:uid="{7401E541-09C2-44B7-A049-E6F58398BB2E}"/>
    <cellStyle name="20% no 2. izcēluma 2" xfId="101" xr:uid="{ECCB0F99-E79F-4A45-BC5C-2262EB885521}"/>
    <cellStyle name="20% no 3. izcēluma" xfId="21" builtinId="38" customBuiltin="1"/>
    <cellStyle name="20% no 3. izcēluma" xfId="102" xr:uid="{69260A96-293E-4B67-AD9D-8047D1BEFEAE}"/>
    <cellStyle name="20% no 3. izcēluma 2" xfId="103" xr:uid="{E0E8E493-5EC4-4D59-9A78-3E0948ADEBD7}"/>
    <cellStyle name="20% no 4. izcēluma" xfId="24" builtinId="42" customBuiltin="1"/>
    <cellStyle name="20% no 4. izcēluma" xfId="104" xr:uid="{AAAD7647-69BE-49BF-8A9F-8BCB644EAABD}"/>
    <cellStyle name="20% no 4. izcēluma 2" xfId="105" xr:uid="{F0EC322D-7695-4606-BD01-0B2DA703568C}"/>
    <cellStyle name="20% no 5. izcēluma" xfId="27" builtinId="46" customBuiltin="1"/>
    <cellStyle name="20% no 5. izcēluma" xfId="106" xr:uid="{095802E3-60FF-4F0B-8EE4-3C58F1C695CC}"/>
    <cellStyle name="20% no 6. izcēluma" xfId="30" builtinId="50" customBuiltin="1"/>
    <cellStyle name="20% no 6. izcēluma" xfId="107" xr:uid="{2989CA44-F729-4CCC-A8D2-452390408D82}"/>
    <cellStyle name="3. izcēlums " xfId="108" xr:uid="{8F1F20BD-8A49-401E-93F1-652517F76D46}"/>
    <cellStyle name="3. izcēlums  2" xfId="109" xr:uid="{CB304238-0367-45FF-836C-7348D2C6CFA8}"/>
    <cellStyle name="4. izcēlums" xfId="110" xr:uid="{2922BDC5-9755-477B-8CD2-80B36B95D5B3}"/>
    <cellStyle name="4. izcēlums 2" xfId="111" xr:uid="{50F43FFC-8334-4389-8DF1-3C00A0025D65}"/>
    <cellStyle name="40 % – Zvýraznění1" xfId="360" xr:uid="{DF117989-D0D8-4C05-837E-761F29742C2C}"/>
    <cellStyle name="40 % – Zvýraznění2" xfId="361" xr:uid="{986CFA81-0567-47D1-862D-B070AC3CEE6F}"/>
    <cellStyle name="40 % – Zvýraznění3" xfId="362" xr:uid="{5998C789-90CD-4DA2-94CB-5159C7CF8E22}"/>
    <cellStyle name="40 % – Zvýraznění4" xfId="363" xr:uid="{54423A4A-763F-4C4D-BA3D-C1CB77B985FA}"/>
    <cellStyle name="40 % – Zvýraznění5" xfId="364" xr:uid="{9DB4CE72-FB88-4EBF-9975-1A265E4F76F5}"/>
    <cellStyle name="40 % – Zvýraznění6" xfId="365" xr:uid="{01F94358-3CA1-4934-B8BB-217975ABE07B}"/>
    <cellStyle name="40% - 1. jelölőszín" xfId="366" xr:uid="{189B3FBC-BC54-4901-B54C-1EC552021791}"/>
    <cellStyle name="40% - 2. jelölőszín" xfId="367" xr:uid="{84734EEB-6E83-497A-8C11-D57A25E57852}"/>
    <cellStyle name="40% - 3. jelölőszín" xfId="368" xr:uid="{1A57A5A6-7100-4FCF-BD7D-A5C96FAFFAC6}"/>
    <cellStyle name="40% - 4. jelölőszín" xfId="369" xr:uid="{B461D2BC-7200-4ED7-ACA5-08B5A0F4E3E9}"/>
    <cellStyle name="40% - 5. jelölőszín" xfId="370" xr:uid="{79761580-18FD-4646-8932-EB0412DA9961}"/>
    <cellStyle name="40% - 6. jelölőszín" xfId="371" xr:uid="{BC97E77A-EFEF-4585-A5EC-ECE0185D0B1D}"/>
    <cellStyle name="40% - Accent1 2" xfId="372" xr:uid="{81F56F54-EAD0-407C-AEF3-8203B7A5EE8F}"/>
    <cellStyle name="40% - Accent1 2 2" xfId="373" xr:uid="{956D268D-1A97-49B7-B82D-3ED88D16B559}"/>
    <cellStyle name="40% - Accent1 2 3" xfId="374" xr:uid="{9AFBD03E-FEE3-4446-B936-2047519FC63A}"/>
    <cellStyle name="40% - Accent1 3" xfId="375" xr:uid="{5E6E69B6-BA8C-47D4-87A6-3C3D79BADA1A}"/>
    <cellStyle name="40% - Accent1 4" xfId="376" xr:uid="{691BA024-3130-4867-BD27-D338F6167F7F}"/>
    <cellStyle name="40% - Accent1 5" xfId="1448" xr:uid="{FD0C8FBC-EB70-4FA3-B040-D078D6EC8199}"/>
    <cellStyle name="40% - Accent2 2" xfId="377" xr:uid="{3E30BDAA-5B5A-48B2-A80B-7063F649AEE1}"/>
    <cellStyle name="40% - Accent2 2 2" xfId="378" xr:uid="{D57D9DE0-28B9-4B39-95CC-BADAD5E69400}"/>
    <cellStyle name="40% - Accent2 3" xfId="379" xr:uid="{145E3EC6-4D9C-4352-AF7A-F954D82F8B86}"/>
    <cellStyle name="40% - Accent2 4" xfId="1449" xr:uid="{DE3D949A-195C-47F4-817C-04BCC5A7A4E2}"/>
    <cellStyle name="40% - Accent3 2" xfId="380" xr:uid="{6C3D7242-68FA-48A3-830E-BC5B6165AA3B}"/>
    <cellStyle name="40% - Accent3 2 2" xfId="381" xr:uid="{B72F4E79-7716-4A0A-A6C2-DC221C59B0BE}"/>
    <cellStyle name="40% - Accent3 2 3" xfId="382" xr:uid="{7B4AA205-C46C-44E7-B7E8-18D558F37F7D}"/>
    <cellStyle name="40% - Accent3 3" xfId="383" xr:uid="{A7A3B4B5-8F9B-4C72-8280-A08F3E911745}"/>
    <cellStyle name="40% - Accent3 4" xfId="384" xr:uid="{5462834D-47DE-4F1B-A3EC-BB94025157AF}"/>
    <cellStyle name="40% - Accent3 5" xfId="1450" xr:uid="{3AFFFBA5-EC9E-404D-9DD3-E9F91A5BB1E9}"/>
    <cellStyle name="40% - Accent4 2" xfId="385" xr:uid="{E92F43E9-5C1C-494C-B01A-06A877C4CEA8}"/>
    <cellStyle name="40% - Accent4 2 2" xfId="386" xr:uid="{3C50E7EC-9E1B-4EF1-B6C4-E0A2C8E3E457}"/>
    <cellStyle name="40% - Accent4 2 3" xfId="387" xr:uid="{F5637E7A-8F93-461F-B5C7-78F7DA21D70C}"/>
    <cellStyle name="40% - Accent4 3" xfId="388" xr:uid="{62A88D76-3AA5-46CC-BD7C-B8BA9E5D359F}"/>
    <cellStyle name="40% - Accent4 4" xfId="389" xr:uid="{C4B47DAA-9353-444B-9A41-145DE81C45FE}"/>
    <cellStyle name="40% - Accent4 5" xfId="1451" xr:uid="{EA58A3B9-E38A-4AB2-8B5F-D15BEC27081E}"/>
    <cellStyle name="40% - Accent5 2" xfId="390" xr:uid="{FE123384-56F4-4D36-B2E8-B3830331E15A}"/>
    <cellStyle name="40% - Accent5 2 2" xfId="391" xr:uid="{E59852F6-78C5-449C-A8E7-4090CE754877}"/>
    <cellStyle name="40% - Accent5 2 3" xfId="392" xr:uid="{A7717731-CFEB-4E71-9209-C595C7CF83E1}"/>
    <cellStyle name="40% - Accent5 3" xfId="393" xr:uid="{9E77A098-5560-4B53-9B85-268EE08F9E64}"/>
    <cellStyle name="40% - Accent5 4" xfId="394" xr:uid="{C662A980-9DFE-49DC-817D-BC7C9955D45D}"/>
    <cellStyle name="40% - Accent5 5" xfId="1452" xr:uid="{63EBFCDA-4D6A-4680-B89C-F57E0A1E89FD}"/>
    <cellStyle name="40% - Accent6 2" xfId="395" xr:uid="{08523177-FBC3-4651-9037-ED5E25728A2A}"/>
    <cellStyle name="40% - Accent6 2 2" xfId="396" xr:uid="{C7668AA3-09D4-47E3-BBD2-D02920A973A7}"/>
    <cellStyle name="40% - Accent6 2 3" xfId="397" xr:uid="{53F1485E-AF75-4126-9B65-77E71F74F739}"/>
    <cellStyle name="40% - Accent6 3" xfId="398" xr:uid="{277BB373-356A-4575-B6CE-9301123C8BFD}"/>
    <cellStyle name="40% - Accent6 4" xfId="399" xr:uid="{AB2D5D41-AC5B-4358-B3BC-7F0835805FBE}"/>
    <cellStyle name="40% - Accent6 5" xfId="1453" xr:uid="{C34994A5-F546-40CA-AAF6-9CA61663D7D1}"/>
    <cellStyle name="40% - Izcēlums1" xfId="50" xr:uid="{B6C14AC6-9A36-463D-841D-CC4FC91173BB}"/>
    <cellStyle name="40% - Izcēlums1 2" xfId="400" xr:uid="{B96D4A1C-C41E-4B9C-9528-98865651800B}"/>
    <cellStyle name="40% - Izcēlums1 3" xfId="401" xr:uid="{5BBA1EDD-8CD1-4AF7-A037-832F63637062}"/>
    <cellStyle name="40% - Izcēlums2" xfId="51" xr:uid="{27189DD6-563C-4FDC-BEF9-97A6E5575889}"/>
    <cellStyle name="40% - Izcēlums2 2" xfId="402" xr:uid="{E5CF9882-0B78-4CB7-BBB0-FB08A80E4147}"/>
    <cellStyle name="40% - Izcēlums2 3" xfId="403" xr:uid="{74CC9BCE-D797-4A45-8FB7-A7E968725D1C}"/>
    <cellStyle name="40% - Izcēlums3" xfId="52" xr:uid="{57E47798-2A83-4A39-9EA5-4CE7972E3C59}"/>
    <cellStyle name="40% - Izcēlums3 2" xfId="404" xr:uid="{798D2742-0E7F-40C7-A8AA-B26830282152}"/>
    <cellStyle name="40% - Izcēlums3 3" xfId="405" xr:uid="{4662CF04-F1D3-49A7-9AFB-D7507205B87E}"/>
    <cellStyle name="40% - Izcēlums4" xfId="53" xr:uid="{A78ECBE3-CEE0-43A4-8E3C-3D51CEB36401}"/>
    <cellStyle name="40% - Izcēlums4 2" xfId="406" xr:uid="{BA088145-50AF-45F7-95D5-9F53E571C015}"/>
    <cellStyle name="40% - Izcēlums4 3" xfId="407" xr:uid="{15E8A76B-A18D-4772-A4DE-A883BA782574}"/>
    <cellStyle name="40% - Izcēlums5" xfId="54" xr:uid="{1AF1BC11-DE7D-454C-B8E6-E7B96C9BE877}"/>
    <cellStyle name="40% - Izcēlums5 2" xfId="408" xr:uid="{30D2F422-E80D-49F7-8BCA-0E71F3D0ACCD}"/>
    <cellStyle name="40% - Izcēlums5 3" xfId="409" xr:uid="{55B676BE-BD2E-49AD-948B-1D104A57291C}"/>
    <cellStyle name="40% - Izcēlums6" xfId="55" xr:uid="{3AE8066A-B909-47DE-B076-971FC54E4D14}"/>
    <cellStyle name="40% - Izcēlums6 2" xfId="410" xr:uid="{DD6F1343-D4CF-4E25-BA08-2F7B78C1B129}"/>
    <cellStyle name="40% - Izcēlums6 3" xfId="411" xr:uid="{FE5168B8-D751-4E74-B577-7193AEC0CDE2}"/>
    <cellStyle name="40% - Акцент1" xfId="112" xr:uid="{80817BAB-6BFD-4222-A797-F212B5093DFD}"/>
    <cellStyle name="40% - Акцент2" xfId="113" xr:uid="{54586377-5CB8-4AFD-A0FF-3EE784B240D2}"/>
    <cellStyle name="40% - Акцент3" xfId="114" xr:uid="{B33146F5-EA8D-4DE9-88C7-66DE478A513A}"/>
    <cellStyle name="40% - Акцент4" xfId="115" xr:uid="{B82E2ADB-9858-4BD8-BB68-E98556975446}"/>
    <cellStyle name="40% - Акцент5" xfId="116" xr:uid="{D60F6CBD-947C-4C27-AFA2-0A5E29CD28C4}"/>
    <cellStyle name="40% - Акцент6" xfId="117" xr:uid="{89CE3D79-E4E0-4FF1-AB75-BD9FCD2B14D0}"/>
    <cellStyle name="40% no 1. izcēluma" xfId="16" builtinId="31" customBuiltin="1"/>
    <cellStyle name="40% no 1. izcēluma" xfId="118" xr:uid="{985ABA27-1FE0-44D5-8191-05C2866DDB66}"/>
    <cellStyle name="40% no 1. izcēluma 2" xfId="119" xr:uid="{454D20CD-59C3-433B-9980-7AF9C983EC27}"/>
    <cellStyle name="40% no 2. izcēluma" xfId="19" builtinId="35" customBuiltin="1"/>
    <cellStyle name="40% no 2. izcēluma" xfId="120" xr:uid="{34EAC1BA-C0F3-4727-9B18-6C72A1A9D989}"/>
    <cellStyle name="40% no 3. izcēluma" xfId="22" builtinId="39" customBuiltin="1"/>
    <cellStyle name="40% no 3. izcēluma" xfId="121" xr:uid="{7A315310-FD47-4F35-862B-E116751F609C}"/>
    <cellStyle name="40% no 3. izcēluma 2" xfId="122" xr:uid="{E4706127-9A38-4009-A397-1D77FAF5D2B2}"/>
    <cellStyle name="40% no 4. izcēluma" xfId="25" builtinId="43" customBuiltin="1"/>
    <cellStyle name="40% no 4. izcēluma" xfId="123" xr:uid="{2466CA65-B85C-46AE-A561-3A54EC4AC949}"/>
    <cellStyle name="40% no 4. izcēluma 2" xfId="124" xr:uid="{CD900664-4052-46B6-8236-52D004DF7F82}"/>
    <cellStyle name="40% no 5. izcēluma" xfId="28" builtinId="47" customBuiltin="1"/>
    <cellStyle name="40% no 5. izcēluma" xfId="125" xr:uid="{4916C085-4B11-4475-8406-92AB96F490B3}"/>
    <cellStyle name="40% no 6. izcēluma" xfId="31" builtinId="51" customBuiltin="1"/>
    <cellStyle name="40% no 6. izcēluma" xfId="126" xr:uid="{9FA1113C-774D-4546-A3EE-F02258F8B3CD}"/>
    <cellStyle name="40% no 6. izcēluma 2" xfId="127" xr:uid="{1CA3C008-CCA0-4096-ABC1-A73AAE859626}"/>
    <cellStyle name="5. izcēlums" xfId="128" xr:uid="{DB297371-7D93-44BC-9F46-BA483D1CF07D}"/>
    <cellStyle name="5. izcēlums 2" xfId="129" xr:uid="{1051C2A4-2C86-47B4-95A8-EB36145BB4FB}"/>
    <cellStyle name="6. izcēlums" xfId="130" xr:uid="{DC88574E-B220-4E78-B6C3-2A22CBF1A4B6}"/>
    <cellStyle name="6. izcēlums 2" xfId="131" xr:uid="{D53DECBA-6416-4DE0-9883-9CA256F224D7}"/>
    <cellStyle name="6. izcēlums_1-6" xfId="132" xr:uid="{234DA2E1-3D60-4FB3-BC2E-37F323BDF694}"/>
    <cellStyle name="60 % – Zvýraznění1" xfId="412" xr:uid="{FABC8517-6027-4DFF-9F34-B174F0EF5056}"/>
    <cellStyle name="60 % – Zvýraznění2" xfId="413" xr:uid="{9C1B6E93-67F2-414C-B8C1-892DD3B88D10}"/>
    <cellStyle name="60 % – Zvýraznění3" xfId="414" xr:uid="{195C7A2E-FE88-4618-BDE9-FA49846C8B68}"/>
    <cellStyle name="60 % – Zvýraznění4" xfId="415" xr:uid="{8496AAF5-91C4-4280-BF80-87F1985158F8}"/>
    <cellStyle name="60 % – Zvýraznění5" xfId="416" xr:uid="{4B7D0680-0AA5-4CE7-A3A0-34D31424B46D}"/>
    <cellStyle name="60 % – Zvýraznění6" xfId="417" xr:uid="{989FC981-9423-4922-8A95-3536F6F7EAE1}"/>
    <cellStyle name="60% - 1. jelölőszín" xfId="418" xr:uid="{8D555A5B-3FB1-47B0-8466-E8C87008F37A}"/>
    <cellStyle name="60% - 2. jelölőszín" xfId="419" xr:uid="{E63EA3E0-E79B-400A-86CA-AA5F9D84216E}"/>
    <cellStyle name="60% - 3. jelölőszín" xfId="420" xr:uid="{4929F975-07CC-4D37-9ADE-583A932560D8}"/>
    <cellStyle name="60% - 4. jelölőszín" xfId="421" xr:uid="{FCC366D5-D0A3-4E3B-A921-99049E5C956D}"/>
    <cellStyle name="60% - 5. jelölőszín" xfId="422" xr:uid="{39FD5888-DE72-44D7-BE07-CA8E5AEBD708}"/>
    <cellStyle name="60% - 6. jelölőszín" xfId="423" xr:uid="{6E1AE583-4C4A-4E81-B6DA-78830E1B5C83}"/>
    <cellStyle name="60% - Accent1 2" xfId="424" xr:uid="{1840DB68-66C4-4CA3-B9BB-8DA79B7FC111}"/>
    <cellStyle name="60% - Accent1 2 2" xfId="425" xr:uid="{48A21A33-D472-467B-9DD2-698FAAC70A7D}"/>
    <cellStyle name="60% - Accent1 2 3" xfId="426" xr:uid="{F0BE640A-6BC4-412A-931F-3492EB81F092}"/>
    <cellStyle name="60% - Accent1 2 4" xfId="1379" xr:uid="{B3857076-AF6D-431C-80D6-807977242B48}"/>
    <cellStyle name="60% - Accent1 2 5" xfId="1407" xr:uid="{6AC9BE8C-343E-4A88-A2D2-2C135F9B8163}"/>
    <cellStyle name="60% - Accent1 3" xfId="427" xr:uid="{1A1EE245-12FB-43F1-8E15-7AFB52518DA2}"/>
    <cellStyle name="60% - Accent1 4" xfId="428" xr:uid="{F475D9FE-4414-4CE3-B0D6-BE6C0FD8E8A1}"/>
    <cellStyle name="60% - Accent1 5" xfId="429" xr:uid="{7C4555C4-43C5-4C6E-8BE9-D8C435789475}"/>
    <cellStyle name="60% - Accent1 6" xfId="1454" xr:uid="{4A70999F-29D8-4D9D-AF5D-317A64138904}"/>
    <cellStyle name="60% - Accent2 2" xfId="430" xr:uid="{49E26E6C-D23C-4758-8F04-65BE2DBF3919}"/>
    <cellStyle name="60% - Accent2 2 2" xfId="431" xr:uid="{F50ED96E-88AC-41BD-848E-388D378B750B}"/>
    <cellStyle name="60% - Accent2 2 3" xfId="432" xr:uid="{23785C02-5503-42C0-9435-6FCA83E1B742}"/>
    <cellStyle name="60% - Accent2 2 4" xfId="1380" xr:uid="{981FCFD8-9497-40DE-B785-2B871E685C62}"/>
    <cellStyle name="60% - Accent2 2 5" xfId="1391" xr:uid="{02485A33-87E1-4077-AE4A-F146104A0218}"/>
    <cellStyle name="60% - Accent2 3" xfId="433" xr:uid="{17EEF9A6-B43A-4EFF-B1F6-44BE8B2B9089}"/>
    <cellStyle name="60% - Accent2 4" xfId="434" xr:uid="{6D16D078-C1AF-46DE-9A2C-C64C8FD6CCE2}"/>
    <cellStyle name="60% - Accent2 5" xfId="1455" xr:uid="{6A2375F0-9BD4-4C37-AEF9-DA33F27F5C62}"/>
    <cellStyle name="60% - Accent3 2" xfId="435" xr:uid="{8DA64B31-10EF-43D2-A687-87F735FE0C26}"/>
    <cellStyle name="60% - Accent3 2 2" xfId="436" xr:uid="{47868CAD-8FCF-4728-9616-2949A3F0AA5F}"/>
    <cellStyle name="60% - Accent3 2 3" xfId="437" xr:uid="{E2372F2C-2464-412D-83AE-F3C19B6AE7F4}"/>
    <cellStyle name="60% - Accent3 2 4" xfId="1381" xr:uid="{D1F7C267-3C55-4376-BC61-01BC7A058AE4}"/>
    <cellStyle name="60% - Accent3 2 5" xfId="1401" xr:uid="{12688F60-B4CD-43A4-BF17-3323D2D50FC5}"/>
    <cellStyle name="60% - Accent3 3" xfId="438" xr:uid="{F7CA3ED5-762E-45BD-8B44-DBFCA3669616}"/>
    <cellStyle name="60% - Accent3 4" xfId="439" xr:uid="{187DAF7B-DD16-46F3-93F3-2511772E1949}"/>
    <cellStyle name="60% - Accent3 5" xfId="1456" xr:uid="{FD3064E3-B067-4781-96FA-10DFA9409826}"/>
    <cellStyle name="60% - Accent4 2" xfId="440" xr:uid="{E315DF35-6716-458C-93ED-2FB3C05A667C}"/>
    <cellStyle name="60% - Accent4 2 2" xfId="441" xr:uid="{A62FA901-6757-4C3A-BAE9-8707A06821FF}"/>
    <cellStyle name="60% - Accent4 2 3" xfId="442" xr:uid="{BAC6ED14-D6D5-4524-A033-D132A4C575E5}"/>
    <cellStyle name="60% - Accent4 2 4" xfId="1382" xr:uid="{33B4F0C8-035F-4CC4-8972-3379E9BC61E0}"/>
    <cellStyle name="60% - Accent4 2 5" xfId="1405" xr:uid="{E0E19556-9C12-41BE-9CC1-1DEE92FE2E41}"/>
    <cellStyle name="60% - Accent4 3" xfId="443" xr:uid="{C09333D2-6AEE-40E8-88C6-5B032F60E7AC}"/>
    <cellStyle name="60% - Accent4 4" xfId="444" xr:uid="{4E05B491-C54B-42A0-99F7-94545E3D44CA}"/>
    <cellStyle name="60% - Accent4 5" xfId="1457" xr:uid="{E0191017-17FB-4B8E-8941-C52F9044E742}"/>
    <cellStyle name="60% - Accent5 2" xfId="445" xr:uid="{B9D6EE07-0F37-470A-991A-EAEFCF83A3E0}"/>
    <cellStyle name="60% - Accent5 2 2" xfId="446" xr:uid="{EAA9612E-57FA-47F3-A110-FBE5291643F3}"/>
    <cellStyle name="60% - Accent5 2 3" xfId="447" xr:uid="{D0B285B6-B6FD-4BAA-87ED-6CA4379E5A1B}"/>
    <cellStyle name="60% - Accent5 2 4" xfId="1383" xr:uid="{17770B17-D4E3-43CE-979D-652FC5313DEA}"/>
    <cellStyle name="60% - Accent5 2 5" xfId="1406" xr:uid="{40451C49-B897-4876-9241-374E7D4180AE}"/>
    <cellStyle name="60% - Accent5 3" xfId="448" xr:uid="{203B43DC-B136-4333-A1CA-E5B35853E3FA}"/>
    <cellStyle name="60% - Accent5 4" xfId="449" xr:uid="{332DB550-E3D3-4C0D-BF67-4836698E9B53}"/>
    <cellStyle name="60% - Accent5 5" xfId="1458" xr:uid="{B0320897-E6D5-4F3C-922F-4D19AC492D19}"/>
    <cellStyle name="60% - Accent6 2" xfId="450" xr:uid="{5F3267CA-5B92-40FA-93F6-0518367F74FD}"/>
    <cellStyle name="60% - Accent6 2 2" xfId="451" xr:uid="{F70F77EE-C0C3-438E-851E-7997D91A616F}"/>
    <cellStyle name="60% - Accent6 2 3" xfId="452" xr:uid="{2D9254ED-58F4-4A8D-BFB5-B6648C6CDB5B}"/>
    <cellStyle name="60% - Accent6 2 4" xfId="1384" xr:uid="{2AA8A462-5107-4988-A60B-EC82D2761131}"/>
    <cellStyle name="60% - Accent6 2 5" xfId="1402" xr:uid="{46809D56-FB08-4ACE-AAC9-742577DF9041}"/>
    <cellStyle name="60% - Accent6 3" xfId="453" xr:uid="{B02FDF5C-DC2F-47E2-9EDA-898EBA69B61E}"/>
    <cellStyle name="60% - Accent6 4" xfId="454" xr:uid="{CBB65C2C-D924-4BB0-B3D2-DF5D891FCC15}"/>
    <cellStyle name="60% - Accent6 5" xfId="1459" xr:uid="{44E60912-4E77-481E-97F0-27210B6A882C}"/>
    <cellStyle name="60% - Izcēlums1" xfId="56" xr:uid="{BE248C98-90FE-4F0E-B2D0-885E4ECA2456}"/>
    <cellStyle name="60% - Izcēlums1 2" xfId="455" xr:uid="{8CA923C3-0286-49FB-BE98-EC8326B47650}"/>
    <cellStyle name="60% - Izcēlums1 3" xfId="456" xr:uid="{896C3DF3-3C49-4288-B7E1-23AD3BB27376}"/>
    <cellStyle name="60% - Izcēlums2" xfId="57" xr:uid="{C8B9B99A-622A-46F6-BA90-904C497B5EC1}"/>
    <cellStyle name="60% - Izcēlums2 2" xfId="457" xr:uid="{39094178-D9DA-48D6-A2F7-18C76256045A}"/>
    <cellStyle name="60% - Izcēlums2 3" xfId="458" xr:uid="{509EFCBB-2C59-4558-9C6D-EBA3344124B9}"/>
    <cellStyle name="60% - Izcēlums3" xfId="58" xr:uid="{CF6A9A83-FA83-4025-A305-5E94729A7491}"/>
    <cellStyle name="60% - Izcēlums3 2" xfId="459" xr:uid="{8E1C6DDA-57B6-48D7-9E47-96794553A4F9}"/>
    <cellStyle name="60% - Izcēlums3 3" xfId="460" xr:uid="{DA3355A8-C447-4F6E-A00F-BEA2CB49CCF0}"/>
    <cellStyle name="60% - Izcēlums4" xfId="59" xr:uid="{FDE01F5D-4609-453D-8D43-82CDC9DE9445}"/>
    <cellStyle name="60% - Izcēlums4 2" xfId="461" xr:uid="{71449723-1124-4974-B270-54EC9DB58039}"/>
    <cellStyle name="60% - Izcēlums4 3" xfId="462" xr:uid="{5E99E46D-685F-499D-B1F9-E20003C46D1C}"/>
    <cellStyle name="60% - Izcēlums5" xfId="60" xr:uid="{7D3EACE0-34CD-41CF-81A3-EDB159529C29}"/>
    <cellStyle name="60% - Izcēlums5 2" xfId="463" xr:uid="{38204859-5C98-4A05-8747-F8E4DA462056}"/>
    <cellStyle name="60% - Izcēlums5 3" xfId="464" xr:uid="{8EAD621B-4A76-431B-81BD-F024B01B73A1}"/>
    <cellStyle name="60% - Izcēlums6" xfId="61" xr:uid="{C0250311-C272-4D70-95CB-233F3F0FE56D}"/>
    <cellStyle name="60% - Izcēlums6 2" xfId="465" xr:uid="{4CB6CCCD-427F-4325-B9E5-28F4C9A3D65D}"/>
    <cellStyle name="60% - Izcēlums6 3" xfId="466" xr:uid="{EA804988-2F7B-4C8E-90AE-397CC3549974}"/>
    <cellStyle name="60% - Акцент1" xfId="133" xr:uid="{06494850-8AAE-4FD7-9441-DFF83AE10245}"/>
    <cellStyle name="60% - Акцент2" xfId="134" xr:uid="{E8A3990E-005B-471D-8F5B-2A00C7E0E1B6}"/>
    <cellStyle name="60% - Акцент3" xfId="135" xr:uid="{5E98A928-0799-45E9-AFAE-AB5693A14B00}"/>
    <cellStyle name="60% - Акцент4" xfId="136" xr:uid="{F829B808-0500-4C80-A240-11CA730DD2C3}"/>
    <cellStyle name="60% - Акцент5" xfId="137" xr:uid="{F86634F4-2A85-43BE-B08C-3FD9E043CEEE}"/>
    <cellStyle name="60% - Акцент6" xfId="138" xr:uid="{A92DE55D-13A8-4395-A15C-DFC68B69C1F0}"/>
    <cellStyle name="60% no 1. izcēluma" xfId="139" xr:uid="{1F4E9DB6-E955-431F-B7CB-D5372A2A0D3F}"/>
    <cellStyle name="60% no 1. izcēluma 2" xfId="140" xr:uid="{170E6B95-0E40-4E38-931D-6BCB7A084892}"/>
    <cellStyle name="60% no 2. izcēluma" xfId="141" xr:uid="{58760B26-5FB1-46B3-BBC6-BADB2566DBA5}"/>
    <cellStyle name="60% no 3. izcēluma" xfId="142" xr:uid="{A00B3CFD-62BF-4038-8C41-E749947E75F2}"/>
    <cellStyle name="60% no 3. izcēluma 2" xfId="143" xr:uid="{2922C9D6-3D68-48A6-B2C1-2783F3781A24}"/>
    <cellStyle name="60% no 4. izcēluma" xfId="144" xr:uid="{213A8E92-5037-4738-A962-D8EB5FDE05BA}"/>
    <cellStyle name="60% no 4. izcēluma 2" xfId="145" xr:uid="{598D3A36-0714-47BC-A6AC-FFFE7A5B62AF}"/>
    <cellStyle name="60% no 5. izcēluma" xfId="146" xr:uid="{3F27DDCB-1C34-407E-8905-126DEE2C2A89}"/>
    <cellStyle name="60% no 6. izcēluma" xfId="147" xr:uid="{9091195B-1EA6-41DD-9956-9D1962CC2A7D}"/>
    <cellStyle name="60% no 6. izcēluma 2" xfId="148" xr:uid="{CA7604F3-A07E-4722-A25C-40F8FC021DBB}"/>
    <cellStyle name="Äåķåęķūé [0]_laroux" xfId="149" xr:uid="{EADBA855-26A8-4865-B1DD-82C893B91ACD}"/>
    <cellStyle name="Äåķåęķūé_laroux" xfId="150" xr:uid="{84B2AC1B-5F19-4DDB-A601-1E82442703F4}"/>
    <cellStyle name="Accent1 2" xfId="467" xr:uid="{8363222F-BB59-47E3-ACD8-58F5D448BA79}"/>
    <cellStyle name="Accent1 2 2" xfId="468" xr:uid="{2EAAE2F1-BF2D-43D1-91AB-6F73CC166091}"/>
    <cellStyle name="Accent1 2 2 2" xfId="469" xr:uid="{7D228D79-E345-4934-878A-49D6D034BB3E}"/>
    <cellStyle name="Accent1 2 3" xfId="470" xr:uid="{FD51630D-BA60-4B71-8F63-73D01BD28AB8}"/>
    <cellStyle name="Accent1 3" xfId="471" xr:uid="{A3BA9362-9455-4B18-A484-C446514161EA}"/>
    <cellStyle name="Accent1 4" xfId="472" xr:uid="{702BF88B-FAFA-43D1-9A57-AB59EE43EA8B}"/>
    <cellStyle name="Accent1 5" xfId="1460" xr:uid="{5A15B4F3-445F-4FD0-99C6-CD9E58559E86}"/>
    <cellStyle name="Accent2 2" xfId="473" xr:uid="{D89D5D67-41E2-4BCF-84F4-462022F256C5}"/>
    <cellStyle name="Accent2 2 2" xfId="474" xr:uid="{E4B4BF50-21C6-40FD-A410-0AF57F63A702}"/>
    <cellStyle name="Accent2 2 2 2" xfId="475" xr:uid="{D3FE3A11-2F46-4574-AA41-791BD68844D0}"/>
    <cellStyle name="Accent2 2 3" xfId="476" xr:uid="{7248CC24-DF35-45F2-A521-6962A23149EA}"/>
    <cellStyle name="Accent2 3" xfId="477" xr:uid="{61B81BCC-0D08-42FB-ABB8-C30AA5EA0B24}"/>
    <cellStyle name="Accent2 4" xfId="478" xr:uid="{CB965715-66D8-425E-B008-8C9A07FA49AF}"/>
    <cellStyle name="Accent2 5" xfId="1461" xr:uid="{073F5628-06CE-4B8F-87A5-3E4B4ECBF9C0}"/>
    <cellStyle name="Accent3 2" xfId="479" xr:uid="{322DE3A9-400C-4A6C-8C71-969A1ED98429}"/>
    <cellStyle name="Accent3 2 2" xfId="480" xr:uid="{24A84544-5874-4680-BB9B-F4B801F38512}"/>
    <cellStyle name="Accent3 2 2 2" xfId="481" xr:uid="{DD0F52F0-E524-4C7D-86C5-C2311AFD8D07}"/>
    <cellStyle name="Accent3 2 3" xfId="482" xr:uid="{6BCB8CAA-3A97-454E-887F-63B3A84C0118}"/>
    <cellStyle name="Accent3 3" xfId="483" xr:uid="{EA93980E-3A86-4369-AB86-5E079490273F}"/>
    <cellStyle name="Accent3 4" xfId="484" xr:uid="{357E9AC9-DE1B-4D96-AC8B-EC13ED9D7C3D}"/>
    <cellStyle name="Accent3 5" xfId="1462" xr:uid="{D840CFA7-E86D-45A4-9314-6FBC90D8754C}"/>
    <cellStyle name="Accent4 2" xfId="485" xr:uid="{E5B027F7-DBCA-4E5E-AA54-29786EB41B47}"/>
    <cellStyle name="Accent4 2 2" xfId="486" xr:uid="{DE7AEB60-EDD6-4D4A-831C-648580992374}"/>
    <cellStyle name="Accent4 2 3" xfId="487" xr:uid="{2D4CA5D4-F031-4F05-B052-99C4ED8D03CA}"/>
    <cellStyle name="Accent4 3" xfId="488" xr:uid="{24C22D00-6053-4C3F-8139-A07DFE304356}"/>
    <cellStyle name="Accent4 4" xfId="489" xr:uid="{7C2C8474-2184-497F-ADF3-7D21FC8282B2}"/>
    <cellStyle name="Accent4 5" xfId="1463" xr:uid="{2803C24F-73C5-4A04-B092-DC64BECE8C30}"/>
    <cellStyle name="Accent5 2" xfId="490" xr:uid="{C67AD69D-7EA5-451C-B350-1F4A3B185243}"/>
    <cellStyle name="Accent5 2 2" xfId="491" xr:uid="{082FD7F9-6D94-4F5F-B02E-8778A82B53A0}"/>
    <cellStyle name="Accent5 3" xfId="492" xr:uid="{F9034CF8-F983-44BA-B17B-FBCF3CE7936F}"/>
    <cellStyle name="Accent5 4" xfId="1464" xr:uid="{3439EE53-0D8B-4512-B24C-2D749CF401FF}"/>
    <cellStyle name="Accent6 2" xfId="493" xr:uid="{D985EE7A-CFFF-4AF9-BA4E-598B5061FAF8}"/>
    <cellStyle name="Accent6 2 2" xfId="494" xr:uid="{09FFEFF9-8C4B-4E8B-A8AA-4DC88FF0C673}"/>
    <cellStyle name="Accent6 2 3" xfId="495" xr:uid="{22D11C4A-45A3-413E-9594-D6BCF91A1BF9}"/>
    <cellStyle name="Accent6 3" xfId="496" xr:uid="{2B7E2E66-6E92-4B0F-B1CD-DE2F39727D3F}"/>
    <cellStyle name="Accent6 4" xfId="497" xr:uid="{DA0C2CEE-D01D-4BE6-8167-E2C4D57A7897}"/>
    <cellStyle name="Accent6 5" xfId="1465" xr:uid="{DAF04067-AB39-4408-89D1-0E4C8128CC0C}"/>
    <cellStyle name="Aprēķināšana" xfId="11" xr:uid="{1039C82B-F283-40FF-9286-3F872F99EF47}"/>
    <cellStyle name="Aprēķināšana 2" xfId="151" xr:uid="{184C4B10-B3F7-43BC-ABDE-FD3F8A1CBEE8}"/>
    <cellStyle name="Aprēķināšana 3" xfId="498" xr:uid="{2672F34C-7792-4934-BA99-D4AD62BC7809}"/>
    <cellStyle name="Aprēķināšana 4" xfId="499" xr:uid="{7AD96EE2-D54C-465F-B71E-E2451977BFC8}"/>
    <cellStyle name="Aprēķināšana_1-7" xfId="152" xr:uid="{C9283043-42FB-499C-945B-712EB3A55E31}"/>
    <cellStyle name="Atdalītāji 2" xfId="500" xr:uid="{36398406-33A5-491F-AF2C-3750EE2431A5}"/>
    <cellStyle name="Atdalītāji 2 2" xfId="1540" xr:uid="{79BA6A20-88EB-4C88-A9D6-DB9525A6595C}"/>
    <cellStyle name="Atdalītāji 2 2 2" xfId="1653" xr:uid="{9625483D-6E43-4497-AB71-8864A457DB2F}"/>
    <cellStyle name="Atdalītāji 2 2 2 2" xfId="1995" xr:uid="{1ED51C7E-CAEF-4D99-BA9E-7349783DCE32}"/>
    <cellStyle name="Atdalītāji 2 2 2 3" xfId="2336" xr:uid="{9AA3458F-ABC2-495F-87BD-F34A22774E7B}"/>
    <cellStyle name="Atdalītāji 2 2 3" xfId="1766" xr:uid="{1F3FE4CA-ADF5-4174-9C91-4EF41B4EA518}"/>
    <cellStyle name="Atdalītāji 2 2 3 2" xfId="2108" xr:uid="{14EC8B4E-9BC6-48C6-BADC-929B2385E24F}"/>
    <cellStyle name="Atdalītāji 2 2 3 3" xfId="2449" xr:uid="{D61F3D97-86A5-4027-B1AF-F22AC453DAA7}"/>
    <cellStyle name="Atdalītāji 2 2 4" xfId="1882" xr:uid="{BB39903D-5699-464E-969B-F9AF704FF340}"/>
    <cellStyle name="Atdalītāji 2 2 5" xfId="2223" xr:uid="{AA06021C-DFC7-4BA0-9236-2AC7DD1AF271}"/>
    <cellStyle name="Atdalītāji 2 3" xfId="1579" xr:uid="{4C5BAE3D-8947-4FC1-AC1C-092CC8E181F7}"/>
    <cellStyle name="Atdalītāji 2 3 2" xfId="1921" xr:uid="{997A993F-E6AB-4036-A1AE-1DBB11D5E93D}"/>
    <cellStyle name="Atdalītāji 2 3 3" xfId="2262" xr:uid="{2385EB81-C329-46E7-A273-BD5FB90F54E3}"/>
    <cellStyle name="Atdalītāji 2 4" xfId="1692" xr:uid="{313C80D0-BE73-42E3-B5C4-2E68397FA232}"/>
    <cellStyle name="Atdalītāji 2 4 2" xfId="2034" xr:uid="{3E053FEE-C068-4C80-BB4D-EC5724676E60}"/>
    <cellStyle name="Atdalītāji 2 4 3" xfId="2375" xr:uid="{7835D507-3E30-436C-A61F-14983F063D65}"/>
    <cellStyle name="Atdalītāji 2 5" xfId="1808" xr:uid="{D423D1B6-B874-47F7-8814-5CC2806760A3}"/>
    <cellStyle name="Atdalītāji 2 6" xfId="2149" xr:uid="{0499B5E9-0F09-48E1-9F3B-F9D36269D818}"/>
    <cellStyle name="Bad 2" xfId="501" xr:uid="{AB79BE43-C719-4352-B7B3-C5572CEFC286}"/>
    <cellStyle name="Bad 2 2" xfId="502" xr:uid="{0AE9B5E2-69C4-4BE6-8B26-78E5085D0FCE}"/>
    <cellStyle name="Bad 2 3" xfId="503" xr:uid="{E9AEB2F5-CDE7-46A9-885A-8D63C5EF6787}"/>
    <cellStyle name="Bad 3" xfId="504" xr:uid="{AA1345A5-4807-4B7B-9A79-F7355A72EF81}"/>
    <cellStyle name="Bad 4" xfId="505" xr:uid="{3CBF17A2-C9EF-4EDC-9ADD-D6A4EDD84F9F}"/>
    <cellStyle name="Bad 5" xfId="506" xr:uid="{9FF875E4-829D-440B-B3D5-1F2DF698954C}"/>
    <cellStyle name="Bad 6" xfId="1466" xr:uid="{DAA5A07A-D95E-4A42-AB07-2E84258A48E8}"/>
    <cellStyle name="Bevitel" xfId="507" xr:uid="{813115FA-CC45-42B0-942A-E51408F7456E}"/>
    <cellStyle name="Brīdinājuma teksts" xfId="12" xr:uid="{5C2AFBF4-FC49-4A35-8B7F-FB77D5975C1E}"/>
    <cellStyle name="Brīdinājuma teksts 2" xfId="153" xr:uid="{8D304633-6400-4468-8CE1-81A6ADAA4D4B}"/>
    <cellStyle name="Brīdinājuma teksts_1-7" xfId="154" xr:uid="{E497B153-5C4F-4E76-A789-ED1145593513}"/>
    <cellStyle name="Calculation 2" xfId="508" xr:uid="{ACF085F2-D101-43DC-8641-43600B90F72A}"/>
    <cellStyle name="Calculation 2 2" xfId="509" xr:uid="{BFB3F7ED-63D8-4296-93A7-F1F2B7A31FF6}"/>
    <cellStyle name="Calculation 2 3" xfId="510" xr:uid="{5A8F19E5-2926-4CBB-AED1-2B14C6EF7B5F}"/>
    <cellStyle name="Calculation 3" xfId="511" xr:uid="{E2DAE008-30CA-4296-8E36-33BD57062F0F}"/>
    <cellStyle name="Calculation 4" xfId="512" xr:uid="{E7B35218-9693-4201-B183-A27F8811B86B}"/>
    <cellStyle name="Calculation 5" xfId="1467" xr:uid="{BF8C7FD2-90E3-435D-9CE8-379D1DDBC12A}"/>
    <cellStyle name="Celkem" xfId="513" xr:uid="{AB8DF285-C5E0-4102-B595-3DB819FC861C}"/>
    <cellStyle name="Check Cell 2" xfId="514" xr:uid="{12EAC582-0F0C-4612-B598-440DAA856E8C}"/>
    <cellStyle name="Check Cell 2 2" xfId="515" xr:uid="{A1069EF5-84FB-4667-A942-1D100D0B54E4}"/>
    <cellStyle name="Check Cell 3" xfId="516" xr:uid="{2D2710F3-E6AD-4598-A3A5-504101667715}"/>
    <cellStyle name="Check Cell 4" xfId="1468" xr:uid="{A788D2D7-6FF7-4A91-8888-D127833BC095}"/>
    <cellStyle name="Chybně" xfId="517" xr:uid="{D1AA755B-F021-4C9F-A115-C400ACB01594}"/>
    <cellStyle name="Cím" xfId="518" xr:uid="{E67C6D48-8B2C-4047-B920-9C7BFE9B9C93}"/>
    <cellStyle name="Címsor 1" xfId="519" xr:uid="{8555B011-A821-4883-B280-E9FEEFD53F46}"/>
    <cellStyle name="Címsor 2" xfId="520" xr:uid="{6CCF4B03-281E-4819-A849-AFEB0E06C3A3}"/>
    <cellStyle name="Címsor 3" xfId="521" xr:uid="{E3D5AEA7-0C98-4959-BD5B-698B290CBCE8}"/>
    <cellStyle name="Címsor 4" xfId="522" xr:uid="{7030A9C2-5240-4D69-9610-39E5949F2B47}"/>
    <cellStyle name="Comma 10" xfId="1375" xr:uid="{2E62F659-5FB1-4B9C-B328-C198D94E4CFA}"/>
    <cellStyle name="Comma 10 2" xfId="1564" xr:uid="{4A445146-76A7-42BB-81EA-3AEC082E63CA}"/>
    <cellStyle name="Comma 10 2 2" xfId="1677" xr:uid="{D42CEA0A-428E-485B-93CB-BE16EC29629B}"/>
    <cellStyle name="Comma 10 2 2 2" xfId="2019" xr:uid="{00A51F1F-907D-47F3-9C0D-CF9AC25E8E66}"/>
    <cellStyle name="Comma 10 2 2 3" xfId="2360" xr:uid="{11A58E12-D8AA-4DF4-AAB0-16A1268C4332}"/>
    <cellStyle name="Comma 10 2 3" xfId="1790" xr:uid="{9244AD47-F25F-4037-8A9E-2567E3288F89}"/>
    <cellStyle name="Comma 10 2 3 2" xfId="2132" xr:uid="{7FA9F4CC-A156-4E19-B35A-E36417D5AE77}"/>
    <cellStyle name="Comma 10 2 3 3" xfId="2473" xr:uid="{D17D7A2E-42EB-44B3-8E28-CB3930C9FCD1}"/>
    <cellStyle name="Comma 10 2 4" xfId="1906" xr:uid="{AABE6611-5220-4FEC-9CCE-BC3589931F1B}"/>
    <cellStyle name="Comma 10 2 5" xfId="2247" xr:uid="{E62E5A0C-3A33-45A1-8693-6265CEB7288D}"/>
    <cellStyle name="Comma 10 3" xfId="1603" xr:uid="{BA8AD6DA-C4BB-46F5-AFFB-B9D98D80BA0B}"/>
    <cellStyle name="Comma 10 3 2" xfId="1945" xr:uid="{592C40F8-B90F-4F28-93B2-020F258D9C59}"/>
    <cellStyle name="Comma 10 3 3" xfId="2286" xr:uid="{776A94AF-65F1-4336-99A7-B8ED43DC1F94}"/>
    <cellStyle name="Comma 10 4" xfId="1716" xr:uid="{42927DB6-340D-4011-B3A7-E271EEA09DE4}"/>
    <cellStyle name="Comma 10 4 2" xfId="2058" xr:uid="{C53CFD90-BBC6-4AA3-A0E7-571D602E4D3B}"/>
    <cellStyle name="Comma 10 4 3" xfId="2399" xr:uid="{DFCF0046-DE77-4733-9E57-E181823AD4FB}"/>
    <cellStyle name="Comma 10 5" xfId="1832" xr:uid="{A5902E7B-7E9F-4BAB-815B-F32C192FF69D}"/>
    <cellStyle name="Comma 10 6" xfId="2173" xr:uid="{BC18A2F6-4B96-4C2E-8D78-C4B1D36DAA80}"/>
    <cellStyle name="Comma 11" xfId="36" xr:uid="{07FDBE72-46AA-4137-96CF-1037A37FFE5E}"/>
    <cellStyle name="Comma 11 2" xfId="1534" xr:uid="{81CC46DD-3CD5-4711-8DEB-EA1C982BE85E}"/>
    <cellStyle name="Comma 11 2 2" xfId="1647" xr:uid="{20F1DDA2-38EF-410B-A8A9-4518F06FDA19}"/>
    <cellStyle name="Comma 11 2 2 2" xfId="1989" xr:uid="{D5D55ABF-8F68-459B-9507-A38451B5D815}"/>
    <cellStyle name="Comma 11 2 2 3" xfId="2330" xr:uid="{2DC59D6C-8F47-4B5C-8963-7ADFA9E51742}"/>
    <cellStyle name="Comma 11 2 3" xfId="1760" xr:uid="{04C00B4C-C1B4-4D2F-A809-7EDDCB0CDBC6}"/>
    <cellStyle name="Comma 11 2 3 2" xfId="2102" xr:uid="{BA81839D-7174-40E1-AC74-B5015883010C}"/>
    <cellStyle name="Comma 11 2 3 3" xfId="2443" xr:uid="{7C007683-0D22-43AA-8CEC-01C753749273}"/>
    <cellStyle name="Comma 11 2 4" xfId="1876" xr:uid="{4C71773B-5DF5-47D5-8820-94931E365088}"/>
    <cellStyle name="Comma 11 2 5" xfId="2217" xr:uid="{84D9EA8F-8A34-43EE-9F9E-6F723CC7C7EF}"/>
    <cellStyle name="Comma 11 3" xfId="1607" xr:uid="{CBC1ED63-FE89-4916-92B8-4076609231FF}"/>
    <cellStyle name="Comma 11 3 2" xfId="1949" xr:uid="{38B6A74B-D4B7-4BF5-B3C6-F46536DC2970}"/>
    <cellStyle name="Comma 11 3 3" xfId="2290" xr:uid="{69A2BAAF-1AD3-4A23-815A-B92B74E9F46D}"/>
    <cellStyle name="Comma 11 4" xfId="1720" xr:uid="{E8929933-720B-44BA-AF78-D1D6DF8CE43D}"/>
    <cellStyle name="Comma 11 4 2" xfId="2062" xr:uid="{442EB430-4EDA-4FBB-A843-EF9BA5938932}"/>
    <cellStyle name="Comma 11 4 3" xfId="2403" xr:uid="{8EABB72B-4A2E-4D67-93B7-F09332CC5D9C}"/>
    <cellStyle name="Comma 11 5" xfId="1802" xr:uid="{2166FD8F-E12E-4E05-A994-CC28D843866C}"/>
    <cellStyle name="Comma 11 6" xfId="2143" xr:uid="{32B2649F-8C7E-4062-A76B-98281EB3209F}"/>
    <cellStyle name="Comma 12" xfId="34" xr:uid="{08689E0D-6C3B-4EF7-A9F3-F2180904499F}"/>
    <cellStyle name="Comma 12 2" xfId="1621" xr:uid="{83F63A04-EF96-45C7-8617-18F6B8F78B45}"/>
    <cellStyle name="Comma 12 2 2" xfId="1963" xr:uid="{E9AE17EA-CF87-4838-95A5-4481EB502D70}"/>
    <cellStyle name="Comma 12 2 3" xfId="2304" xr:uid="{CE9F07C3-821F-4F91-AC9E-88C24E8DE38C}"/>
    <cellStyle name="Comma 12 3" xfId="1734" xr:uid="{4D5DCFB4-FD3D-41EA-9F08-1BBB74966FE6}"/>
    <cellStyle name="Comma 12 3 2" xfId="2076" xr:uid="{A6B41B99-1C05-4D55-AF16-57346921E357}"/>
    <cellStyle name="Comma 12 3 3" xfId="2417" xr:uid="{CCCE9929-32CD-462B-AEBD-4F2833256346}"/>
    <cellStyle name="Comma 12 4" xfId="1797" xr:uid="{B24D67FE-F445-4BC6-8D71-7C48F83D77CC}"/>
    <cellStyle name="Comma 12 5" xfId="2138" xr:uid="{A41E8D0A-7CFE-45F0-B449-06A0101DFD2F}"/>
    <cellStyle name="Comma 13" xfId="1530" xr:uid="{0589D7A8-40B9-49C6-BC36-491B5AB52D9D}"/>
    <cellStyle name="Comma 13 2" xfId="1643" xr:uid="{8CC8B674-6D65-4C31-82D3-FD27DB344582}"/>
    <cellStyle name="Comma 13 2 2" xfId="1985" xr:uid="{DC37A53F-1790-4233-8C21-6D75AFA4DCCA}"/>
    <cellStyle name="Comma 13 2 3" xfId="2326" xr:uid="{61F35378-61BD-4160-9B06-2EE42ACB2B15}"/>
    <cellStyle name="Comma 13 3" xfId="1756" xr:uid="{1F3D7CEB-B4B7-4BDB-AF08-972CFBB695C0}"/>
    <cellStyle name="Comma 13 3 2" xfId="2098" xr:uid="{8548359E-899F-479F-96EE-BDC69051B144}"/>
    <cellStyle name="Comma 13 3 3" xfId="2439" xr:uid="{DF0C179D-A4DA-48C4-8262-5C2B4D1FA308}"/>
    <cellStyle name="Comma 13 4" xfId="1872" xr:uid="{E88FE603-C93A-4F8D-A812-85A00690E1E0}"/>
    <cellStyle name="Comma 13 5" xfId="2213" xr:uid="{74CBE290-8036-46E3-8BDC-AC422741FAA3}"/>
    <cellStyle name="Comma 14" xfId="1411" xr:uid="{2875101B-FCD8-415D-99D5-2423DAEBF888}"/>
    <cellStyle name="Comma 14 2" xfId="1569" xr:uid="{13440524-0B3A-4527-8377-205B0FF5630F}"/>
    <cellStyle name="Comma 14 2 2" xfId="1911" xr:uid="{4B9F9C05-2E94-4603-A36B-26245AD34501}"/>
    <cellStyle name="Comma 14 2 3" xfId="2252" xr:uid="{DDC40190-2FD8-4D05-AF69-0D36D39E63F0}"/>
    <cellStyle name="Comma 14 3" xfId="1682" xr:uid="{49AA6324-A6A7-46D0-98DC-FDFB825EDE55}"/>
    <cellStyle name="Comma 14 3 2" xfId="2024" xr:uid="{E03C255B-339A-4FE3-B903-FF4B4F402078}"/>
    <cellStyle name="Comma 14 3 3" xfId="2365" xr:uid="{B534884C-028C-4587-8C36-4FCB51C67E91}"/>
    <cellStyle name="Comma 14 4" xfId="1837" xr:uid="{BEEEC1F5-DC15-48B9-AFE0-C02D2690443B}"/>
    <cellStyle name="Comma 14 5" xfId="2178" xr:uid="{8319576E-7AF4-48B8-995D-2AE498A57A00}"/>
    <cellStyle name="Comma 15" xfId="1410" xr:uid="{9C3585AB-20E7-4901-A9A4-4D9511D0549A}"/>
    <cellStyle name="Comma 15 2" xfId="1836" xr:uid="{BB8F05FD-33BC-4A08-81F7-2441C1FD32EF}"/>
    <cellStyle name="Comma 15 3" xfId="2177" xr:uid="{E43CB6B6-3F7F-4AA6-A9E1-BB76805BDCA2}"/>
    <cellStyle name="Comma 16" xfId="1568" xr:uid="{ECF80A09-73DA-4569-8084-E263C70DF18E}"/>
    <cellStyle name="Comma 16 2" xfId="1910" xr:uid="{89E9D902-2FEE-4074-AC9C-39A30EB324E4}"/>
    <cellStyle name="Comma 16 3" xfId="2251" xr:uid="{AB641E67-F31A-4E44-88F1-65FB4800F296}"/>
    <cellStyle name="Comma 17" xfId="1681" xr:uid="{88DF55C2-5443-4000-A849-F786135AFFFA}"/>
    <cellStyle name="Comma 17 2" xfId="2023" xr:uid="{93CFAA65-10EC-4A60-A7B9-938BA5E13E4E}"/>
    <cellStyle name="Comma 17 3" xfId="2364" xr:uid="{26F194CF-004A-4A3A-956D-6613993AB175}"/>
    <cellStyle name="Comma 18" xfId="1392" xr:uid="{CE56389C-0959-4CAC-9443-1153D368A303}"/>
    <cellStyle name="Comma 18 2" xfId="1796" xr:uid="{D2CF7422-B404-431C-8B05-8421C28203C5}"/>
    <cellStyle name="Comma 18 3" xfId="2137" xr:uid="{95AE305E-0522-49D5-8DB8-ACC401459BC6}"/>
    <cellStyle name="Comma 19" xfId="1393" xr:uid="{C4749867-52E8-4ED5-8EF2-DA58D7502ACA}"/>
    <cellStyle name="Comma 19 2" xfId="1795" xr:uid="{93C455D8-9FDA-4517-8209-930D511EC5AD}"/>
    <cellStyle name="Comma 2" xfId="43" xr:uid="{680C4A40-FB34-4AAE-B5D0-E786248B32FF}"/>
    <cellStyle name="Comma 2 10" xfId="1377" xr:uid="{D258DE0E-E62F-4329-9867-97D0913E409C}"/>
    <cellStyle name="Comma 2 10 2" xfId="1566" xr:uid="{CD35B2F0-FEE0-4E5B-8A77-8B7567F99EE8}"/>
    <cellStyle name="Comma 2 10 2 2" xfId="1679" xr:uid="{2E76796D-A351-45AF-987D-5004D18C29FB}"/>
    <cellStyle name="Comma 2 10 2 2 2" xfId="2021" xr:uid="{41EFB6CD-F8A3-4FEC-8C63-59D9A4E55912}"/>
    <cellStyle name="Comma 2 10 2 2 3" xfId="2362" xr:uid="{DBA0D06D-4751-4442-940D-B7DAE933EB03}"/>
    <cellStyle name="Comma 2 10 2 3" xfId="1792" xr:uid="{A7F45B68-59F7-43A3-BAA2-FD6CF339537C}"/>
    <cellStyle name="Comma 2 10 2 3 2" xfId="2134" xr:uid="{33527311-71C4-4C0C-84A7-277865224CB4}"/>
    <cellStyle name="Comma 2 10 2 3 3" xfId="2475" xr:uid="{4AF75710-E052-463D-90DB-39101FED40D7}"/>
    <cellStyle name="Comma 2 10 2 4" xfId="1908" xr:uid="{0BE96155-8E63-4DA1-83C6-6C983D87109A}"/>
    <cellStyle name="Comma 2 10 2 5" xfId="2249" xr:uid="{FA34547C-3F65-4543-BF3F-EB1D552295A1}"/>
    <cellStyle name="Comma 2 10 3" xfId="1605" xr:uid="{07576121-12E3-4701-8F55-EEBB6D2BC1DA}"/>
    <cellStyle name="Comma 2 10 3 2" xfId="1947" xr:uid="{C2869B97-E365-41B2-B9E6-E74BC971ED26}"/>
    <cellStyle name="Comma 2 10 3 3" xfId="2288" xr:uid="{D067F4FE-01D0-4E37-9512-6C7899E4E7F7}"/>
    <cellStyle name="Comma 2 10 4" xfId="1718" xr:uid="{7A8FF5C7-601D-47D7-B99E-EB9685AAF05B}"/>
    <cellStyle name="Comma 2 10 4 2" xfId="2060" xr:uid="{FB57D840-8ADD-4A0E-89A9-372A49B53E24}"/>
    <cellStyle name="Comma 2 10 4 3" xfId="2401" xr:uid="{9990D38A-BBB0-4F87-8BD4-9A204A94201D}"/>
    <cellStyle name="Comma 2 10 5" xfId="1834" xr:uid="{4E9568F7-E3C9-4D6F-8122-F62F5D54DA2E}"/>
    <cellStyle name="Comma 2 10 6" xfId="2175" xr:uid="{12DEEA9B-EC47-484F-8CD3-EC4A3A3DEAA9}"/>
    <cellStyle name="Comma 2 11" xfId="1395" xr:uid="{F6F71C0B-6754-4C08-A62D-B611DAE20D73}"/>
    <cellStyle name="Comma 2 11 2" xfId="1433" xr:uid="{10344C3A-7346-48CF-9699-DFBE5C20FC51}"/>
    <cellStyle name="Comma 2 11 2 2" xfId="1535" xr:uid="{8AAC01F0-A8C4-4FA3-86D7-250D6EE97D2D}"/>
    <cellStyle name="Comma 2 11 2 2 2" xfId="1648" xr:uid="{33F47F15-2470-4DB3-B572-923DC8DA385A}"/>
    <cellStyle name="Comma 2 11 2 2 2 2" xfId="1990" xr:uid="{2AFB23CE-A882-41E1-9824-E7CFB35D8E08}"/>
    <cellStyle name="Comma 2 11 2 2 2 3" xfId="2331" xr:uid="{E87FB0EC-8159-4185-9120-3A85EE7601D0}"/>
    <cellStyle name="Comma 2 11 2 2 3" xfId="1761" xr:uid="{3F6D738F-10E5-488F-8538-9EBDC0E45A13}"/>
    <cellStyle name="Comma 2 11 2 2 3 2" xfId="2103" xr:uid="{D6E3B792-7D81-4C2D-AEC0-EC43E9E3123D}"/>
    <cellStyle name="Comma 2 11 2 2 3 3" xfId="2444" xr:uid="{3CCE8F34-FC89-409A-89C1-F71B0C3E151F}"/>
    <cellStyle name="Comma 2 11 2 2 4" xfId="1877" xr:uid="{81F253E2-C5D7-4E79-875D-C3F72F658D68}"/>
    <cellStyle name="Comma 2 11 2 2 5" xfId="2218" xr:uid="{7BB1FB25-96F6-49DF-B654-31841E281704}"/>
    <cellStyle name="Comma 2 11 2 3" xfId="1623" xr:uid="{A00EBC10-61E8-46AD-85E5-93C9A316C85F}"/>
    <cellStyle name="Comma 2 11 2 3 2" xfId="1965" xr:uid="{73A0C230-341E-4278-9E74-53C4C72B3DD9}"/>
    <cellStyle name="Comma 2 11 2 3 3" xfId="2306" xr:uid="{AE98985D-4A49-4B27-ADC5-C61B358AD12F}"/>
    <cellStyle name="Comma 2 11 2 4" xfId="1736" xr:uid="{6F4A0E61-4706-4D76-8925-9A13F0602BF6}"/>
    <cellStyle name="Comma 2 11 2 4 2" xfId="2078" xr:uid="{1CBB4E62-EC69-4930-9282-E3A2F6ED0C94}"/>
    <cellStyle name="Comma 2 11 2 4 3" xfId="2419" xr:uid="{F3F73C45-E7FC-47B6-A0DA-C6B3879EF598}"/>
    <cellStyle name="Comma 2 11 2 5" xfId="1852" xr:uid="{D8DC9F7F-5047-485D-AD16-7016912D1CCF}"/>
    <cellStyle name="Comma 2 11 2 6" xfId="2193" xr:uid="{CE651973-3E57-423A-B1AA-DE22C7A63AB3}"/>
    <cellStyle name="Comma 2 11 3" xfId="1574" xr:uid="{12C4D459-C647-4125-A049-67BB7CFABA3C}"/>
    <cellStyle name="Comma 2 11 3 2" xfId="1916" xr:uid="{3E06C18F-09A1-4BC5-B178-54861C840323}"/>
    <cellStyle name="Comma 2 11 3 3" xfId="2257" xr:uid="{A800190E-8C9F-4D79-9628-B47B50D1CA83}"/>
    <cellStyle name="Comma 2 11 4" xfId="1687" xr:uid="{6F2D390F-8C82-480A-84EB-470CFC2FADFF}"/>
    <cellStyle name="Comma 2 11 4 2" xfId="2029" xr:uid="{B522A6AB-D554-435B-8402-EF07EA404907}"/>
    <cellStyle name="Comma 2 11 4 3" xfId="2370" xr:uid="{25A41379-46DF-4B5F-84B1-80F2AF704D48}"/>
    <cellStyle name="Comma 2 11 5" xfId="1803" xr:uid="{D54DCBDD-1C8D-42DB-912D-63EE7B01196F}"/>
    <cellStyle name="Comma 2 11 6" xfId="2144" xr:uid="{30B77E1A-EB50-4239-9D78-59F0DD3F6C32}"/>
    <cellStyle name="Comma 2 12" xfId="1512" xr:uid="{99FF3DC8-FC17-4CA8-A6A1-AEBA0CA6A30F}"/>
    <cellStyle name="Comma 2 12 2" xfId="1531" xr:uid="{2231B96F-C59F-4508-BB20-C7605CE5FC7B}"/>
    <cellStyle name="Comma 2 12 2 2" xfId="1644" xr:uid="{9322C65E-7E8C-4C21-8B1C-3B64F562F423}"/>
    <cellStyle name="Comma 2 12 2 2 2" xfId="1986" xr:uid="{B0724DBA-0E3C-44C0-A0F8-EAB8708E94ED}"/>
    <cellStyle name="Comma 2 12 2 2 3" xfId="2327" xr:uid="{373DD2A2-670D-4092-A961-BAC778B6D66C}"/>
    <cellStyle name="Comma 2 12 2 3" xfId="1757" xr:uid="{EF0DEDB2-B816-41E8-A9E9-2F54222CD0D3}"/>
    <cellStyle name="Comma 2 12 2 3 2" xfId="2099" xr:uid="{B5B1D705-FFF4-48AC-9081-B405399462DA}"/>
    <cellStyle name="Comma 2 12 2 3 3" xfId="2440" xr:uid="{07197D63-0B6C-48A2-A4F6-A7B83D1EE645}"/>
    <cellStyle name="Comma 2 12 2 4" xfId="1873" xr:uid="{F920EA2F-43EB-4E07-8771-5C574DF28A65}"/>
    <cellStyle name="Comma 2 12 2 5" xfId="2214" xr:uid="{D8CC8706-9022-4C94-B803-A339B597D75E}"/>
    <cellStyle name="Comma 2 12 3" xfId="1638" xr:uid="{8DA9B658-A4E9-4D24-868B-1AAD5B51A5C7}"/>
    <cellStyle name="Comma 2 12 3 2" xfId="1980" xr:uid="{9CC36C9B-712B-4C5A-A849-1B7BB3A9DDFB}"/>
    <cellStyle name="Comma 2 12 3 3" xfId="2321" xr:uid="{732BEA28-43C2-4765-8E79-CEDFDBDDCD82}"/>
    <cellStyle name="Comma 2 12 4" xfId="1751" xr:uid="{0597B387-0B35-46A9-9E66-54957604C5E0}"/>
    <cellStyle name="Comma 2 12 4 2" xfId="2093" xr:uid="{027E8F26-3E9D-42A2-9DC2-392F4E38E21E}"/>
    <cellStyle name="Comma 2 12 4 3" xfId="2434" xr:uid="{142F1329-8C61-41FB-973A-A17894682372}"/>
    <cellStyle name="Comma 2 12 5" xfId="1867" xr:uid="{9088525A-23BA-4DDF-B654-351A79579AB9}"/>
    <cellStyle name="Comma 2 12 6" xfId="2208" xr:uid="{9ACA37AA-3232-4C05-A726-55B625BF7A77}"/>
    <cellStyle name="Comma 2 13" xfId="1572" xr:uid="{903B684A-F145-4B8B-8177-783BC9B64707}"/>
    <cellStyle name="Comma 2 13 2" xfId="1914" xr:uid="{B699919E-71F7-4448-9DD8-095DE9199E8E}"/>
    <cellStyle name="Comma 2 13 3" xfId="2255" xr:uid="{A3654447-53CE-45AA-84BC-D9755CF18F37}"/>
    <cellStyle name="Comma 2 14" xfId="1685" xr:uid="{28ABF8BA-657B-4BAF-9CAE-DE347019BEB7}"/>
    <cellStyle name="Comma 2 14 2" xfId="2027" xr:uid="{A76B7664-FA15-41C3-988D-67548E7BAE0B}"/>
    <cellStyle name="Comma 2 14 3" xfId="2368" xr:uid="{8E31B9FC-BA4D-47ED-9AE1-4A72996602E6}"/>
    <cellStyle name="Comma 2 15" xfId="1800" xr:uid="{4C21C697-1494-47F2-B6EC-A51A0D18041C}"/>
    <cellStyle name="Comma 2 16" xfId="2141" xr:uid="{8E912A5C-1FF6-4817-9822-D05F6E5236D1}"/>
    <cellStyle name="Comma 2 2" xfId="155" xr:uid="{748E9470-E253-4741-BF4C-E891F7808EF8}"/>
    <cellStyle name="Comma 2 2 2" xfId="156" xr:uid="{BACC5C49-B327-442E-ABE4-D2BD7B919E17}"/>
    <cellStyle name="Comma 2 2 2 2" xfId="157" xr:uid="{AC8304D1-1178-4957-B74F-2F1798328E04}"/>
    <cellStyle name="Comma 2 2 2 3" xfId="1429" xr:uid="{99DE6A11-8B70-4CC1-801E-E8568310C1EA}"/>
    <cellStyle name="Comma 2 2 2 3 2" xfId="1520" xr:uid="{16F14040-1A6B-49B7-AC84-E78128B449AB}"/>
    <cellStyle name="Comma 2 2 2 3 3" xfId="1618" xr:uid="{53BC09E1-92DE-45A8-B455-412232ED87B7}"/>
    <cellStyle name="Comma 2 2 2 3 3 2" xfId="1960" xr:uid="{4BE6D8DE-5918-405C-9D2E-C5043D02BC0C}"/>
    <cellStyle name="Comma 2 2 2 3 3 3" xfId="2301" xr:uid="{EEC72523-E6AF-4AAC-A212-92B743A9360C}"/>
    <cellStyle name="Comma 2 2 2 3 4" xfId="1731" xr:uid="{1E88B06B-75E5-421B-B13E-D8185B36FF28}"/>
    <cellStyle name="Comma 2 2 2 3 4 2" xfId="2073" xr:uid="{63D18954-39B7-44F5-A416-EB5D891A79D1}"/>
    <cellStyle name="Comma 2 2 2 3 4 3" xfId="2414" xr:uid="{53170492-38BD-473C-BACD-D912B28BE272}"/>
    <cellStyle name="Comma 2 2 2 3 5" xfId="1848" xr:uid="{8C97C79D-DFF0-40BB-812B-EDB5A5257394}"/>
    <cellStyle name="Comma 2 2 2 3 6" xfId="2189" xr:uid="{604F26B8-C2B2-43BE-8373-E1C07F118802}"/>
    <cellStyle name="Comma 2 2 3" xfId="158" xr:uid="{A516765F-F50C-4C36-AC5A-AEC7688DBD02}"/>
    <cellStyle name="Comma 2 2 4" xfId="159" xr:uid="{C1916D03-D9F5-4489-9E39-7EC2C968E747}"/>
    <cellStyle name="Comma 2 2 5" xfId="1408" xr:uid="{E93AF99D-770F-406E-9C01-B96B5F052E79}"/>
    <cellStyle name="Comma 2 2 5 2" xfId="1511" xr:uid="{36B1DB1A-B780-4AF0-816A-3B04A00DC407}"/>
    <cellStyle name="Comma 2 2 5 3" xfId="1611" xr:uid="{89CE183B-FCD8-452B-A3F5-AA7D50F81AD4}"/>
    <cellStyle name="Comma 2 2 5 3 2" xfId="1953" xr:uid="{27811B61-1462-4EE3-8FD2-13008FEDFDA6}"/>
    <cellStyle name="Comma 2 2 5 3 3" xfId="2294" xr:uid="{1B798619-B525-487D-8153-D788BFF84CF8}"/>
    <cellStyle name="Comma 2 2 5 4" xfId="1724" xr:uid="{F7A216E3-8B7C-42A8-AE6D-008B9F4A794D}"/>
    <cellStyle name="Comma 2 2 5 4 2" xfId="2066" xr:uid="{B320E48E-65DF-4D90-AA38-B87F889D137D}"/>
    <cellStyle name="Comma 2 2 5 4 3" xfId="2407" xr:uid="{BE4C7AFE-6141-4116-811E-A48938F7C357}"/>
    <cellStyle name="Comma 2 2 5 5" xfId="1841" xr:uid="{09C935BC-5675-49F6-A727-8DD70ADEC1B5}"/>
    <cellStyle name="Comma 2 2 5 6" xfId="2182" xr:uid="{7CC2DE23-D354-4D75-8729-48CC0FB8E3B5}"/>
    <cellStyle name="Comma 2 2 6" xfId="1435" xr:uid="{8CC39F07-0527-4DDB-A937-D5E1518D4686}"/>
    <cellStyle name="Comma 2 2 6 2" xfId="1625" xr:uid="{E7A3FB35-65B1-4AC7-B4E3-5CFF8933022A}"/>
    <cellStyle name="Comma 2 2 6 2 2" xfId="1967" xr:uid="{A172E10F-B2EC-4461-ADFC-47167C0B6C9F}"/>
    <cellStyle name="Comma 2 2 6 2 3" xfId="2308" xr:uid="{13F6089F-F951-4E47-9051-12E5ECD63DC1}"/>
    <cellStyle name="Comma 2 2 6 3" xfId="1738" xr:uid="{842C8277-2589-4203-8A54-A2AC06F36160}"/>
    <cellStyle name="Comma 2 2 6 3 2" xfId="2080" xr:uid="{68074966-8A41-4698-9D86-1BB03C2ADF30}"/>
    <cellStyle name="Comma 2 2 6 3 3" xfId="2421" xr:uid="{13B3A5CC-AFD5-4B79-9BD7-6275B9CD796B}"/>
    <cellStyle name="Comma 2 2 6 4" xfId="1854" xr:uid="{BF8F5875-6C7A-476F-8C41-124E04C0C205}"/>
    <cellStyle name="Comma 2 2 6 5" xfId="2195" xr:uid="{AE2EB6C8-8F40-4F00-B1A9-6F15AB90CBEA}"/>
    <cellStyle name="Comma 2 3" xfId="160" xr:uid="{A51A030A-DCD0-434D-951D-69008E37796D}"/>
    <cellStyle name="Comma 2 3 2" xfId="161" xr:uid="{FF912D1B-E3AA-48CD-995E-5EE91285ADA0}"/>
    <cellStyle name="Comma 2 3 2 2" xfId="162" xr:uid="{AC0B6A2A-2F0C-4558-B9D3-F5F52D56E15C}"/>
    <cellStyle name="Comma 2 3 2 2 2" xfId="163" xr:uid="{94FAB88F-9138-4B8C-ADD0-A6FEC05BA8B8}"/>
    <cellStyle name="Comma 2 3 2 3" xfId="164" xr:uid="{E157C46B-256F-48E7-B92E-CA53EFB1E610}"/>
    <cellStyle name="Comma 2 3 2 4" xfId="165" xr:uid="{2EFA7596-1208-4555-BA24-C9FD5FE06023}"/>
    <cellStyle name="Comma 2 3 2 5" xfId="1428" xr:uid="{D80C6DAD-87D8-4241-8A86-8D7D8F2F3253}"/>
    <cellStyle name="Comma 2 3 2 5 2" xfId="1518" xr:uid="{AA6EFB9C-C43A-42CE-8982-158E4A53E2F4}"/>
    <cellStyle name="Comma 2 3 2 5 3" xfId="1617" xr:uid="{EE65DD69-DA7D-47E2-8BD1-F9C504722159}"/>
    <cellStyle name="Comma 2 3 2 5 3 2" xfId="1959" xr:uid="{80C03B9A-FCFF-404C-96EF-48CD381D5FE8}"/>
    <cellStyle name="Comma 2 3 2 5 3 3" xfId="2300" xr:uid="{DF55E4BB-9E6F-49F0-B7B3-53A7A02548D1}"/>
    <cellStyle name="Comma 2 3 2 5 4" xfId="1730" xr:uid="{04F06C0E-7083-477B-8EF3-9F2671008C36}"/>
    <cellStyle name="Comma 2 3 2 5 4 2" xfId="2072" xr:uid="{B986AE5F-66F5-4DB3-B749-AB7C302B4EA9}"/>
    <cellStyle name="Comma 2 3 2 5 4 3" xfId="2413" xr:uid="{07A1E4A1-A68A-453F-BE17-C9A926EA7E5C}"/>
    <cellStyle name="Comma 2 3 2 5 5" xfId="1847" xr:uid="{9A830037-1DFF-49E8-99A1-F817AC1E34FA}"/>
    <cellStyle name="Comma 2 3 2 5 6" xfId="2188" xr:uid="{E4222A77-4E6F-440F-BAFB-120090FF464A}"/>
    <cellStyle name="Comma 2 3 3" xfId="166" xr:uid="{347DCC01-AFEE-4840-83EE-2F90411BBD3C}"/>
    <cellStyle name="Comma 2 3 3 2" xfId="167" xr:uid="{1FE8E072-4D3B-45CA-9C66-524ADE561005}"/>
    <cellStyle name="Comma 2 3 4" xfId="168" xr:uid="{49825539-CD09-40CB-BB55-DFB68FCFB2F3}"/>
    <cellStyle name="Comma 2 3 5" xfId="169" xr:uid="{350DD209-2134-4164-AD0D-22339254442C}"/>
    <cellStyle name="Comma 2 3 6" xfId="1416" xr:uid="{BB962CA0-1CAC-444C-8E78-8594A9B50E1A}"/>
    <cellStyle name="Comma 2 3 6 2" xfId="1519" xr:uid="{5232B535-8979-41B8-AD1E-601EF79A1610}"/>
    <cellStyle name="Comma 2 3 6 3" xfId="1610" xr:uid="{4548594F-7809-4B3E-83E1-4336B73D6F83}"/>
    <cellStyle name="Comma 2 3 6 3 2" xfId="1952" xr:uid="{B8F9C7AE-472F-495B-BE02-75B5467BE866}"/>
    <cellStyle name="Comma 2 3 6 3 3" xfId="2293" xr:uid="{CDA0534A-BA54-4066-989C-D1FD9B58F929}"/>
    <cellStyle name="Comma 2 3 6 4" xfId="1723" xr:uid="{0A166B57-E1FC-4B11-9AA6-3CD4A4C23D71}"/>
    <cellStyle name="Comma 2 3 6 4 2" xfId="2065" xr:uid="{F7D74239-1B33-40DC-A9FD-E61E53FE9070}"/>
    <cellStyle name="Comma 2 3 6 4 3" xfId="2406" xr:uid="{1B7D437D-BD8C-48A4-9708-F714A500D626}"/>
    <cellStyle name="Comma 2 3 6 5" xfId="1840" xr:uid="{CB172A1C-0D2E-4C27-AD1A-B01B7123D2AE}"/>
    <cellStyle name="Comma 2 3 6 6" xfId="2181" xr:uid="{98674521-D0B0-4E3B-865A-942846DBFFFE}"/>
    <cellStyle name="Comma 2 4" xfId="170" xr:uid="{2039C461-58E2-4A78-89FB-C12C8386C43B}"/>
    <cellStyle name="Comma 2 4 2" xfId="171" xr:uid="{733D7EB0-7E03-4A2C-982D-30D096508E83}"/>
    <cellStyle name="Comma 2 4 2 2" xfId="523" xr:uid="{878252B8-6C44-4D1A-88C4-75A22F3C1F78}"/>
    <cellStyle name="Comma 2 4 2 2 2" xfId="1541" xr:uid="{C1245FF1-B2CF-471E-AB02-355C2575DC3E}"/>
    <cellStyle name="Comma 2 4 2 2 2 2" xfId="1654" xr:uid="{C1E3AAF8-9265-459A-92A5-79CA4C2BE52E}"/>
    <cellStyle name="Comma 2 4 2 2 2 2 2" xfId="1996" xr:uid="{495C98AD-110D-4D88-B1FD-2132416E72AB}"/>
    <cellStyle name="Comma 2 4 2 2 2 2 3" xfId="2337" xr:uid="{75EB5902-3A7B-4577-9993-71B36A79CA0B}"/>
    <cellStyle name="Comma 2 4 2 2 2 3" xfId="1767" xr:uid="{E3D91A02-6827-4534-BF1F-DA66F1201AD1}"/>
    <cellStyle name="Comma 2 4 2 2 2 3 2" xfId="2109" xr:uid="{3DD0246B-F434-4DEA-AE74-7A218ED41127}"/>
    <cellStyle name="Comma 2 4 2 2 2 3 3" xfId="2450" xr:uid="{B71F0332-7F10-4B07-A893-D12DD80EDDC2}"/>
    <cellStyle name="Comma 2 4 2 2 2 4" xfId="1883" xr:uid="{6ADA0C72-5232-4D05-94E2-4B78DE7BCEAD}"/>
    <cellStyle name="Comma 2 4 2 2 2 5" xfId="2224" xr:uid="{D505F459-0DAF-4E5D-862F-A0E791FB6A14}"/>
    <cellStyle name="Comma 2 4 2 2 3" xfId="1580" xr:uid="{A52C9C6B-A919-4514-B705-363492D29A1A}"/>
    <cellStyle name="Comma 2 4 2 2 3 2" xfId="1922" xr:uid="{CC0E9624-1147-4DAD-9618-9552A90F59BB}"/>
    <cellStyle name="Comma 2 4 2 2 3 3" xfId="2263" xr:uid="{DC270A60-A606-4D29-8E78-B38EE533A66B}"/>
    <cellStyle name="Comma 2 4 2 2 4" xfId="1693" xr:uid="{A5E0A0CF-9A8C-4590-B340-25EEAA8AB028}"/>
    <cellStyle name="Comma 2 4 2 2 4 2" xfId="2035" xr:uid="{488C592C-8F80-45FF-9BEE-CB4275399F97}"/>
    <cellStyle name="Comma 2 4 2 2 4 3" xfId="2376" xr:uid="{A1E9AA73-87BE-4348-B5F0-19045ABDDA79}"/>
    <cellStyle name="Comma 2 4 2 2 5" xfId="1809" xr:uid="{BB8139EA-3816-4A4D-942D-CBD8B1E6ACCB}"/>
    <cellStyle name="Comma 2 4 2 2 6" xfId="2150" xr:uid="{5251D608-976C-4900-ACBA-CDB51C7662D9}"/>
    <cellStyle name="Comma 2 4 3" xfId="524" xr:uid="{AB2F0761-225B-4348-9D32-346E841546B0}"/>
    <cellStyle name="Comma 2 4 3 2" xfId="1542" xr:uid="{459BD3F7-DF02-4798-A181-60690060B77A}"/>
    <cellStyle name="Comma 2 4 3 2 2" xfId="1655" xr:uid="{96501E5C-D0B5-437F-AF1C-F39E53778CEE}"/>
    <cellStyle name="Comma 2 4 3 2 2 2" xfId="1997" xr:uid="{C04A2567-DC2F-4B2D-84C6-77A993C908B6}"/>
    <cellStyle name="Comma 2 4 3 2 2 3" xfId="2338" xr:uid="{526CEFC6-C224-47A3-BBD9-5615F900E182}"/>
    <cellStyle name="Comma 2 4 3 2 3" xfId="1768" xr:uid="{B8CE19E3-9039-4B3D-9A48-364D5F9B3EB4}"/>
    <cellStyle name="Comma 2 4 3 2 3 2" xfId="2110" xr:uid="{1C397DBF-A7FB-4E9E-A8F6-7C897F0B6D5A}"/>
    <cellStyle name="Comma 2 4 3 2 3 3" xfId="2451" xr:uid="{327C1716-EAA7-4E7B-A893-6B4D64AE21EF}"/>
    <cellStyle name="Comma 2 4 3 2 4" xfId="1884" xr:uid="{713E3CF4-9DDC-4418-A2EA-2CCC64A3CA4E}"/>
    <cellStyle name="Comma 2 4 3 2 5" xfId="2225" xr:uid="{59D9BE99-90E5-4250-84E5-6869DB524DC4}"/>
    <cellStyle name="Comma 2 4 3 3" xfId="1581" xr:uid="{9751E4DF-6263-484F-B8F8-353295938A79}"/>
    <cellStyle name="Comma 2 4 3 3 2" xfId="1923" xr:uid="{5F88563C-2A5D-4258-ADCC-4B12301502B6}"/>
    <cellStyle name="Comma 2 4 3 3 3" xfId="2264" xr:uid="{973A1510-053B-4EC6-9A45-DABBE42A2274}"/>
    <cellStyle name="Comma 2 4 3 4" xfId="1694" xr:uid="{C6036710-5C0E-4EC5-9285-340E44512753}"/>
    <cellStyle name="Comma 2 4 3 4 2" xfId="2036" xr:uid="{39939EBB-D305-4457-B371-F5DDA5C8ECEC}"/>
    <cellStyle name="Comma 2 4 3 4 3" xfId="2377" xr:uid="{D9E912B8-7951-4575-9774-6EE38F6F535F}"/>
    <cellStyle name="Comma 2 4 3 5" xfId="1810" xr:uid="{E9AF6013-40E8-45DA-BCBB-80147E104EA3}"/>
    <cellStyle name="Comma 2 4 3 6" xfId="2151" xr:uid="{78F429B2-C4F0-4895-A16A-53536A78CB14}"/>
    <cellStyle name="Comma 2 4 4" xfId="1426" xr:uid="{B5DDD8D3-4107-4B08-B119-D869444128F6}"/>
    <cellStyle name="Comma 2 4 4 2" xfId="1517" xr:uid="{BEF025C5-A8A2-4136-B270-2BAE1E5F20C8}"/>
    <cellStyle name="Comma 2 4 4 3" xfId="1615" xr:uid="{80B2D5DF-0FAC-4D8A-895C-E56F43DAF3A4}"/>
    <cellStyle name="Comma 2 4 4 3 2" xfId="1957" xr:uid="{69A3883E-0374-4F0E-AFFB-D21A90B6F9A9}"/>
    <cellStyle name="Comma 2 4 4 3 3" xfId="2298" xr:uid="{8FE5B2DC-4349-448B-9E18-F171AA5C80C5}"/>
    <cellStyle name="Comma 2 4 4 4" xfId="1728" xr:uid="{58951853-EC68-40C1-8283-6E3C166516F8}"/>
    <cellStyle name="Comma 2 4 4 4 2" xfId="2070" xr:uid="{E5163F5F-2BFC-44A1-A606-8B2CA75D356F}"/>
    <cellStyle name="Comma 2 4 4 4 3" xfId="2411" xr:uid="{19463DFC-651C-4E61-9F97-23D8B9609A45}"/>
    <cellStyle name="Comma 2 4 4 5" xfId="1845" xr:uid="{AA0497E8-BC7D-4EA6-A6FA-940C29503674}"/>
    <cellStyle name="Comma 2 4 4 6" xfId="2186" xr:uid="{F7153E0E-5100-4803-9DAA-78F6EE14A20F}"/>
    <cellStyle name="Comma 2 5" xfId="172" xr:uid="{6DFD3F15-7D60-4FC0-82E2-E87BD3897D48}"/>
    <cellStyle name="Comma 2 5 2" xfId="525" xr:uid="{965905E5-F6AC-4C89-BE80-B9052B9F09C9}"/>
    <cellStyle name="Comma 2 5 2 2" xfId="526" xr:uid="{D8EA17B8-BC9A-4278-8ED0-E006B1CF4414}"/>
    <cellStyle name="Comma 2 5 2 2 2" xfId="527" xr:uid="{5530D807-5665-4DF1-9EF0-E54A14CA517D}"/>
    <cellStyle name="Comma 2 5 2 2 2 2" xfId="1545" xr:uid="{C4BB168F-C24B-4D3E-8B81-9A94045D1BDF}"/>
    <cellStyle name="Comma 2 5 2 2 2 2 2" xfId="1658" xr:uid="{9BEAF650-8F00-4DBF-9961-5375653E265C}"/>
    <cellStyle name="Comma 2 5 2 2 2 2 2 2" xfId="2000" xr:uid="{72DA912C-2823-4CFF-B388-4F3F2B6D695A}"/>
    <cellStyle name="Comma 2 5 2 2 2 2 2 3" xfId="2341" xr:uid="{2388E74C-4557-4523-8F7D-3598BCCD1C96}"/>
    <cellStyle name="Comma 2 5 2 2 2 2 3" xfId="1771" xr:uid="{A0E5DA13-3937-4494-B61D-E827EC2EA2AD}"/>
    <cellStyle name="Comma 2 5 2 2 2 2 3 2" xfId="2113" xr:uid="{AC0E8C5C-C656-45B8-AB23-E6BBF96B66A6}"/>
    <cellStyle name="Comma 2 5 2 2 2 2 3 3" xfId="2454" xr:uid="{F36B1680-E10B-4B50-ABF1-83688DE5B516}"/>
    <cellStyle name="Comma 2 5 2 2 2 2 4" xfId="1887" xr:uid="{8D8AEBC3-7BFD-4974-B2E4-BC0CCF4AC68F}"/>
    <cellStyle name="Comma 2 5 2 2 2 2 5" xfId="2228" xr:uid="{D90E76E5-0B86-48D9-9BC7-256117F0DA0C}"/>
    <cellStyle name="Comma 2 5 2 2 2 3" xfId="1584" xr:uid="{D70A5684-F5F8-4623-9FB7-AD6B761ED990}"/>
    <cellStyle name="Comma 2 5 2 2 2 3 2" xfId="1926" xr:uid="{B2E3F59D-9045-4854-8FA9-10988D7B0B88}"/>
    <cellStyle name="Comma 2 5 2 2 2 3 3" xfId="2267" xr:uid="{0B7FDC56-B28A-407C-9CDA-C72651A12FC6}"/>
    <cellStyle name="Comma 2 5 2 2 2 4" xfId="1697" xr:uid="{E8B6424F-DC28-4BCC-97B3-B6CE4749EF52}"/>
    <cellStyle name="Comma 2 5 2 2 2 4 2" xfId="2039" xr:uid="{81B30057-FEBD-4A49-8C94-C00F18D95211}"/>
    <cellStyle name="Comma 2 5 2 2 2 4 3" xfId="2380" xr:uid="{C06FB29C-B5B6-4CC2-846C-7E8F2B1F69E9}"/>
    <cellStyle name="Comma 2 5 2 2 2 5" xfId="1813" xr:uid="{323DDD1D-2B5B-4836-A965-F7851124CE26}"/>
    <cellStyle name="Comma 2 5 2 2 2 6" xfId="2154" xr:uid="{4B7A4FAC-8080-422E-89B0-7D72533585AD}"/>
    <cellStyle name="Comma 2 5 2 2 3" xfId="1544" xr:uid="{52EBCA70-A49B-4AB5-8BD3-BEC409CEECD7}"/>
    <cellStyle name="Comma 2 5 2 2 3 2" xfId="1657" xr:uid="{6DE495C9-D001-43A1-81BE-227AF36E5EDF}"/>
    <cellStyle name="Comma 2 5 2 2 3 2 2" xfId="1999" xr:uid="{C6743A25-2B34-40EC-8FAB-0843101B67FE}"/>
    <cellStyle name="Comma 2 5 2 2 3 2 3" xfId="2340" xr:uid="{4EF7FAF3-3F3A-4C44-B657-394D6192D9C8}"/>
    <cellStyle name="Comma 2 5 2 2 3 3" xfId="1770" xr:uid="{67493B23-3338-4E3C-9ABD-0E64F1E6D8CE}"/>
    <cellStyle name="Comma 2 5 2 2 3 3 2" xfId="2112" xr:uid="{351EEE85-1512-4B40-A652-2F33548B1997}"/>
    <cellStyle name="Comma 2 5 2 2 3 3 3" xfId="2453" xr:uid="{3C826DC4-FED1-4DB6-8068-44F07F326C22}"/>
    <cellStyle name="Comma 2 5 2 2 3 4" xfId="1886" xr:uid="{D25AA12F-C5AC-4E1C-B806-8142349A63B9}"/>
    <cellStyle name="Comma 2 5 2 2 3 5" xfId="2227" xr:uid="{C22EF93B-A6A7-4B56-AC3A-1477C43FAE3B}"/>
    <cellStyle name="Comma 2 5 2 2 4" xfId="1583" xr:uid="{2A117E11-608E-4688-8C1D-4E8A6DED9E5B}"/>
    <cellStyle name="Comma 2 5 2 2 4 2" xfId="1925" xr:uid="{EB969B36-88CD-4064-9A25-E062B518C9CF}"/>
    <cellStyle name="Comma 2 5 2 2 4 3" xfId="2266" xr:uid="{72444208-9416-4219-B0FF-85C93057990D}"/>
    <cellStyle name="Comma 2 5 2 2 5" xfId="1696" xr:uid="{83B1A0AF-698A-40A6-A544-3955A44405F5}"/>
    <cellStyle name="Comma 2 5 2 2 5 2" xfId="2038" xr:uid="{E1689D18-B44C-48D3-8CCC-07A3FE70ED09}"/>
    <cellStyle name="Comma 2 5 2 2 5 3" xfId="2379" xr:uid="{ED3F1FEF-A633-4B4E-A997-775120264608}"/>
    <cellStyle name="Comma 2 5 2 2 6" xfId="1812" xr:uid="{5DA363A7-86B7-4512-9B96-6B63A65F497A}"/>
    <cellStyle name="Comma 2 5 2 2 7" xfId="2153" xr:uid="{7410D334-2199-45CD-AAA9-010E05A7FD74}"/>
    <cellStyle name="Comma 2 5 2 3" xfId="528" xr:uid="{EA70C005-4A12-4BFD-B16A-4A9DF0400B4A}"/>
    <cellStyle name="Comma 2 5 2 3 2" xfId="1546" xr:uid="{724E7495-39D3-44DE-A31A-28F7D06DFBE3}"/>
    <cellStyle name="Comma 2 5 2 3 2 2" xfId="1659" xr:uid="{2593E681-1063-42D1-843F-55DFB82D95FF}"/>
    <cellStyle name="Comma 2 5 2 3 2 2 2" xfId="2001" xr:uid="{6A276B9F-9C8A-4DED-A959-805206CFB8EB}"/>
    <cellStyle name="Comma 2 5 2 3 2 2 3" xfId="2342" xr:uid="{6AB63759-7E7B-4438-9230-A133AB0B0861}"/>
    <cellStyle name="Comma 2 5 2 3 2 3" xfId="1772" xr:uid="{0C7A4F93-369D-4D2C-AFFC-78E21523FF1B}"/>
    <cellStyle name="Comma 2 5 2 3 2 3 2" xfId="2114" xr:uid="{A6134F93-550F-4AAB-BFE1-4D146FB09CBD}"/>
    <cellStyle name="Comma 2 5 2 3 2 3 3" xfId="2455" xr:uid="{C4CC963C-F2BF-4E0F-8393-AEB6DE2E56E1}"/>
    <cellStyle name="Comma 2 5 2 3 2 4" xfId="1888" xr:uid="{A7ABD3DE-AA1E-49E5-8F17-7D96534E9071}"/>
    <cellStyle name="Comma 2 5 2 3 2 5" xfId="2229" xr:uid="{A909D5F2-1CD4-42AC-AFAE-91FEB93762CB}"/>
    <cellStyle name="Comma 2 5 2 3 3" xfId="1585" xr:uid="{F9C6C352-180E-4690-8B79-F6C4D47459F8}"/>
    <cellStyle name="Comma 2 5 2 3 3 2" xfId="1927" xr:uid="{3471EFC6-937B-424E-9558-1EF1AAA6DCB9}"/>
    <cellStyle name="Comma 2 5 2 3 3 3" xfId="2268" xr:uid="{43A5F926-AF44-465D-B28D-E4E881B33B09}"/>
    <cellStyle name="Comma 2 5 2 3 4" xfId="1698" xr:uid="{842AF1B2-BE79-4F86-8133-23AFD42ADCD3}"/>
    <cellStyle name="Comma 2 5 2 3 4 2" xfId="2040" xr:uid="{0D504F3A-F754-4A5D-A602-B3BB0F7EAF4D}"/>
    <cellStyle name="Comma 2 5 2 3 4 3" xfId="2381" xr:uid="{0A7F037F-5A78-4E93-A1D5-BF42B7BFC94F}"/>
    <cellStyle name="Comma 2 5 2 3 5" xfId="1814" xr:uid="{C4223E53-7A02-464A-B9E9-8A4C83DF5CA8}"/>
    <cellStyle name="Comma 2 5 2 3 6" xfId="2155" xr:uid="{E5EEA9DB-F7C7-4897-8AF2-937D86B45E3C}"/>
    <cellStyle name="Comma 2 5 2 4" xfId="1543" xr:uid="{00C8E324-FE24-4F13-BDEF-2F24D2CCE489}"/>
    <cellStyle name="Comma 2 5 2 4 2" xfId="1656" xr:uid="{A98B1324-0318-46EB-83F2-1AAD527363BD}"/>
    <cellStyle name="Comma 2 5 2 4 2 2" xfId="1998" xr:uid="{7B48B208-3021-4CF4-B479-1D7B1533D3D6}"/>
    <cellStyle name="Comma 2 5 2 4 2 3" xfId="2339" xr:uid="{8ABAA91E-F46D-4EF8-A68F-0431873FAD64}"/>
    <cellStyle name="Comma 2 5 2 4 3" xfId="1769" xr:uid="{81146474-56D0-42F4-BEFF-D5BA5182E2CD}"/>
    <cellStyle name="Comma 2 5 2 4 3 2" xfId="2111" xr:uid="{2E0B99B8-64A7-43B2-A018-EDB25FA9BD6C}"/>
    <cellStyle name="Comma 2 5 2 4 3 3" xfId="2452" xr:uid="{3E1BA347-0E34-465E-9803-D0518FEAFEFE}"/>
    <cellStyle name="Comma 2 5 2 4 4" xfId="1885" xr:uid="{8E644413-B0FF-46B4-A798-C47EB1619587}"/>
    <cellStyle name="Comma 2 5 2 4 5" xfId="2226" xr:uid="{A2FC2EBB-F33E-4DF1-96B2-63CCA9259EE2}"/>
    <cellStyle name="Comma 2 5 2 5" xfId="1582" xr:uid="{26B06C1B-6D9C-4739-8C4E-02A46AEC8875}"/>
    <cellStyle name="Comma 2 5 2 5 2" xfId="1924" xr:uid="{205E4F19-2DF3-4CA2-AAAD-D52DE3C17149}"/>
    <cellStyle name="Comma 2 5 2 5 3" xfId="2265" xr:uid="{4FF566D2-BA8A-4E5A-A136-283FC60FB01E}"/>
    <cellStyle name="Comma 2 5 2 6" xfId="1695" xr:uid="{131BD2F3-C8A7-489E-9C1E-BA670B25DDE4}"/>
    <cellStyle name="Comma 2 5 2 6 2" xfId="2037" xr:uid="{271908A8-58F2-412B-8DFC-E8CBC1293AAB}"/>
    <cellStyle name="Comma 2 5 2 6 3" xfId="2378" xr:uid="{3D07920F-FD55-4FE7-BB98-8B24B21F91CB}"/>
    <cellStyle name="Comma 2 5 2 7" xfId="1811" xr:uid="{474AB87B-AF0A-4FD8-862C-BE2EDC81374C}"/>
    <cellStyle name="Comma 2 5 2 8" xfId="2152" xr:uid="{175146CC-A87D-4C46-8DCC-160CF7C8008E}"/>
    <cellStyle name="Comma 2 5 3" xfId="529" xr:uid="{B5F4265C-7A91-4183-923C-16D2643E4437}"/>
    <cellStyle name="Comma 2 5 3 2" xfId="530" xr:uid="{F85637D7-DFE5-4F32-9637-D601DF71F137}"/>
    <cellStyle name="Comma 2 5 3 2 2" xfId="1548" xr:uid="{56DACA28-C893-4AFB-BA64-89CC60E44778}"/>
    <cellStyle name="Comma 2 5 3 2 2 2" xfId="1661" xr:uid="{FDED946D-4CE3-4F79-9113-A57998FEF45F}"/>
    <cellStyle name="Comma 2 5 3 2 2 2 2" xfId="2003" xr:uid="{98729A28-3A96-4EF5-BFD2-8B726552AB4F}"/>
    <cellStyle name="Comma 2 5 3 2 2 2 3" xfId="2344" xr:uid="{759FA205-04E2-40D1-96A1-AED57FA94CB9}"/>
    <cellStyle name="Comma 2 5 3 2 2 3" xfId="1774" xr:uid="{064108F0-C756-4F37-98F1-50421D7B51B2}"/>
    <cellStyle name="Comma 2 5 3 2 2 3 2" xfId="2116" xr:uid="{1ABC60F8-3C76-40B9-AED0-1E3B8E024F72}"/>
    <cellStyle name="Comma 2 5 3 2 2 3 3" xfId="2457" xr:uid="{90F317FD-4B4D-4A8E-A383-3A15C34462F5}"/>
    <cellStyle name="Comma 2 5 3 2 2 4" xfId="1890" xr:uid="{7D4E7C04-9F55-4A3A-AA7B-EEA6210480B1}"/>
    <cellStyle name="Comma 2 5 3 2 2 5" xfId="2231" xr:uid="{0D18AE1E-2560-4014-B761-6A57965F5022}"/>
    <cellStyle name="Comma 2 5 3 2 3" xfId="1587" xr:uid="{745547EF-68CC-4236-8B32-DBB962058C21}"/>
    <cellStyle name="Comma 2 5 3 2 3 2" xfId="1929" xr:uid="{1026CA7E-56FF-4FB9-B0E3-0F90C0A1A564}"/>
    <cellStyle name="Comma 2 5 3 2 3 3" xfId="2270" xr:uid="{2665FAB8-14B7-4E4D-BCD7-1179741B603F}"/>
    <cellStyle name="Comma 2 5 3 2 4" xfId="1700" xr:uid="{9D564BE7-1D5A-47B6-85BA-C5840B3E55DF}"/>
    <cellStyle name="Comma 2 5 3 2 4 2" xfId="2042" xr:uid="{86D3A7B0-C4FE-4C54-A1E5-1A9711C3BBCD}"/>
    <cellStyle name="Comma 2 5 3 2 4 3" xfId="2383" xr:uid="{06ACC686-17AC-49CB-930A-11E993D6A856}"/>
    <cellStyle name="Comma 2 5 3 2 5" xfId="1816" xr:uid="{2C336BD8-E187-4FDE-9ECB-279B735F06DA}"/>
    <cellStyle name="Comma 2 5 3 2 6" xfId="2157" xr:uid="{1CD27CE5-5D27-473B-9722-D77EA8412F99}"/>
    <cellStyle name="Comma 2 5 3 3" xfId="1547" xr:uid="{10A972E3-BC44-4F31-BFC7-57571F5305CE}"/>
    <cellStyle name="Comma 2 5 3 3 2" xfId="1660" xr:uid="{9DD2B16C-402B-499D-BFCC-D3839A922051}"/>
    <cellStyle name="Comma 2 5 3 3 2 2" xfId="2002" xr:uid="{167DC04D-B72C-4DE6-9B64-FDB5F5071D87}"/>
    <cellStyle name="Comma 2 5 3 3 2 3" xfId="2343" xr:uid="{4A4BB82D-7C77-4BC6-8333-D54EC25ED5F4}"/>
    <cellStyle name="Comma 2 5 3 3 3" xfId="1773" xr:uid="{DFA8C67D-D8EB-438E-AE1E-DAB1A54FCBA2}"/>
    <cellStyle name="Comma 2 5 3 3 3 2" xfId="2115" xr:uid="{A4938DA7-7F4E-4389-BC81-AFA605CD85F2}"/>
    <cellStyle name="Comma 2 5 3 3 3 3" xfId="2456" xr:uid="{E8BAB99B-0A28-481A-836C-6C2869D57CD6}"/>
    <cellStyle name="Comma 2 5 3 3 4" xfId="1889" xr:uid="{50001920-93B3-4DAC-B1F9-79BD2DFA4E19}"/>
    <cellStyle name="Comma 2 5 3 3 5" xfId="2230" xr:uid="{CA02D861-D557-4F14-9075-592A2B0C4DCC}"/>
    <cellStyle name="Comma 2 5 3 4" xfId="1586" xr:uid="{9F0093F0-35B7-4337-979A-D8299DB08C54}"/>
    <cellStyle name="Comma 2 5 3 4 2" xfId="1928" xr:uid="{3F6A58B1-51C5-4FD2-B99F-142E4E6920D0}"/>
    <cellStyle name="Comma 2 5 3 4 3" xfId="2269" xr:uid="{31D9F6B4-6F7A-4233-8C1C-8F03838EA713}"/>
    <cellStyle name="Comma 2 5 3 5" xfId="1699" xr:uid="{B1F2E3BB-684E-4202-826C-20A63E6402B1}"/>
    <cellStyle name="Comma 2 5 3 5 2" xfId="2041" xr:uid="{1F213AB0-4EE1-42A9-BC11-3BAA6C4ABAD0}"/>
    <cellStyle name="Comma 2 5 3 5 3" xfId="2382" xr:uid="{B94C51FA-9C94-4F0F-AAC3-FED16DF19984}"/>
    <cellStyle name="Comma 2 5 3 6" xfId="1815" xr:uid="{1D802B6F-4660-4922-B704-C3EECB1E91EC}"/>
    <cellStyle name="Comma 2 5 3 7" xfId="2156" xr:uid="{1D18F44A-5B49-45F3-9E26-47E63CED63A0}"/>
    <cellStyle name="Comma 2 5 4" xfId="531" xr:uid="{9F545AC7-3520-469B-B89A-8739050E879B}"/>
    <cellStyle name="Comma 2 5 4 2" xfId="1549" xr:uid="{01439585-50E3-4A84-8998-D4ED262E435C}"/>
    <cellStyle name="Comma 2 5 4 2 2" xfId="1662" xr:uid="{28A318B0-4659-4172-AFFC-7254D27AB24F}"/>
    <cellStyle name="Comma 2 5 4 2 2 2" xfId="2004" xr:uid="{ABB1F3E1-C1A5-4477-AEBC-F268DD65C01E}"/>
    <cellStyle name="Comma 2 5 4 2 2 3" xfId="2345" xr:uid="{F386A7E9-946A-4BFF-A1AC-66FB7D3529AE}"/>
    <cellStyle name="Comma 2 5 4 2 3" xfId="1775" xr:uid="{721CA872-9F2E-48D0-9F0B-055603F55648}"/>
    <cellStyle name="Comma 2 5 4 2 3 2" xfId="2117" xr:uid="{695896DF-9B30-4857-873C-AB273D3A24E0}"/>
    <cellStyle name="Comma 2 5 4 2 3 3" xfId="2458" xr:uid="{4EE81FAF-48F7-40CB-857D-101B91FBC22E}"/>
    <cellStyle name="Comma 2 5 4 2 4" xfId="1891" xr:uid="{F7895D3D-0A40-44DB-B39E-7503041225D3}"/>
    <cellStyle name="Comma 2 5 4 2 5" xfId="2232" xr:uid="{0A8D6658-E50F-4ECA-8614-CD00D5261E35}"/>
    <cellStyle name="Comma 2 5 4 3" xfId="1588" xr:uid="{133CFCB9-E482-4FFF-AEEA-4ACE87D48D40}"/>
    <cellStyle name="Comma 2 5 4 3 2" xfId="1930" xr:uid="{FFB4FD17-8D0C-4869-936B-BD9D126C7A2F}"/>
    <cellStyle name="Comma 2 5 4 3 3" xfId="2271" xr:uid="{9592BEE9-9C21-44D2-B803-C26CDAAB40BA}"/>
    <cellStyle name="Comma 2 5 4 4" xfId="1701" xr:uid="{520E333B-9B5B-41D4-9E26-5E208EA9F082}"/>
    <cellStyle name="Comma 2 5 4 4 2" xfId="2043" xr:uid="{C52A196F-274D-43A1-AE64-CB5B100A2406}"/>
    <cellStyle name="Comma 2 5 4 4 3" xfId="2384" xr:uid="{FB2D72AA-2E7C-4222-A4A5-ACF50791665D}"/>
    <cellStyle name="Comma 2 5 4 5" xfId="1817" xr:uid="{E207BD71-C0D6-48CA-8F0D-D6F0430718CB}"/>
    <cellStyle name="Comma 2 5 4 6" xfId="2158" xr:uid="{EF6F7019-8524-42D0-A76E-7789E1EBFAFA}"/>
    <cellStyle name="Comma 2 6" xfId="173" xr:uid="{6C81D95A-BE4D-4DB6-9A6A-D363ABF8B8BB}"/>
    <cellStyle name="Comma 2 6 2" xfId="532" xr:uid="{7B5F0F27-C82B-41FA-AE21-5BA56230F218}"/>
    <cellStyle name="Comma 2 6 2 2" xfId="1550" xr:uid="{60037F15-CAFF-4F18-ACCE-481A33326672}"/>
    <cellStyle name="Comma 2 6 2 2 2" xfId="1663" xr:uid="{43FA901F-6569-4EAF-8F4B-515BC79C28E8}"/>
    <cellStyle name="Comma 2 6 2 2 2 2" xfId="2005" xr:uid="{8BA8A7A7-EE9A-40FB-A591-ECC5EC731638}"/>
    <cellStyle name="Comma 2 6 2 2 2 3" xfId="2346" xr:uid="{5F6E1C52-ED89-4984-BEE3-4E47CD13AF48}"/>
    <cellStyle name="Comma 2 6 2 2 3" xfId="1776" xr:uid="{DB2098D1-84EC-40AE-9E04-3F814A40FB92}"/>
    <cellStyle name="Comma 2 6 2 2 3 2" xfId="2118" xr:uid="{2566D248-D597-47F4-8D19-FC446304E1E7}"/>
    <cellStyle name="Comma 2 6 2 2 3 3" xfId="2459" xr:uid="{C2CF3138-8C4A-412B-951F-FFE78A680DE1}"/>
    <cellStyle name="Comma 2 6 2 2 4" xfId="1892" xr:uid="{046B9BF4-51A0-4D1B-8D43-18105EDAAC9F}"/>
    <cellStyle name="Comma 2 6 2 2 5" xfId="2233" xr:uid="{2DCC2071-FFE4-49FF-A5D8-1B4A795C9255}"/>
    <cellStyle name="Comma 2 6 2 3" xfId="1589" xr:uid="{6F489914-14F9-4075-89F1-AAD9AD9FDD60}"/>
    <cellStyle name="Comma 2 6 2 3 2" xfId="1931" xr:uid="{93A8CF75-DADF-48F7-B1D1-E139A2DC52DB}"/>
    <cellStyle name="Comma 2 6 2 3 3" xfId="2272" xr:uid="{323731C2-7C96-4878-A96D-42AD6C427AD2}"/>
    <cellStyle name="Comma 2 6 2 4" xfId="1702" xr:uid="{64320415-3E05-4776-AAA6-202577110C37}"/>
    <cellStyle name="Comma 2 6 2 4 2" xfId="2044" xr:uid="{4388C5CF-12E0-44AD-A207-E3AF79454B87}"/>
    <cellStyle name="Comma 2 6 2 4 3" xfId="2385" xr:uid="{DD2FB92B-5D94-4202-A0D6-5ED99A9E236E}"/>
    <cellStyle name="Comma 2 6 2 5" xfId="1818" xr:uid="{06741A56-F551-49BF-9174-EC7A16FEA065}"/>
    <cellStyle name="Comma 2 6 2 6" xfId="2159" xr:uid="{1BB9A2F9-9459-4461-A005-DAB528486C56}"/>
    <cellStyle name="Comma 2 7" xfId="174" xr:uid="{5DC17492-2BDE-43D9-9A69-0BA952A3BB3E}"/>
    <cellStyle name="Comma 2 7 2" xfId="1536" xr:uid="{D5649CDE-6E50-428C-9C22-3195A54475A4}"/>
    <cellStyle name="Comma 2 7 2 2" xfId="1649" xr:uid="{0E7B71CD-B092-42A0-92EF-60B7EBE98060}"/>
    <cellStyle name="Comma 2 7 2 2 2" xfId="1991" xr:uid="{6B7B9052-94C3-4D26-BD18-48E9992FAE37}"/>
    <cellStyle name="Comma 2 7 2 2 3" xfId="2332" xr:uid="{4D2B2186-4431-4744-B65D-A2C28D658A33}"/>
    <cellStyle name="Comma 2 7 2 3" xfId="1762" xr:uid="{350F3C69-B114-4CCA-92AE-C9105D12D1B9}"/>
    <cellStyle name="Comma 2 7 2 3 2" xfId="2104" xr:uid="{18F80DC6-316B-4090-87FA-F0A1F95F4571}"/>
    <cellStyle name="Comma 2 7 2 3 3" xfId="2445" xr:uid="{43C3B42F-34E0-44CC-A55B-F6398BC2B242}"/>
    <cellStyle name="Comma 2 7 2 4" xfId="1878" xr:uid="{8430DD62-8BD5-47CC-8349-FF6EB5B8937B}"/>
    <cellStyle name="Comma 2 7 2 5" xfId="2219" xr:uid="{C9E872D4-06AE-4A66-929D-A8E3FBBB9E15}"/>
    <cellStyle name="Comma 2 7 3" xfId="1575" xr:uid="{8C2E1425-F97D-42F7-A2E1-64ECBBBB6011}"/>
    <cellStyle name="Comma 2 7 3 2" xfId="1917" xr:uid="{EE778631-E5C2-456F-8FB6-9C2A7E95B8CA}"/>
    <cellStyle name="Comma 2 7 3 3" xfId="2258" xr:uid="{59552B82-4CB8-4228-91AB-9A6A7C7E666B}"/>
    <cellStyle name="Comma 2 7 4" xfId="1688" xr:uid="{8826EDF8-F51C-4FC8-899E-F3D581AB8C12}"/>
    <cellStyle name="Comma 2 7 4 2" xfId="2030" xr:uid="{D0581513-835F-41F2-8007-2CB37E9F08B4}"/>
    <cellStyle name="Comma 2 7 4 3" xfId="2371" xr:uid="{AC53DD90-BCE2-4303-8107-F4504C97E665}"/>
    <cellStyle name="Comma 2 7 5" xfId="1804" xr:uid="{BF7E470D-C748-40FF-A654-C6B30B00739B}"/>
    <cellStyle name="Comma 2 7 6" xfId="2145" xr:uid="{F1F8A914-EE65-45CA-BD68-63465ACB5937}"/>
    <cellStyle name="Comma 2 8" xfId="533" xr:uid="{8E4773AE-EBEA-48FD-A9F1-8FB550B3C203}"/>
    <cellStyle name="Comma 2 9" xfId="1373" xr:uid="{6F5DB7CA-83AF-4680-A225-5AD4C7425370}"/>
    <cellStyle name="Comma 2 9 2" xfId="1562" xr:uid="{6E9C7826-9963-40C7-BB4E-A45A25A4F903}"/>
    <cellStyle name="Comma 2 9 2 2" xfId="1675" xr:uid="{578C2112-4026-44EC-85EA-923F036C418F}"/>
    <cellStyle name="Comma 2 9 2 2 2" xfId="2017" xr:uid="{18D87FD4-FD01-4696-97B2-C3BBBFCA2488}"/>
    <cellStyle name="Comma 2 9 2 2 3" xfId="2358" xr:uid="{8C9718FD-ACDC-438D-A9CC-E01056E13E01}"/>
    <cellStyle name="Comma 2 9 2 3" xfId="1788" xr:uid="{D00A1302-B100-4FEC-A554-B9F069CCC65D}"/>
    <cellStyle name="Comma 2 9 2 3 2" xfId="2130" xr:uid="{9B4A85A5-3518-4719-A175-4D9834EDD71D}"/>
    <cellStyle name="Comma 2 9 2 3 3" xfId="2471" xr:uid="{FB8E1436-B902-43BF-8673-0F5A67F24ED8}"/>
    <cellStyle name="Comma 2 9 2 4" xfId="1904" xr:uid="{0A89C08F-0D36-4BAA-BA72-808A6E47ACB2}"/>
    <cellStyle name="Comma 2 9 2 5" xfId="2245" xr:uid="{86DC8DBA-B2BA-4831-9EFA-03F96348E8BF}"/>
    <cellStyle name="Comma 2 9 3" xfId="1601" xr:uid="{B75EE25F-A9AC-4D6C-A7A7-CA17BFEFA8F2}"/>
    <cellStyle name="Comma 2 9 3 2" xfId="1943" xr:uid="{E25A0C3E-D165-46F1-B669-6432A34CACCF}"/>
    <cellStyle name="Comma 2 9 3 3" xfId="2284" xr:uid="{F2E41328-4CF8-4992-B7A8-6C2BAB54C2B0}"/>
    <cellStyle name="Comma 2 9 4" xfId="1714" xr:uid="{5E0609DA-096A-4F02-8BA8-EBD4285B7CFC}"/>
    <cellStyle name="Comma 2 9 4 2" xfId="2056" xr:uid="{7313B3E4-120D-463F-96BC-090E09D6695F}"/>
    <cellStyle name="Comma 2 9 4 3" xfId="2397" xr:uid="{7C42DABE-3691-4F4F-986F-5B26DEC9B52B}"/>
    <cellStyle name="Comma 2 9 5" xfId="1830" xr:uid="{055FF509-97CC-4822-94DE-A84CB283856B}"/>
    <cellStyle name="Comma 2 9 6" xfId="2171" xr:uid="{8F0031C4-C658-4B1B-944C-41C99EBDAACC}"/>
    <cellStyle name="Comma 2_1-7" xfId="175" xr:uid="{D58D4DA6-1854-4A36-83D8-D8713A7E4155}"/>
    <cellStyle name="Comma 20" xfId="1794" xr:uid="{8ED4BC94-7067-4015-B699-BBC8DC7A6E86}"/>
    <cellStyle name="Comma 21" xfId="33" xr:uid="{B47E545E-76C8-48F9-9D0C-20E1576B04AA}"/>
    <cellStyle name="Comma 22" xfId="32" xr:uid="{984D6B28-08EB-4E62-97EC-1D26323366EC}"/>
    <cellStyle name="Comma 23" xfId="2136" xr:uid="{BBBFC08E-46D5-4441-8374-B365B338A8FA}"/>
    <cellStyle name="Comma 3" xfId="62" xr:uid="{DC841802-F65C-4A0C-9492-5B6CF07FC5C5}"/>
    <cellStyle name="Comma 3 10" xfId="1573" xr:uid="{5661327C-F4D2-476D-AD72-D285CEE47329}"/>
    <cellStyle name="Comma 3 10 2" xfId="1915" xr:uid="{1AE6F34E-6ED5-4A8B-9EB5-E6E6E8079F81}"/>
    <cellStyle name="Comma 3 10 3" xfId="2256" xr:uid="{28B8D461-5B4F-47D0-B314-C30E7C9A6B81}"/>
    <cellStyle name="Comma 3 11" xfId="1686" xr:uid="{D08D1456-38E8-4E01-96A7-B42576D11E63}"/>
    <cellStyle name="Comma 3 11 2" xfId="2028" xr:uid="{FA945291-0D16-48C9-9850-AD6CFF782A64}"/>
    <cellStyle name="Comma 3 11 3" xfId="2369" xr:uid="{6641945C-D1A9-4614-B1B1-E700ABABC3F2}"/>
    <cellStyle name="Comma 3 12" xfId="1801" xr:uid="{F0B58DFE-3C5C-4634-A8BD-1F98F2E5D948}"/>
    <cellStyle name="Comma 3 13" xfId="2142" xr:uid="{CD62C28C-9866-4996-B995-16B356A86CDB}"/>
    <cellStyle name="Comma 3 2" xfId="176" xr:uid="{185404B8-7AF6-4EEC-B94C-BE248324F846}"/>
    <cellStyle name="Comma 3 2 2" xfId="177" xr:uid="{C05E6394-89C5-4581-82C6-AB918A17DE81}"/>
    <cellStyle name="Comma 3 2 3" xfId="1425" xr:uid="{10F9D639-B755-4296-A1B9-05BC7F895F80}"/>
    <cellStyle name="Comma 3 2 3 2" xfId="1514" xr:uid="{32FED4E9-1694-4929-A256-B5FC8F36D503}"/>
    <cellStyle name="Comma 3 2 3 3" xfId="1614" xr:uid="{233D3082-009C-4F07-8BB1-EC675CF81A1C}"/>
    <cellStyle name="Comma 3 2 3 3 2" xfId="1956" xr:uid="{621D5ADC-B1AB-474C-8B8E-B23C58177432}"/>
    <cellStyle name="Comma 3 2 3 3 3" xfId="2297" xr:uid="{78220A20-0791-42BA-8348-25D670A5C916}"/>
    <cellStyle name="Comma 3 2 3 4" xfId="1727" xr:uid="{823B63DB-6C84-4369-B63D-591CAD0C1C3F}"/>
    <cellStyle name="Comma 3 2 3 4 2" xfId="2069" xr:uid="{3FD95D59-246B-414D-B298-3E0BDAA26525}"/>
    <cellStyle name="Comma 3 2 3 4 3" xfId="2410" xr:uid="{40F1C1D9-048C-4591-921E-6FF3680CA880}"/>
    <cellStyle name="Comma 3 2 3 5" xfId="1844" xr:uid="{93C7CFA2-8D7D-4DA8-BF2F-906B4F70498F}"/>
    <cellStyle name="Comma 3 2 3 6" xfId="2185" xr:uid="{00B5DD62-AE99-4A56-BEDF-15BFD9E5F00F}"/>
    <cellStyle name="Comma 3 3" xfId="178" xr:uid="{35C918F9-40FD-4058-BBFF-D662C6BED2B1}"/>
    <cellStyle name="Comma 3 4" xfId="179" xr:uid="{361392DA-DADF-41E7-86E7-DF4A42D114D1}"/>
    <cellStyle name="Comma 3 5" xfId="180" xr:uid="{FD846B43-56DC-4B20-AE96-AD1B5E2FCC2E}"/>
    <cellStyle name="Comma 3 5 2" xfId="1537" xr:uid="{05244EB3-99C0-427F-A24E-2444BF938826}"/>
    <cellStyle name="Comma 3 5 2 2" xfId="1650" xr:uid="{D3E68A3A-E405-4634-8288-0DF953109D75}"/>
    <cellStyle name="Comma 3 5 2 2 2" xfId="1992" xr:uid="{B4E2F12B-0FED-46C5-B4A4-3D7AF1D6FE15}"/>
    <cellStyle name="Comma 3 5 2 2 3" xfId="2333" xr:uid="{E3A5E9F1-6277-4998-9DE5-F6AE40238A12}"/>
    <cellStyle name="Comma 3 5 2 3" xfId="1763" xr:uid="{574D947D-FFD9-45A9-99E7-C38729FF5137}"/>
    <cellStyle name="Comma 3 5 2 3 2" xfId="2105" xr:uid="{EC0067F6-5783-4538-9996-8B94D3CA1988}"/>
    <cellStyle name="Comma 3 5 2 3 3" xfId="2446" xr:uid="{D6BD8789-E5E6-44E8-8284-5B4CE09AE40E}"/>
    <cellStyle name="Comma 3 5 2 4" xfId="1879" xr:uid="{2A351542-1723-4D71-A48C-3FAF02FF5BEF}"/>
    <cellStyle name="Comma 3 5 2 5" xfId="2220" xr:uid="{1FD0F3D8-E76C-4584-AFC0-95B5BD7EE0C2}"/>
    <cellStyle name="Comma 3 5 3" xfId="1576" xr:uid="{932B687A-C266-44A8-8696-49FAC233A1F9}"/>
    <cellStyle name="Comma 3 5 3 2" xfId="1918" xr:uid="{03F227E7-29AA-474D-A9C4-2F81032008EC}"/>
    <cellStyle name="Comma 3 5 3 3" xfId="2259" xr:uid="{0C7A23B2-0B1B-411F-918A-520A304B63DD}"/>
    <cellStyle name="Comma 3 5 4" xfId="1689" xr:uid="{B57FF19A-EEE2-414E-8A8C-F5F1BD3F8636}"/>
    <cellStyle name="Comma 3 5 4 2" xfId="2031" xr:uid="{0C6F0CFD-60CA-4B0F-8AE5-E100DF7E62D9}"/>
    <cellStyle name="Comma 3 5 4 3" xfId="2372" xr:uid="{0E5037A3-A40B-4FB5-AA0D-06AB63E0DA84}"/>
    <cellStyle name="Comma 3 5 5" xfId="1805" xr:uid="{14E0F68D-4998-4236-957D-5766B83ABEF9}"/>
    <cellStyle name="Comma 3 5 6" xfId="2146" xr:uid="{CCB91F97-4646-4733-A94E-25D89F40E588}"/>
    <cellStyle name="Comma 3 6" xfId="1371" xr:uid="{BFECCAF7-B00B-4C8B-B83D-DA89A28609A6}"/>
    <cellStyle name="Comma 3 6 2" xfId="1560" xr:uid="{333C5DED-BA6C-4181-B525-2DA0F07303A4}"/>
    <cellStyle name="Comma 3 6 2 2" xfId="1673" xr:uid="{5E1E5C8E-5205-46C5-BC79-58646A4F35D4}"/>
    <cellStyle name="Comma 3 6 2 2 2" xfId="2015" xr:uid="{454E9264-F664-4545-B7A0-73C257A389F4}"/>
    <cellStyle name="Comma 3 6 2 2 3" xfId="2356" xr:uid="{B758B686-5DFF-4601-A461-93C7A2ACB16C}"/>
    <cellStyle name="Comma 3 6 2 3" xfId="1786" xr:uid="{1E4FA525-7CCF-464E-BFEF-2EBD5A53611A}"/>
    <cellStyle name="Comma 3 6 2 3 2" xfId="2128" xr:uid="{B8145D66-B168-4B2F-B9AF-7AE58CBEBE04}"/>
    <cellStyle name="Comma 3 6 2 3 3" xfId="2469" xr:uid="{5BC0BF40-5FCE-45DD-A8DF-DCE2C97F0B61}"/>
    <cellStyle name="Comma 3 6 2 4" xfId="1902" xr:uid="{50123949-B2A3-411B-8160-C54908A5436C}"/>
    <cellStyle name="Comma 3 6 2 5" xfId="2243" xr:uid="{D7EF56DF-5A19-4604-8E79-7FD0BAD6F25D}"/>
    <cellStyle name="Comma 3 6 3" xfId="1599" xr:uid="{01465FC3-8762-40D7-8D59-E4CAA7AFDFB5}"/>
    <cellStyle name="Comma 3 6 3 2" xfId="1941" xr:uid="{73500108-D2B0-47AE-835C-49E9E1B422DF}"/>
    <cellStyle name="Comma 3 6 3 3" xfId="2282" xr:uid="{127DD79A-54C6-45D3-9E78-2D7736954EE1}"/>
    <cellStyle name="Comma 3 6 4" xfId="1712" xr:uid="{7E94051D-0BAB-42C3-9A95-B6FBB19CBB62}"/>
    <cellStyle name="Comma 3 6 4 2" xfId="2054" xr:uid="{84D930AB-0DC7-4CC3-B77E-2F8D832B37F0}"/>
    <cellStyle name="Comma 3 6 4 3" xfId="2395" xr:uid="{F63E77F1-C093-456A-9FC0-9A03CF1EFC33}"/>
    <cellStyle name="Comma 3 6 5" xfId="1828" xr:uid="{2E6F7999-3E29-4F33-8EC2-6AAB6A975AD8}"/>
    <cellStyle name="Comma 3 6 6" xfId="2169" xr:uid="{A06073B8-117F-44C2-82C9-95DCDE2298B9}"/>
    <cellStyle name="Comma 3 7" xfId="1376" xr:uid="{7D1EAB8E-C703-4141-829C-F9639BC37F3E}"/>
    <cellStyle name="Comma 3 7 2" xfId="1565" xr:uid="{EEE39554-7B34-44BD-B7A8-6DFCF46FEFF2}"/>
    <cellStyle name="Comma 3 7 2 2" xfId="1678" xr:uid="{539E8C0D-845F-4413-AD08-29DEC719E3BC}"/>
    <cellStyle name="Comma 3 7 2 2 2" xfId="2020" xr:uid="{0AEAE4BF-31DE-4E61-BFC1-39A1BF102E77}"/>
    <cellStyle name="Comma 3 7 2 2 3" xfId="2361" xr:uid="{E31BF065-DCFD-4CE7-9C38-FD7DF643E974}"/>
    <cellStyle name="Comma 3 7 2 3" xfId="1791" xr:uid="{8101DD9E-542E-442A-9818-A78F2B310E30}"/>
    <cellStyle name="Comma 3 7 2 3 2" xfId="2133" xr:uid="{F9C19396-C4D5-4944-96EE-A0072112E832}"/>
    <cellStyle name="Comma 3 7 2 3 3" xfId="2474" xr:uid="{424247EB-CAAC-4D1F-85B1-C64497C2F9A8}"/>
    <cellStyle name="Comma 3 7 2 4" xfId="1907" xr:uid="{714B70E1-0FC7-4318-BADD-08DB8B83B322}"/>
    <cellStyle name="Comma 3 7 2 5" xfId="2248" xr:uid="{98EC9F0B-F333-460A-94EC-E7B968DABD0B}"/>
    <cellStyle name="Comma 3 7 3" xfId="1604" xr:uid="{8AB128AB-AD02-46A9-BEB1-EEFE2F0EFBEA}"/>
    <cellStyle name="Comma 3 7 3 2" xfId="1946" xr:uid="{2F835808-090E-4AA1-86DE-024037322EBB}"/>
    <cellStyle name="Comma 3 7 3 3" xfId="2287" xr:uid="{A84D068D-0090-41A5-A2C9-57A9DB4C5FD5}"/>
    <cellStyle name="Comma 3 7 4" xfId="1717" xr:uid="{5F0FD6A2-9F68-484B-A21C-42DD3FE4FCED}"/>
    <cellStyle name="Comma 3 7 4 2" xfId="2059" xr:uid="{9F94B262-C480-43B6-AE45-B790A9ED1911}"/>
    <cellStyle name="Comma 3 7 4 3" xfId="2400" xr:uid="{62E73FF5-2871-435A-9876-8EE34D4E2BC9}"/>
    <cellStyle name="Comma 3 7 5" xfId="1833" xr:uid="{FA67FAB7-2927-4171-94DB-A7C205B9FCBB}"/>
    <cellStyle name="Comma 3 7 6" xfId="2174" xr:uid="{58EF07A8-14D3-4B6F-80BE-88E4FA6FA3E7}"/>
    <cellStyle name="Comma 3 8" xfId="1396" xr:uid="{77DD556D-5DBD-4202-B85A-67E834E105FC}"/>
    <cellStyle name="Comma 3 8 2" xfId="1434" xr:uid="{F6E672F7-1A59-4712-A1CF-10D84C8CCA00}"/>
    <cellStyle name="Comma 3 8 2 2" xfId="1624" xr:uid="{99E627D4-8162-4703-BF65-9946A6D8A5AB}"/>
    <cellStyle name="Comma 3 8 2 2 2" xfId="1966" xr:uid="{B602449B-E5EE-4B25-94B8-A3AF6E45FBAB}"/>
    <cellStyle name="Comma 3 8 2 2 3" xfId="2307" xr:uid="{102FAA02-B36A-43A6-9433-A232997E77C9}"/>
    <cellStyle name="Comma 3 8 2 3" xfId="1737" xr:uid="{FF71082B-C1EA-4A31-B8DF-2F06AB10B348}"/>
    <cellStyle name="Comma 3 8 2 3 2" xfId="2079" xr:uid="{2C109A52-2A82-4A66-9DEF-B39F26B17B80}"/>
    <cellStyle name="Comma 3 8 2 3 3" xfId="2420" xr:uid="{C14CDB13-FB68-4EAA-B452-A3102820EE8A}"/>
    <cellStyle name="Comma 3 8 2 4" xfId="1853" xr:uid="{8AEA8C1D-C2BC-4C97-929B-01D82982697E}"/>
    <cellStyle name="Comma 3 8 2 5" xfId="2194" xr:uid="{4DC450F1-A371-4813-A4BC-B788FEEA0161}"/>
    <cellStyle name="Comma 3 9" xfId="1515" xr:uid="{2F1D91CE-4906-40E9-BC74-F899183F1DAD}"/>
    <cellStyle name="Comma 3 9 2" xfId="1532" xr:uid="{F7299158-E1C1-4554-B62A-A516D0BFDC19}"/>
    <cellStyle name="Comma 3 9 2 2" xfId="1645" xr:uid="{176CA3C1-3B5A-4780-910F-CD0C11931827}"/>
    <cellStyle name="Comma 3 9 2 2 2" xfId="1987" xr:uid="{F0010F69-C1A6-48CD-97F9-524A04AD83EB}"/>
    <cellStyle name="Comma 3 9 2 2 3" xfId="2328" xr:uid="{D34246CA-A5A9-4692-BCB4-608BA3E1B0D6}"/>
    <cellStyle name="Comma 3 9 2 3" xfId="1758" xr:uid="{A790EE60-4BEA-4808-9495-8EADD75BD299}"/>
    <cellStyle name="Comma 3 9 2 3 2" xfId="2100" xr:uid="{C67F774E-6607-4C6E-9AD9-64DC03CCE0E9}"/>
    <cellStyle name="Comma 3 9 2 3 3" xfId="2441" xr:uid="{54BB1C26-DFA3-46D1-9929-07901D1AD7A9}"/>
    <cellStyle name="Comma 3 9 2 4" xfId="1874" xr:uid="{DA6FDAF9-C594-466A-9FFB-44C8F427B88A}"/>
    <cellStyle name="Comma 3 9 2 5" xfId="2215" xr:uid="{3D163CD2-3889-4935-AA28-28D267644004}"/>
    <cellStyle name="Comma 3_1-7" xfId="181" xr:uid="{7FADAB51-4863-4F0E-96EE-A3A9ED3256FC}"/>
    <cellStyle name="Comma 4" xfId="182" xr:uid="{BEFBE42F-0A6D-45DE-B743-408841361EC1}"/>
    <cellStyle name="Comma 4 10" xfId="1799" xr:uid="{E436BE37-DDE0-42BF-99C6-EE6EAD37BE37}"/>
    <cellStyle name="Comma 4 11" xfId="2140" xr:uid="{139ADA81-AB7B-4801-A0AD-63B5809D9E51}"/>
    <cellStyle name="Comma 4 2" xfId="183" xr:uid="{25BD1A0A-59EE-499E-A127-C48E5EFC32B9}"/>
    <cellStyle name="Comma 4 2 2" xfId="184" xr:uid="{F2E95E24-0376-4617-89A5-718334B5DD1C}"/>
    <cellStyle name="Comma 4 2 2 2" xfId="534" xr:uid="{6A3F8BAC-7B49-4047-9F3C-0AC66CA24B0E}"/>
    <cellStyle name="Comma 4 2 3" xfId="535" xr:uid="{074519CF-87F5-4942-B012-A848CC4321DF}"/>
    <cellStyle name="Comma 4 2 4" xfId="1424" xr:uid="{6DECF905-154B-4E74-9695-D30FC2D4C430}"/>
    <cellStyle name="Comma 4 2 4 2" xfId="1526" xr:uid="{5574F28C-1966-49A0-93D9-E9D0ECCACDAC}"/>
    <cellStyle name="Comma 4 2 4 3" xfId="1613" xr:uid="{547F18E3-DA9C-40C5-B829-73B6DA5F3C0D}"/>
    <cellStyle name="Comma 4 2 4 3 2" xfId="1955" xr:uid="{9C69901D-600F-4C91-9BD3-C49F5D14CC4B}"/>
    <cellStyle name="Comma 4 2 4 3 3" xfId="2296" xr:uid="{D0DF245A-C5B8-4070-9E51-9A6D5DD7AC04}"/>
    <cellStyle name="Comma 4 2 4 4" xfId="1726" xr:uid="{EA43AF3A-6AE1-4732-AF7C-59BEB7912B53}"/>
    <cellStyle name="Comma 4 2 4 4 2" xfId="2068" xr:uid="{3E54211B-F306-4C03-BFF9-021486545057}"/>
    <cellStyle name="Comma 4 2 4 4 3" xfId="2409" xr:uid="{77CC00E2-7F07-4530-895B-8B21289977E3}"/>
    <cellStyle name="Comma 4 2 4 5" xfId="1843" xr:uid="{0C38D20E-06B9-4623-BE6F-FB4B73CC59B5}"/>
    <cellStyle name="Comma 4 2 4 6" xfId="2184" xr:uid="{F5A28140-A491-4B8C-956F-FB06E6A572AC}"/>
    <cellStyle name="Comma 4 3" xfId="185" xr:uid="{63AAA559-F16C-4B45-B051-53122E702B2F}"/>
    <cellStyle name="Comma 4 3 2" xfId="536" xr:uid="{4B9837E9-175B-42A1-942E-02C977858C46}"/>
    <cellStyle name="Comma 4 3 3" xfId="1538" xr:uid="{F3D243C2-E72C-4A6A-BE05-950AE081E0B2}"/>
    <cellStyle name="Comma 4 3 3 2" xfId="1651" xr:uid="{4E23B7FC-10D8-4AB4-B10A-F55C4D34DCC5}"/>
    <cellStyle name="Comma 4 3 3 2 2" xfId="1993" xr:uid="{022AE1FB-6641-4A41-B34E-5B3219B508D8}"/>
    <cellStyle name="Comma 4 3 3 2 3" xfId="2334" xr:uid="{90770C23-85F7-4B21-BA33-C117411BD13E}"/>
    <cellStyle name="Comma 4 3 3 3" xfId="1764" xr:uid="{AE0FC00A-A54D-4C0E-BFCB-FD574D387812}"/>
    <cellStyle name="Comma 4 3 3 3 2" xfId="2106" xr:uid="{2630E5E1-957E-4AA4-B1F5-7D851BA31178}"/>
    <cellStyle name="Comma 4 3 3 3 3" xfId="2447" xr:uid="{88ECAA3F-EA6F-4CD8-9D8B-9D005EB870A9}"/>
    <cellStyle name="Comma 4 3 3 4" xfId="1880" xr:uid="{03CEC46B-F7A9-4BC1-BDBA-9F502BE02200}"/>
    <cellStyle name="Comma 4 3 3 5" xfId="2221" xr:uid="{F4B3A613-D75E-4786-AD95-0EEC85BB0A37}"/>
    <cellStyle name="Comma 4 3 4" xfId="1577" xr:uid="{ABA7BCAE-B3B9-485D-8083-FBD27F042106}"/>
    <cellStyle name="Comma 4 3 4 2" xfId="1919" xr:uid="{CE705536-9D4E-45C7-B232-84D976D4502B}"/>
    <cellStyle name="Comma 4 3 4 3" xfId="2260" xr:uid="{DF23E29F-B429-4303-AB9F-A6A213187ECB}"/>
    <cellStyle name="Comma 4 3 5" xfId="1690" xr:uid="{F7D8DA1E-074D-40B9-884D-2C76A558987C}"/>
    <cellStyle name="Comma 4 3 5 2" xfId="2032" xr:uid="{66C7035B-F69B-4F8D-BC15-5F9B0D829523}"/>
    <cellStyle name="Comma 4 3 5 3" xfId="2373" xr:uid="{2583826C-76D2-4375-8E8D-BE8824CB36B7}"/>
    <cellStyle name="Comma 4 3 6" xfId="1806" xr:uid="{8EDDED20-059C-40CC-A701-A479FCCB515A}"/>
    <cellStyle name="Comma 4 3 7" xfId="2147" xr:uid="{F7D3E46E-BF94-44F3-805C-63BFB3DE996B}"/>
    <cellStyle name="Comma 4 4" xfId="537" xr:uid="{96C609B4-874C-4FFD-9126-C481DD1F6AE2}"/>
    <cellStyle name="Comma 4 5" xfId="1390" xr:uid="{CE881E4D-790B-43B8-BE8F-A0AE418C9A2C}"/>
    <cellStyle name="Comma 4 5 2" xfId="1567" xr:uid="{136DE6BE-0840-49C7-9F02-4336E0835A2A}"/>
    <cellStyle name="Comma 4 5 2 2" xfId="1680" xr:uid="{A171FB4D-5BCE-4E19-B645-B45A9821152C}"/>
    <cellStyle name="Comma 4 5 2 2 2" xfId="2022" xr:uid="{3268F31C-3515-4F01-BEC0-0F1D485B11A2}"/>
    <cellStyle name="Comma 4 5 2 2 3" xfId="2363" xr:uid="{C21F9D87-A625-4616-9BC6-4A1F2399D49D}"/>
    <cellStyle name="Comma 4 5 2 3" xfId="1793" xr:uid="{D0547B92-4260-424A-AA7F-AC50FD1E7F76}"/>
    <cellStyle name="Comma 4 5 2 3 2" xfId="2135" xr:uid="{BC702217-13F1-4209-B6F4-0E5267F8E998}"/>
    <cellStyle name="Comma 4 5 2 3 3" xfId="2476" xr:uid="{D90C9269-3483-4CEB-9F11-A4852988AAD3}"/>
    <cellStyle name="Comma 4 5 2 4" xfId="1909" xr:uid="{88DDA92F-5D1E-4F9F-8788-541D4149DEB1}"/>
    <cellStyle name="Comma 4 5 2 5" xfId="2250" xr:uid="{79A782EB-CC20-4583-9653-F4EE3D02FD0F}"/>
    <cellStyle name="Comma 4 5 3" xfId="1606" xr:uid="{5335C76E-5E51-4D8D-BA23-0923AC6C676C}"/>
    <cellStyle name="Comma 4 5 3 2" xfId="1948" xr:uid="{A5DB86A6-D0FB-4509-87E9-046A7BDDA5BB}"/>
    <cellStyle name="Comma 4 5 3 3" xfId="2289" xr:uid="{510FBF0D-8BE5-4581-89DB-F513853BCED7}"/>
    <cellStyle name="Comma 4 5 4" xfId="1719" xr:uid="{FDE783CF-3D55-41C0-8C1F-EF8D92FBC2BA}"/>
    <cellStyle name="Comma 4 5 4 2" xfId="2061" xr:uid="{197118EB-BD8D-4BCE-8FB1-6B843255D15D}"/>
    <cellStyle name="Comma 4 5 4 3" xfId="2402" xr:uid="{E9388140-915D-49EC-803D-EA9ACB6787E9}"/>
    <cellStyle name="Comma 4 5 5" xfId="1835" xr:uid="{287545C3-72E2-4BE5-BFDF-FF85232BB61A}"/>
    <cellStyle name="Comma 4 5 6" xfId="2176" xr:uid="{24CF4AF6-184F-436B-B185-0F7C488CA98E}"/>
    <cellStyle name="Comma 4 6" xfId="1397" xr:uid="{E8708F59-4A6F-4C2C-BC83-E34D0BFDACF5}"/>
    <cellStyle name="Comma 4 6 2" xfId="1432" xr:uid="{21AB350F-5E85-4E9E-A470-00043B02EE66}"/>
    <cellStyle name="Comma 4 6 2 2" xfId="1622" xr:uid="{A5B0AEF4-1BEB-4C2D-8A50-E277AE7CE422}"/>
    <cellStyle name="Comma 4 6 2 2 2" xfId="1964" xr:uid="{8656DDD2-189D-439F-B872-E01F26A96AAF}"/>
    <cellStyle name="Comma 4 6 2 2 3" xfId="2305" xr:uid="{3C21015E-0B4A-4D58-8DC9-02D42C270A66}"/>
    <cellStyle name="Comma 4 6 2 3" xfId="1735" xr:uid="{C7C284C1-34D8-45C3-8E71-C70959E0F0F8}"/>
    <cellStyle name="Comma 4 6 2 3 2" xfId="2077" xr:uid="{25B2819A-E25C-48BA-95CD-75EC003072E1}"/>
    <cellStyle name="Comma 4 6 2 3 3" xfId="2418" xr:uid="{7902D00C-2C70-4F12-8FDE-C0741A9BAAB0}"/>
    <cellStyle name="Comma 4 6 2 4" xfId="1851" xr:uid="{E170B31D-9324-4671-A921-C47341FA95E7}"/>
    <cellStyle name="Comma 4 6 2 5" xfId="2192" xr:uid="{5B00EAE5-CDBC-4A5D-9859-765D3B0B32F6}"/>
    <cellStyle name="Comma 4 7" xfId="1522" xr:uid="{A14B8FB2-A152-4303-9639-E7A0CE3FF36A}"/>
    <cellStyle name="Comma 4 7 2" xfId="1533" xr:uid="{4644BF33-C402-44CB-82A6-BCFAE9D52288}"/>
    <cellStyle name="Comma 4 7 2 2" xfId="1646" xr:uid="{9A6CCE30-9ADC-41C9-9E1E-B793BC4941C8}"/>
    <cellStyle name="Comma 4 7 2 2 2" xfId="1988" xr:uid="{96E17D7C-9999-4406-8777-E57275A5C901}"/>
    <cellStyle name="Comma 4 7 2 2 3" xfId="2329" xr:uid="{A825FC20-9FB7-425E-9AAB-DDC98FEE4FA8}"/>
    <cellStyle name="Comma 4 7 2 3" xfId="1759" xr:uid="{FA5E4AA2-65A2-408C-81E9-D706227F9A12}"/>
    <cellStyle name="Comma 4 7 2 3 2" xfId="2101" xr:uid="{330454DB-ABD4-430C-802F-F212472551A3}"/>
    <cellStyle name="Comma 4 7 2 3 3" xfId="2442" xr:uid="{6514A3A1-F930-4EBD-980D-B0A49F5404B8}"/>
    <cellStyle name="Comma 4 7 2 4" xfId="1875" xr:uid="{ABA50BB9-4128-4311-A082-175F638850FF}"/>
    <cellStyle name="Comma 4 7 2 5" xfId="2216" xr:uid="{68D53919-DAC0-47AE-9A9F-A18F515C2DCB}"/>
    <cellStyle name="Comma 4 8" xfId="1571" xr:uid="{3C493363-A2CF-4284-9719-6846970E658D}"/>
    <cellStyle name="Comma 4 8 2" xfId="1913" xr:uid="{4245F234-0CD2-4317-AC25-0215C0F10E81}"/>
    <cellStyle name="Comma 4 8 3" xfId="2254" xr:uid="{749FAEFF-5972-4C02-99E2-F0E5E93B238F}"/>
    <cellStyle name="Comma 4 9" xfId="1684" xr:uid="{60AFDF96-2DC5-4CD2-BB65-0CC78BA9B6CE}"/>
    <cellStyle name="Comma 4 9 2" xfId="2026" xr:uid="{7E0B3AB4-98D0-4339-BF7D-5970C45C1365}"/>
    <cellStyle name="Comma 4 9 3" xfId="2367" xr:uid="{F0FBC01C-7CAD-4339-AC6C-77D174F1E206}"/>
    <cellStyle name="Comma 5" xfId="186" xr:uid="{39DD6E47-A57D-4FDD-874B-43CB9D932C4C}"/>
    <cellStyle name="Comma 5 10" xfId="1683" xr:uid="{6A5010A1-C786-415F-A21F-B32FBA452AF7}"/>
    <cellStyle name="Comma 5 10 2" xfId="2025" xr:uid="{2AC401D2-1C20-4DEA-A731-03DCE1382A07}"/>
    <cellStyle name="Comma 5 10 3" xfId="2366" xr:uid="{57D66D15-CA1E-4800-94B4-C20479B681C5}"/>
    <cellStyle name="Comma 5 11" xfId="1404" xr:uid="{EF6C807D-8F79-4211-8765-4D3C7F29B2D5}"/>
    <cellStyle name="Comma 5 12" xfId="1798" xr:uid="{1FDCDFBB-F08C-4032-8032-BAD139CE9357}"/>
    <cellStyle name="Comma 5 13" xfId="2139" xr:uid="{97D89F37-729C-4D74-A260-1EB6DE7CD55C}"/>
    <cellStyle name="Comma 5 2" xfId="187" xr:uid="{45B1BCDA-AF72-4033-8002-3E240C5ACBDF}"/>
    <cellStyle name="Comma 5 2 2" xfId="538" xr:uid="{4006A316-D15E-40AC-A6F6-83FE70C392A2}"/>
    <cellStyle name="Comma 5 2 2 2" xfId="539" xr:uid="{837C5459-EA0A-4DBC-8219-0FA7DB7E6039}"/>
    <cellStyle name="Comma 5 2 2 2 2" xfId="1552" xr:uid="{F0BAFA1D-828E-40BC-9398-8621442C7611}"/>
    <cellStyle name="Comma 5 2 2 2 2 2" xfId="1665" xr:uid="{C20E31DA-4F87-471B-9722-38E938E9B78E}"/>
    <cellStyle name="Comma 5 2 2 2 2 2 2" xfId="2007" xr:uid="{8E7587C8-D0AB-4661-BF28-CBBE9DCC2F59}"/>
    <cellStyle name="Comma 5 2 2 2 2 2 3" xfId="2348" xr:uid="{87C02BFD-4408-48B7-8264-3E3A677628AB}"/>
    <cellStyle name="Comma 5 2 2 2 2 3" xfId="1778" xr:uid="{2C1A1631-8196-40E8-9222-DBAD1F431B06}"/>
    <cellStyle name="Comma 5 2 2 2 2 3 2" xfId="2120" xr:uid="{FAF67181-F677-49AC-A316-859CE6C81079}"/>
    <cellStyle name="Comma 5 2 2 2 2 3 3" xfId="2461" xr:uid="{7B19A03C-6AC7-4980-889B-B1F7AE96B3F4}"/>
    <cellStyle name="Comma 5 2 2 2 2 4" xfId="1894" xr:uid="{A35B3CB1-EEB5-4803-BA58-01E4AA14003B}"/>
    <cellStyle name="Comma 5 2 2 2 2 5" xfId="2235" xr:uid="{5947A64A-B741-4975-8107-DB378697FFBE}"/>
    <cellStyle name="Comma 5 2 2 2 3" xfId="1591" xr:uid="{4B7EF2C1-A92A-4818-AD86-AFCC17343E61}"/>
    <cellStyle name="Comma 5 2 2 2 3 2" xfId="1933" xr:uid="{80A5D162-5F80-4A6D-AFCA-A325BFB519DB}"/>
    <cellStyle name="Comma 5 2 2 2 3 3" xfId="2274" xr:uid="{A1A5A440-ECF9-4FD5-9326-D839B0B23157}"/>
    <cellStyle name="Comma 5 2 2 2 4" xfId="1704" xr:uid="{8C7BD0C2-DFF5-4172-82DB-4714375B30DB}"/>
    <cellStyle name="Comma 5 2 2 2 4 2" xfId="2046" xr:uid="{5F6B6826-BC47-4FAA-AD57-4EBE0F22E8AB}"/>
    <cellStyle name="Comma 5 2 2 2 4 3" xfId="2387" xr:uid="{A02CA509-A928-4FF1-B9B0-0C3E736B30B2}"/>
    <cellStyle name="Comma 5 2 2 2 5" xfId="1820" xr:uid="{97D64587-D52D-419E-8777-71D1CDC90E08}"/>
    <cellStyle name="Comma 5 2 2 2 6" xfId="2161" xr:uid="{6F3938A4-9DD9-4892-A03A-6AC7EADAA9EC}"/>
    <cellStyle name="Comma 5 2 2 3" xfId="1551" xr:uid="{0F8F7FCF-98D0-4A87-BF9E-0D817F197146}"/>
    <cellStyle name="Comma 5 2 2 3 2" xfId="1664" xr:uid="{BB116494-7BA1-4BB9-BBA9-42BEB3893A8C}"/>
    <cellStyle name="Comma 5 2 2 3 2 2" xfId="2006" xr:uid="{FB4AEA4E-2ED3-43F1-BF72-5293827B013F}"/>
    <cellStyle name="Comma 5 2 2 3 2 3" xfId="2347" xr:uid="{E5A57E9A-ADE4-4E19-B5C1-E14CB2065017}"/>
    <cellStyle name="Comma 5 2 2 3 3" xfId="1777" xr:uid="{79446CF6-3078-4003-A9B4-B338DCE94968}"/>
    <cellStyle name="Comma 5 2 2 3 3 2" xfId="2119" xr:uid="{340C0513-F78C-4178-9AFD-A4B8EB1C9D4C}"/>
    <cellStyle name="Comma 5 2 2 3 3 3" xfId="2460" xr:uid="{A86AC522-1DCE-4608-94BE-B01BA364EEAA}"/>
    <cellStyle name="Comma 5 2 2 3 4" xfId="1893" xr:uid="{A28C16EE-7312-4734-A355-2276F9E00113}"/>
    <cellStyle name="Comma 5 2 2 3 5" xfId="2234" xr:uid="{C7018007-278C-4709-8F18-45CFE2B022AD}"/>
    <cellStyle name="Comma 5 2 2 4" xfId="1590" xr:uid="{802BE654-941D-4800-B3A2-547B7F75C77D}"/>
    <cellStyle name="Comma 5 2 2 4 2" xfId="1932" xr:uid="{51D3A4FF-076C-4949-96DA-C63D0E574D5F}"/>
    <cellStyle name="Comma 5 2 2 4 3" xfId="2273" xr:uid="{8081C018-15BA-411B-8781-D313109524AD}"/>
    <cellStyle name="Comma 5 2 2 5" xfId="1703" xr:uid="{2D2876C3-DF4C-4758-A9A5-55AA35F51D5A}"/>
    <cellStyle name="Comma 5 2 2 5 2" xfId="2045" xr:uid="{878F7928-A37E-4AE4-A8E5-E838B6D67836}"/>
    <cellStyle name="Comma 5 2 2 5 3" xfId="2386" xr:uid="{12F42F31-C5A9-4E2C-AC79-A330EB071C9D}"/>
    <cellStyle name="Comma 5 2 2 6" xfId="1819" xr:uid="{38646EB2-18FB-4064-9D65-ECBE7404A365}"/>
    <cellStyle name="Comma 5 2 2 7" xfId="2160" xr:uid="{837E5336-7D33-4AD3-9ADF-97C81E194074}"/>
    <cellStyle name="Comma 5 2 3" xfId="540" xr:uid="{25F54A8E-5E9B-4237-BFC1-EA65B48E65B0}"/>
    <cellStyle name="Comma 5 2 3 2" xfId="1553" xr:uid="{36C671CB-30F1-44E0-84E6-DD8A9C79DF88}"/>
    <cellStyle name="Comma 5 2 3 2 2" xfId="1666" xr:uid="{C7A45172-91CB-4C0E-8C0B-ABEDF3EA4070}"/>
    <cellStyle name="Comma 5 2 3 2 2 2" xfId="2008" xr:uid="{18BA69CF-202D-4DEA-957A-E3DD0A3E9180}"/>
    <cellStyle name="Comma 5 2 3 2 2 3" xfId="2349" xr:uid="{E3B95B91-3AB2-4192-8882-DFCBD13026FA}"/>
    <cellStyle name="Comma 5 2 3 2 3" xfId="1779" xr:uid="{AAB55033-0155-4913-851C-2C1345FE59E5}"/>
    <cellStyle name="Comma 5 2 3 2 3 2" xfId="2121" xr:uid="{E79AFCDF-BF81-4A4C-87FF-04A8905E7AB0}"/>
    <cellStyle name="Comma 5 2 3 2 3 3" xfId="2462" xr:uid="{F59F9F5A-A032-4DF0-B35B-305C6B754BF3}"/>
    <cellStyle name="Comma 5 2 3 2 4" xfId="1895" xr:uid="{E8FE98F6-8905-4453-BF6E-2D198AEB9BDB}"/>
    <cellStyle name="Comma 5 2 3 2 5" xfId="2236" xr:uid="{3397D075-4986-484E-BEE2-EB7FE987583D}"/>
    <cellStyle name="Comma 5 2 3 3" xfId="1592" xr:uid="{2A45D260-10A2-4C1A-BFB4-1F15B5C33078}"/>
    <cellStyle name="Comma 5 2 3 3 2" xfId="1934" xr:uid="{A329F5BF-6D65-4979-825C-AD5D41DDC668}"/>
    <cellStyle name="Comma 5 2 3 3 3" xfId="2275" xr:uid="{86AE6727-3CC6-46A4-9A81-E7F2CE81EF66}"/>
    <cellStyle name="Comma 5 2 3 4" xfId="1705" xr:uid="{3F9F5E5B-8309-4524-96B4-7760FBDF23A3}"/>
    <cellStyle name="Comma 5 2 3 4 2" xfId="2047" xr:uid="{1AC0C8EE-0D90-4EF5-AA2B-8CF385F640FF}"/>
    <cellStyle name="Comma 5 2 3 4 3" xfId="2388" xr:uid="{89F837AF-10E5-4A1C-881E-82C0542336EA}"/>
    <cellStyle name="Comma 5 2 3 5" xfId="1821" xr:uid="{99DBF79A-9B53-473C-98A6-04017F2B2A38}"/>
    <cellStyle name="Comma 5 2 3 6" xfId="2162" xr:uid="{5DB609D2-3038-4C0B-B997-CFC353B98A01}"/>
    <cellStyle name="Comma 5 2 4" xfId="1430" xr:uid="{16B45EC5-8A44-43F7-A9A7-7C9218339A5D}"/>
    <cellStyle name="Comma 5 2 4 2" xfId="1525" xr:uid="{6AE2377A-0223-4476-B3EA-6E0896EB1089}"/>
    <cellStyle name="Comma 5 2 4 3" xfId="1619" xr:uid="{2D03712E-EEF3-46C5-A6CE-55695D5E7027}"/>
    <cellStyle name="Comma 5 2 4 3 2" xfId="1961" xr:uid="{63DB159C-7D78-4C6D-9FEC-0976BB3ECAF9}"/>
    <cellStyle name="Comma 5 2 4 3 3" xfId="2302" xr:uid="{8AA831DB-DC2F-4C72-8798-04820DFF8A27}"/>
    <cellStyle name="Comma 5 2 4 4" xfId="1732" xr:uid="{ED456EA7-A573-436B-9D04-868ECADB2E94}"/>
    <cellStyle name="Comma 5 2 4 4 2" xfId="2074" xr:uid="{9057F6D4-052D-4559-99AD-5B6FE3D73291}"/>
    <cellStyle name="Comma 5 2 4 4 3" xfId="2415" xr:uid="{7B106E1D-2961-4161-9C80-EBEFD8EB4374}"/>
    <cellStyle name="Comma 5 2 4 5" xfId="1849" xr:uid="{1AF4D302-6222-471D-AB4E-A563727E3C69}"/>
    <cellStyle name="Comma 5 2 4 6" xfId="2190" xr:uid="{A34DA17F-C699-4284-8BBF-DE89B7B3A8AB}"/>
    <cellStyle name="Comma 5 3" xfId="541" xr:uid="{A6E4D6A7-B839-4644-BFE3-BBA0853AC857}"/>
    <cellStyle name="Comma 5 3 2" xfId="542" xr:uid="{5F2D2427-A6B6-4B2F-BDDA-DC3BFAD22B7B}"/>
    <cellStyle name="Comma 5 3 2 2" xfId="1555" xr:uid="{4B5A84D5-417C-475C-B8E3-DF12624D1304}"/>
    <cellStyle name="Comma 5 3 2 2 2" xfId="1668" xr:uid="{BE704BCA-B98B-4B18-85B1-D77DD5679C0F}"/>
    <cellStyle name="Comma 5 3 2 2 2 2" xfId="2010" xr:uid="{3B935D0E-2C0B-489D-B2DD-0C4F84DC01AA}"/>
    <cellStyle name="Comma 5 3 2 2 2 3" xfId="2351" xr:uid="{2A1C65B3-D047-41CC-8E19-45746BA7036D}"/>
    <cellStyle name="Comma 5 3 2 2 3" xfId="1781" xr:uid="{4EB087AB-F3E3-44BB-9B7E-653740C7F3DA}"/>
    <cellStyle name="Comma 5 3 2 2 3 2" xfId="2123" xr:uid="{03B09DB7-D33E-48CE-979C-FCD76CAB6390}"/>
    <cellStyle name="Comma 5 3 2 2 3 3" xfId="2464" xr:uid="{B32FE924-2614-470D-821E-BECEC41EED25}"/>
    <cellStyle name="Comma 5 3 2 2 4" xfId="1897" xr:uid="{C56C6E61-226C-4116-A5CA-7714B68C3723}"/>
    <cellStyle name="Comma 5 3 2 2 5" xfId="2238" xr:uid="{AB7CF712-A512-4E54-8A46-BC6902E0FCF9}"/>
    <cellStyle name="Comma 5 3 2 3" xfId="1594" xr:uid="{C9DA85E3-974C-49C2-8CDE-1C46FC4863F4}"/>
    <cellStyle name="Comma 5 3 2 3 2" xfId="1936" xr:uid="{CCC2FCE1-92D9-4DC6-9528-89FE995BAED5}"/>
    <cellStyle name="Comma 5 3 2 3 3" xfId="2277" xr:uid="{A0C5F050-5407-4CF4-860F-F5BE2F006E07}"/>
    <cellStyle name="Comma 5 3 2 4" xfId="1707" xr:uid="{AA32C1F5-7698-459B-BC03-45F6E994B4FC}"/>
    <cellStyle name="Comma 5 3 2 4 2" xfId="2049" xr:uid="{27CE258C-9B9F-4DB2-AEEF-89E3BF407866}"/>
    <cellStyle name="Comma 5 3 2 4 3" xfId="2390" xr:uid="{C42D878F-3FEA-4A06-B862-739D76F3F01C}"/>
    <cellStyle name="Comma 5 3 2 5" xfId="1823" xr:uid="{D0FAE4D2-DDAD-41E2-AF24-3D652AE936A9}"/>
    <cellStyle name="Comma 5 3 2 6" xfId="2164" xr:uid="{201077B8-9118-4258-AFF1-8D8FD28F6883}"/>
    <cellStyle name="Comma 5 3 3" xfId="1554" xr:uid="{5DD88C88-555D-415B-A5FF-4A436C2D2730}"/>
    <cellStyle name="Comma 5 3 3 2" xfId="1667" xr:uid="{670DF09C-7152-48AE-BD5D-C27ECE8E3888}"/>
    <cellStyle name="Comma 5 3 3 2 2" xfId="2009" xr:uid="{8779DA7E-962F-4AFE-99D6-FC2F9EE266B7}"/>
    <cellStyle name="Comma 5 3 3 2 3" xfId="2350" xr:uid="{99BDE1F9-44CA-44E9-A5E5-C165BE4FFFB1}"/>
    <cellStyle name="Comma 5 3 3 3" xfId="1780" xr:uid="{C7D4B1DD-92E2-491E-8BD2-AFE400C2C963}"/>
    <cellStyle name="Comma 5 3 3 3 2" xfId="2122" xr:uid="{0F86D4FD-3428-4A5C-A751-14800D4472C4}"/>
    <cellStyle name="Comma 5 3 3 3 3" xfId="2463" xr:uid="{6E9A6473-0A74-4A72-9C4B-9A183FD793F3}"/>
    <cellStyle name="Comma 5 3 3 4" xfId="1896" xr:uid="{3BFD2D17-9879-4C9C-8DF3-E9FCA0E8D9E5}"/>
    <cellStyle name="Comma 5 3 3 5" xfId="2237" xr:uid="{A6F6253E-56E6-4AEF-B2A3-F23550C5232C}"/>
    <cellStyle name="Comma 5 3 4" xfId="1593" xr:uid="{874620BB-E0CC-4E9F-A94D-DB2CAE7AD5E8}"/>
    <cellStyle name="Comma 5 3 4 2" xfId="1935" xr:uid="{21C259A2-92C3-46A5-BFD9-4C3A7A1DC6A9}"/>
    <cellStyle name="Comma 5 3 4 3" xfId="2276" xr:uid="{936BF320-2895-44EF-A6BC-055039A199CB}"/>
    <cellStyle name="Comma 5 3 5" xfId="1706" xr:uid="{BED14C86-963C-437D-B45F-B3E26D1B4433}"/>
    <cellStyle name="Comma 5 3 5 2" xfId="2048" xr:uid="{58B40B13-28EB-45A0-BCB0-54CE1B3FEA58}"/>
    <cellStyle name="Comma 5 3 5 3" xfId="2389" xr:uid="{0D7951D0-A58F-47FC-9106-CDA246EA12CE}"/>
    <cellStyle name="Comma 5 3 6" xfId="1822" xr:uid="{B16B0BE9-C16C-4D7B-B138-102051875FCB}"/>
    <cellStyle name="Comma 5 3 7" xfId="2163" xr:uid="{4054F071-C28A-4733-AB53-062E8BA31699}"/>
    <cellStyle name="Comma 5 4" xfId="543" xr:uid="{50CE235E-8C6E-4C7A-B583-FB66550202E5}"/>
    <cellStyle name="Comma 5 4 2" xfId="544" xr:uid="{E5CFA137-97DF-4DFE-9918-EEF89ABC5BBB}"/>
    <cellStyle name="Comma 5 5" xfId="545" xr:uid="{B9234E25-99BF-4899-B9CF-F8D54A598A32}"/>
    <cellStyle name="Comma 5 6" xfId="1398" xr:uid="{F3227ED2-DE4A-4874-BA26-91DA418896B0}"/>
    <cellStyle name="Comma 5 6 2" xfId="1412" xr:uid="{E05955AF-738C-45B3-929C-D287E2D99D96}"/>
    <cellStyle name="Comma 5 6 2 2" xfId="1608" xr:uid="{B4BBED11-123F-4D4A-8DB0-7BC06FD20053}"/>
    <cellStyle name="Comma 5 6 2 2 2" xfId="1950" xr:uid="{B110B1E3-B72E-4C8F-A344-66E2FD263695}"/>
    <cellStyle name="Comma 5 6 2 2 3" xfId="2291" xr:uid="{F3EF74AE-27AD-41EC-8EFF-1AEFDDF9277B}"/>
    <cellStyle name="Comma 5 6 2 3" xfId="1721" xr:uid="{BD71B25D-F2FD-4EC4-B46F-72B90D997667}"/>
    <cellStyle name="Comma 5 6 2 3 2" xfId="2063" xr:uid="{5A24F97C-1E40-47D6-BA74-AEABF5AC45E4}"/>
    <cellStyle name="Comma 5 6 2 3 3" xfId="2404" xr:uid="{B5B26B9F-D410-4885-ACE9-1BB9B823C9BE}"/>
    <cellStyle name="Comma 5 6 2 4" xfId="1838" xr:uid="{3D0B413A-D28E-4275-8780-527B4AA1882C}"/>
    <cellStyle name="Comma 5 6 2 5" xfId="2179" xr:uid="{0E7B85DF-D76E-4BFA-92D3-F6F5490C8120}"/>
    <cellStyle name="Comma 5 7" xfId="1527" xr:uid="{511A6D23-E8D0-44C0-AD87-27D534B5B998}"/>
    <cellStyle name="Comma 5 7 2" xfId="1640" xr:uid="{E4F50D03-54F5-4BD4-B738-405C845E4575}"/>
    <cellStyle name="Comma 5 7 2 2" xfId="1982" xr:uid="{4CD9CDD4-8D7B-4FEF-A78B-790E645A62A3}"/>
    <cellStyle name="Comma 5 7 2 3" xfId="2323" xr:uid="{B1FD7C27-395A-4BBB-ABD4-7BF711555083}"/>
    <cellStyle name="Comma 5 7 3" xfId="1753" xr:uid="{88C2AB5C-751E-4917-B1C7-39BC54B534BB}"/>
    <cellStyle name="Comma 5 7 3 2" xfId="2095" xr:uid="{A058C9EF-EDDC-44FA-ADE9-17360FF035A8}"/>
    <cellStyle name="Comma 5 7 3 3" xfId="2436" xr:uid="{E0BA4188-3C53-4AF7-A046-05EF7912205E}"/>
    <cellStyle name="Comma 5 7 4" xfId="1869" xr:uid="{74F3D070-F7E1-4665-9478-C809D4E56D17}"/>
    <cellStyle name="Comma 5 7 5" xfId="2210" xr:uid="{013987C0-C505-445D-937A-DCC2B808BE21}"/>
    <cellStyle name="Comma 5 8" xfId="1523" xr:uid="{3B3D12E1-3A54-4163-AF50-97F7BCE3797E}"/>
    <cellStyle name="Comma 5 9" xfId="1570" xr:uid="{171ED6B1-5E59-4617-AB01-D6D13DC30A3D}"/>
    <cellStyle name="Comma 5 9 2" xfId="1912" xr:uid="{9EA3737B-4034-4B3F-AEF5-D97C7EB8377B}"/>
    <cellStyle name="Comma 5 9 3" xfId="2253" xr:uid="{9D3B0B23-8B1A-43B7-A925-2DEA9C831FA3}"/>
    <cellStyle name="Comma 6" xfId="188" xr:uid="{B97FED33-AE6D-4D1D-9C69-7695C901EF8A}"/>
    <cellStyle name="Comma 6 2" xfId="1431" xr:uid="{431AAD32-27B8-48AD-8F7F-12E966B34B38}"/>
    <cellStyle name="Comma 6 2 2" xfId="1620" xr:uid="{E1762F83-A6AD-4188-B627-825C9A43D6EB}"/>
    <cellStyle name="Comma 6 2 2 2" xfId="1962" xr:uid="{E2AC586B-AE8A-4C19-A1EE-D752CE33DB84}"/>
    <cellStyle name="Comma 6 2 2 3" xfId="2303" xr:uid="{0D1D9A96-D3A6-4DDD-ACA1-2184B2DD2DC8}"/>
    <cellStyle name="Comma 6 2 3" xfId="1733" xr:uid="{18C2B2B2-CEC7-4FB4-B1DE-3EB2627E7C7E}"/>
    <cellStyle name="Comma 6 2 3 2" xfId="2075" xr:uid="{0BE64165-411B-4F7E-9473-770EA4CB0717}"/>
    <cellStyle name="Comma 6 2 3 3" xfId="2416" xr:uid="{CE922B4F-67C5-429B-AB6C-7C2B4E83598D}"/>
    <cellStyle name="Comma 6 2 4" xfId="1850" xr:uid="{CE5C94CE-0128-49EA-9704-D83B9F557834}"/>
    <cellStyle name="Comma 6 2 5" xfId="2191" xr:uid="{800D3CA6-FB5D-48E3-8EBB-6DC500EB0784}"/>
    <cellStyle name="Comma 6 3" xfId="1422" xr:uid="{A5E2145E-CBC1-481B-9659-AE78C148EFA7}"/>
    <cellStyle name="Comma 6 3 2" xfId="1513" xr:uid="{35A5C981-EFD8-4AAB-8137-DF52E95BCDC9}"/>
    <cellStyle name="Comma 6 3 2 2" xfId="1639" xr:uid="{46106291-F92B-4897-906E-9AB3936ED681}"/>
    <cellStyle name="Comma 6 3 2 2 2" xfId="1981" xr:uid="{FF2B7419-CFA7-4DEB-9CD0-ED98CD0DA894}"/>
    <cellStyle name="Comma 6 3 2 2 3" xfId="2322" xr:uid="{792927BF-125F-4D22-93F7-4C7197A08E33}"/>
    <cellStyle name="Comma 6 3 2 3" xfId="1752" xr:uid="{6C93CC33-4DCA-4D78-8C77-B583ADACC907}"/>
    <cellStyle name="Comma 6 3 2 3 2" xfId="2094" xr:uid="{C9FDB3F0-28A7-42C8-AA14-9B4C09B76BDE}"/>
    <cellStyle name="Comma 6 3 2 3 3" xfId="2435" xr:uid="{8E2DF455-A8EB-4563-8E59-398F4758936E}"/>
    <cellStyle name="Comma 6 3 2 4" xfId="1868" xr:uid="{DD8E60D2-3BD0-4253-BC37-66C5E524AAF4}"/>
    <cellStyle name="Comma 6 3 2 5" xfId="2209" xr:uid="{C0CB21A4-3523-4AC2-A9E4-FE2F96BC325E}"/>
    <cellStyle name="Comma 6 3 3" xfId="1612" xr:uid="{2E285D63-04B4-498C-B3A4-D55F1DC434B4}"/>
    <cellStyle name="Comma 6 3 3 2" xfId="1954" xr:uid="{FF27EADD-50B1-41C5-8720-349DBF22911F}"/>
    <cellStyle name="Comma 6 3 3 3" xfId="2295" xr:uid="{1430FACE-2758-414A-932C-4AA384BF2EB4}"/>
    <cellStyle name="Comma 6 3 4" xfId="1725" xr:uid="{C9F4C448-1479-43E2-9094-D0EDDF811BFB}"/>
    <cellStyle name="Comma 6 3 4 2" xfId="2067" xr:uid="{DD097F37-3A44-480F-9565-9EB6B01E8D39}"/>
    <cellStyle name="Comma 6 3 4 3" xfId="2408" xr:uid="{D75E7461-E388-4E5D-B9F4-D724CCEE90E0}"/>
    <cellStyle name="Comma 6 3 5" xfId="1842" xr:uid="{D70B1724-C4F7-42CB-A75A-4E056A6F72F7}"/>
    <cellStyle name="Comma 6 3 6" xfId="2183" xr:uid="{DE5EFFBA-8BE2-42B4-86B1-20713A0DB063}"/>
    <cellStyle name="Comma 6 4" xfId="1539" xr:uid="{9D005F4D-F8CF-4DD4-9F3D-7C8A89786C86}"/>
    <cellStyle name="Comma 6 4 2" xfId="1652" xr:uid="{7486084B-E1FB-45F7-8FB8-F6D24A4C7B28}"/>
    <cellStyle name="Comma 6 4 2 2" xfId="1994" xr:uid="{95141930-77AE-45EA-974A-447874232837}"/>
    <cellStyle name="Comma 6 4 2 3" xfId="2335" xr:uid="{0F85084F-501E-4638-9F55-B5A97D060A13}"/>
    <cellStyle name="Comma 6 4 3" xfId="1765" xr:uid="{0A223EF4-DBC8-4712-83AB-DC95E2386384}"/>
    <cellStyle name="Comma 6 4 3 2" xfId="2107" xr:uid="{10BA8D0A-AD50-4FBD-B57D-B2CA07798408}"/>
    <cellStyle name="Comma 6 4 3 3" xfId="2448" xr:uid="{299295AF-6396-421F-8FD5-690B86DE0EE1}"/>
    <cellStyle name="Comma 6 4 4" xfId="1881" xr:uid="{B55795FA-D211-473F-A29F-7E74794F5FFF}"/>
    <cellStyle name="Comma 6 4 5" xfId="2222" xr:uid="{8E18324D-E74F-40DB-8C2F-244381BD5DE3}"/>
    <cellStyle name="Comma 6 5" xfId="1578" xr:uid="{04907860-A37C-4E4F-8F73-D365E782E7C2}"/>
    <cellStyle name="Comma 6 5 2" xfId="1920" xr:uid="{E8EBCD60-97F4-460D-BFFB-0DA73D78527B}"/>
    <cellStyle name="Comma 6 5 3" xfId="2261" xr:uid="{8BB11AD3-31A4-415B-8A81-B500319A7CFA}"/>
    <cellStyle name="Comma 6 6" xfId="1691" xr:uid="{BB7C08CF-C965-4966-B88E-D5CD0DFE81C4}"/>
    <cellStyle name="Comma 6 6 2" xfId="2033" xr:uid="{7E0C2351-EC1C-4FE4-88E8-3B3F32831D71}"/>
    <cellStyle name="Comma 6 6 3" xfId="2374" xr:uid="{8876F60E-047A-4A2F-B342-5B3EE866D51D}"/>
    <cellStyle name="Comma 6 7" xfId="1807" xr:uid="{604C3516-323B-4E45-8717-7E70966EF0BF}"/>
    <cellStyle name="Comma 6 8" xfId="2148" xr:uid="{3BBCAB76-598A-46A9-972F-6D97EBEADD7E}"/>
    <cellStyle name="Comma 7" xfId="546" xr:uid="{6AFA57B5-BD19-4788-8035-6814356FC1C9}"/>
    <cellStyle name="Comma 7 2" xfId="547" xr:uid="{0D16281C-9504-497C-95E9-C118312E7F75}"/>
    <cellStyle name="Comma 7 2 2" xfId="1427" xr:uid="{31486BFC-6C9D-4EF7-A5FF-D58E8FEB2173}"/>
    <cellStyle name="Comma 7 2 2 2" xfId="1529" xr:uid="{AFC30C31-A9D1-4E17-A653-1C0F9DCA60D3}"/>
    <cellStyle name="Comma 7 2 2 2 2" xfId="1642" xr:uid="{B8ED0BEE-D216-4609-A99D-5B25BC8D2844}"/>
    <cellStyle name="Comma 7 2 2 2 2 2" xfId="1984" xr:uid="{A1F25CBF-AF77-4F0A-9826-DB10C8C57563}"/>
    <cellStyle name="Comma 7 2 2 2 2 3" xfId="2325" xr:uid="{C6C386FF-0F9C-4E50-8C2D-B72578B0441E}"/>
    <cellStyle name="Comma 7 2 2 2 3" xfId="1755" xr:uid="{848267CF-D4E8-48D4-B203-B0A917CB4ED4}"/>
    <cellStyle name="Comma 7 2 2 2 3 2" xfId="2097" xr:uid="{1528A46D-4539-44ED-9A90-8A2421A6A327}"/>
    <cellStyle name="Comma 7 2 2 2 3 3" xfId="2438" xr:uid="{6B3D4C85-8FDA-4758-8C98-D56902A973C4}"/>
    <cellStyle name="Comma 7 2 2 2 4" xfId="1871" xr:uid="{5F6C1B84-A315-4F64-BD8C-A540BEEA3EB2}"/>
    <cellStyle name="Comma 7 2 2 2 5" xfId="2212" xr:uid="{176B1DEE-34FB-40C5-8805-D472C102A434}"/>
    <cellStyle name="Comma 7 2 2 3" xfId="1616" xr:uid="{91889871-0DCD-4B3E-A34A-35BDB3B4DA37}"/>
    <cellStyle name="Comma 7 2 2 3 2" xfId="1958" xr:uid="{8955A072-7E45-469E-9EDF-8F8E4AA33514}"/>
    <cellStyle name="Comma 7 2 2 3 3" xfId="2299" xr:uid="{61A6FA23-6292-4BBC-BAE1-7F75F07C2046}"/>
    <cellStyle name="Comma 7 2 2 4" xfId="1729" xr:uid="{5A0A922E-AC1D-426D-8025-D65EE19905AA}"/>
    <cellStyle name="Comma 7 2 2 4 2" xfId="2071" xr:uid="{5DAEC873-687A-422E-90C6-DF1BAF01723D}"/>
    <cellStyle name="Comma 7 2 2 4 3" xfId="2412" xr:uid="{884C7EFC-4B4B-4A89-A19E-B99DAC1A08AB}"/>
    <cellStyle name="Comma 7 2 2 5" xfId="1846" xr:uid="{074B0FEB-5105-4382-B016-A5A860F5C96A}"/>
    <cellStyle name="Comma 7 2 2 6" xfId="2187" xr:uid="{289CA9FA-B2D5-47F5-B9F0-2AAEFE826615}"/>
    <cellStyle name="Comma 7 2 3" xfId="1557" xr:uid="{4E882072-8EC0-4A5A-B477-C6B84450FCBE}"/>
    <cellStyle name="Comma 7 2 3 2" xfId="1670" xr:uid="{68626B55-3DFC-4680-B030-CC53E9509E08}"/>
    <cellStyle name="Comma 7 2 3 2 2" xfId="2012" xr:uid="{087647E3-158D-495F-BB92-B1134FE50BA3}"/>
    <cellStyle name="Comma 7 2 3 2 3" xfId="2353" xr:uid="{20EF43B1-E36D-4C15-B223-29BE36E9E0A1}"/>
    <cellStyle name="Comma 7 2 3 3" xfId="1783" xr:uid="{9AA3C62B-F4DF-46C2-A7A0-C39FFC15BF99}"/>
    <cellStyle name="Comma 7 2 3 3 2" xfId="2125" xr:uid="{F902DC3B-E95D-4FE1-83CE-50E526A0A851}"/>
    <cellStyle name="Comma 7 2 3 3 3" xfId="2466" xr:uid="{062A19ED-ABBC-4E67-8291-EC7DE1CE65BE}"/>
    <cellStyle name="Comma 7 2 3 4" xfId="1899" xr:uid="{5B564E84-71EE-451E-9A07-A4DFE947FD23}"/>
    <cellStyle name="Comma 7 2 3 5" xfId="2240" xr:uid="{16EF1B48-0FC7-407B-8B66-B14A99B1BCAE}"/>
    <cellStyle name="Comma 7 2 4" xfId="1596" xr:uid="{6B1ED824-3CDB-46C3-8AD3-265959346758}"/>
    <cellStyle name="Comma 7 2 4 2" xfId="1938" xr:uid="{03AC9255-7844-458A-A4E4-4BE76FDBE082}"/>
    <cellStyle name="Comma 7 2 4 3" xfId="2279" xr:uid="{437995F3-5C6D-415C-AC37-224EA17CF2EB}"/>
    <cellStyle name="Comma 7 2 5" xfId="1709" xr:uid="{EF582FDC-4CA3-41A0-8F42-C641DCF2EB4A}"/>
    <cellStyle name="Comma 7 2 5 2" xfId="2051" xr:uid="{2F4C842E-FEC3-4679-A8C1-293FC0D9482E}"/>
    <cellStyle name="Comma 7 2 5 3" xfId="2392" xr:uid="{DB5AC639-294C-4669-A46D-77526693687E}"/>
    <cellStyle name="Comma 7 2 6" xfId="1825" xr:uid="{DFFD74C0-50D6-4A6E-98B4-1AE6F5BF1D3E}"/>
    <cellStyle name="Comma 7 2 7" xfId="2166" xr:uid="{CEBF9830-21AD-4DA7-8F83-D78E7C071659}"/>
    <cellStyle name="Comma 7 3" xfId="548" xr:uid="{2A4B8CAA-B03F-4498-AEAA-741444D2289C}"/>
    <cellStyle name="Comma 7 3 2" xfId="549" xr:uid="{84DFBE0F-B8C2-48A8-B174-0EF1451A8EF1}"/>
    <cellStyle name="Comma 7 3 2 2" xfId="1559" xr:uid="{BE95D0F9-1C24-4907-8646-17B62936746B}"/>
    <cellStyle name="Comma 7 3 2 2 2" xfId="1672" xr:uid="{DACC000E-C0E5-4A5E-B5B6-9FA8DEE7ED50}"/>
    <cellStyle name="Comma 7 3 2 2 2 2" xfId="2014" xr:uid="{A32D9192-5D22-4FE8-B9E7-A7261E90EDFA}"/>
    <cellStyle name="Comma 7 3 2 2 2 3" xfId="2355" xr:uid="{2FA8F81A-8977-477A-88B7-724D4C717B11}"/>
    <cellStyle name="Comma 7 3 2 2 3" xfId="1785" xr:uid="{043B8D4F-A786-4A6C-B85A-C1EE9FDD8B28}"/>
    <cellStyle name="Comma 7 3 2 2 3 2" xfId="2127" xr:uid="{04B52834-278C-4A22-8843-1EA88CA90FD4}"/>
    <cellStyle name="Comma 7 3 2 2 3 3" xfId="2468" xr:uid="{F8DA0699-96F9-471A-948B-32D80D668DE4}"/>
    <cellStyle name="Comma 7 3 2 2 4" xfId="1901" xr:uid="{76ACD25C-5401-43C0-9EE7-2165CE6523EE}"/>
    <cellStyle name="Comma 7 3 2 2 5" xfId="2242" xr:uid="{CA13FAEF-9B40-49BB-A75E-92C73B4EA878}"/>
    <cellStyle name="Comma 7 3 2 3" xfId="1598" xr:uid="{080ABE43-7A98-4974-BBE5-99825E0A8D3B}"/>
    <cellStyle name="Comma 7 3 2 3 2" xfId="1940" xr:uid="{EA85F3D5-4EAE-4AC5-8695-B60527B0A7E5}"/>
    <cellStyle name="Comma 7 3 2 3 3" xfId="2281" xr:uid="{0922A0A8-176E-402C-A3E0-1323C117D824}"/>
    <cellStyle name="Comma 7 3 2 4" xfId="1711" xr:uid="{429A6C6D-7B80-44C8-B596-F1A10AAF6959}"/>
    <cellStyle name="Comma 7 3 2 4 2" xfId="2053" xr:uid="{1D640F2D-B8DC-48AD-8556-34497EEF5FB0}"/>
    <cellStyle name="Comma 7 3 2 4 3" xfId="2394" xr:uid="{9D99D040-8011-4D50-89AB-16F07293493B}"/>
    <cellStyle name="Comma 7 3 2 5" xfId="1827" xr:uid="{644B5E99-2AA9-4533-AC15-D0006281A520}"/>
    <cellStyle name="Comma 7 3 2 6" xfId="2168" xr:uid="{676D04C5-B412-4721-BA87-4219BD319F67}"/>
    <cellStyle name="Comma 7 3 3" xfId="1558" xr:uid="{ECA33FCC-2841-4274-9AF0-7D6BCEE111F9}"/>
    <cellStyle name="Comma 7 3 3 2" xfId="1671" xr:uid="{D99C083F-6307-4A79-A505-5D42502267F4}"/>
    <cellStyle name="Comma 7 3 3 2 2" xfId="2013" xr:uid="{D45CF57F-C785-4972-9B31-9EC7754D0F54}"/>
    <cellStyle name="Comma 7 3 3 2 3" xfId="2354" xr:uid="{50A5876C-D72C-4FCB-A6A1-EC254C91684E}"/>
    <cellStyle name="Comma 7 3 3 3" xfId="1784" xr:uid="{3385E4AF-785D-40E1-9EC6-DEA4FFC335C7}"/>
    <cellStyle name="Comma 7 3 3 3 2" xfId="2126" xr:uid="{89380B81-127B-4BF7-80B9-1C40EB748D69}"/>
    <cellStyle name="Comma 7 3 3 3 3" xfId="2467" xr:uid="{E7BEE62A-2551-49BF-B693-5F2B894A6F9A}"/>
    <cellStyle name="Comma 7 3 3 4" xfId="1900" xr:uid="{179A6CDF-C9F1-4679-8721-EA72A7237030}"/>
    <cellStyle name="Comma 7 3 3 5" xfId="2241" xr:uid="{116A02C1-3E31-4FFA-B621-DB0AD93C611C}"/>
    <cellStyle name="Comma 7 3 4" xfId="1597" xr:uid="{DCE0F1F1-A9B5-43A5-8129-9C6DB0DF1EBB}"/>
    <cellStyle name="Comma 7 3 4 2" xfId="1939" xr:uid="{AEE9BF1C-21FB-4DD5-8E18-7BCD18860390}"/>
    <cellStyle name="Comma 7 3 4 3" xfId="2280" xr:uid="{1884FBE9-B3E3-4AD5-ABDE-ACA93FDD3C74}"/>
    <cellStyle name="Comma 7 3 5" xfId="1710" xr:uid="{D045B52A-5969-46D6-9DB9-322BFD0DF945}"/>
    <cellStyle name="Comma 7 3 5 2" xfId="2052" xr:uid="{542707BD-5945-4F86-A562-4A6AD5E2DDC0}"/>
    <cellStyle name="Comma 7 3 5 3" xfId="2393" xr:uid="{7113DB5B-17DC-432A-9342-5386957444D2}"/>
    <cellStyle name="Comma 7 3 6" xfId="1826" xr:uid="{0C5F66D4-98C5-4050-82CC-556DB996F963}"/>
    <cellStyle name="Comma 7 3 7" xfId="2167" xr:uid="{702760A8-A3BF-4F8F-8366-933D0B1C3559}"/>
    <cellStyle name="Comma 7 4" xfId="1414" xr:uid="{3C84A4F7-D969-407D-A38A-325DAF2D71AB}"/>
    <cellStyle name="Comma 7 4 2" xfId="1528" xr:uid="{A4AF5895-BA72-4A34-9EFD-98492212B290}"/>
    <cellStyle name="Comma 7 4 2 2" xfId="1641" xr:uid="{C8E6B074-C06D-4149-8829-6BD54AE1A559}"/>
    <cellStyle name="Comma 7 4 2 2 2" xfId="1983" xr:uid="{0BDE336F-409B-429B-89C6-D8CC779481B9}"/>
    <cellStyle name="Comma 7 4 2 2 3" xfId="2324" xr:uid="{0872EF34-417F-4102-835C-A567DC151C13}"/>
    <cellStyle name="Comma 7 4 2 3" xfId="1754" xr:uid="{C0B4E7C0-EF1E-4960-8E6F-F6E29C78E546}"/>
    <cellStyle name="Comma 7 4 2 3 2" xfId="2096" xr:uid="{B6AD192F-25CD-4305-AFDF-8A6E8F1E4DFE}"/>
    <cellStyle name="Comma 7 4 2 3 3" xfId="2437" xr:uid="{C76F3EC9-1A5C-40CB-BBC1-E4512EF4EF93}"/>
    <cellStyle name="Comma 7 4 2 4" xfId="1870" xr:uid="{9A5A3CF3-C043-4BE1-92B9-E427195AF50A}"/>
    <cellStyle name="Comma 7 4 2 5" xfId="2211" xr:uid="{F80A2C8B-A913-4678-BF5A-41C982C8AAEB}"/>
    <cellStyle name="Comma 7 4 3" xfId="1609" xr:uid="{D21C378F-10AF-471A-B7C3-DAF06E358BBC}"/>
    <cellStyle name="Comma 7 4 3 2" xfId="1951" xr:uid="{B8398D62-BA80-4E28-8AB4-BCA1A67DDA7E}"/>
    <cellStyle name="Comma 7 4 3 3" xfId="2292" xr:uid="{DE1AF43D-92B1-46EF-B098-53D52CE03E7C}"/>
    <cellStyle name="Comma 7 4 4" xfId="1722" xr:uid="{29579BE4-5D62-48B1-B9B4-B03D1B370AC3}"/>
    <cellStyle name="Comma 7 4 4 2" xfId="2064" xr:uid="{99003FC0-6C61-49E6-8486-22227473D089}"/>
    <cellStyle name="Comma 7 4 4 3" xfId="2405" xr:uid="{B8C7B34F-64F8-4B36-8BC1-02DB3A4684F6}"/>
    <cellStyle name="Comma 7 4 5" xfId="1839" xr:uid="{F956E0CD-8B77-4888-A301-63CA33007A4D}"/>
    <cellStyle name="Comma 7 4 6" xfId="2180" xr:uid="{872D19EB-7BED-405B-B88E-86C2E2847F96}"/>
    <cellStyle name="Comma 7 5" xfId="1556" xr:uid="{56976913-CADE-4035-B668-18A18E8F0A22}"/>
    <cellStyle name="Comma 7 5 2" xfId="1669" xr:uid="{5D05D813-BE19-4779-900F-A2065FCE061C}"/>
    <cellStyle name="Comma 7 5 2 2" xfId="2011" xr:uid="{67005B76-C22B-4773-B74F-2768428242BD}"/>
    <cellStyle name="Comma 7 5 2 3" xfId="2352" xr:uid="{6CC6212F-4A0A-4857-A363-5608332A31B9}"/>
    <cellStyle name="Comma 7 5 3" xfId="1782" xr:uid="{39151F52-C29E-479B-87A5-443597BACD02}"/>
    <cellStyle name="Comma 7 5 3 2" xfId="2124" xr:uid="{43D62BE2-568A-4095-AC04-F2EF48A2B880}"/>
    <cellStyle name="Comma 7 5 3 3" xfId="2465" xr:uid="{16B74FDF-D290-4C7E-93B6-466F18C8753B}"/>
    <cellStyle name="Comma 7 5 4" xfId="1898" xr:uid="{22AE56D6-91EC-4E74-89E5-A526181C3046}"/>
    <cellStyle name="Comma 7 5 5" xfId="2239" xr:uid="{BE958EE9-554C-45B0-AD07-6CF93A3168A3}"/>
    <cellStyle name="Comma 7 6" xfId="1595" xr:uid="{291AFB5F-83E3-47A0-ADF4-11E10A0AA6BC}"/>
    <cellStyle name="Comma 7 6 2" xfId="1937" xr:uid="{EFCDA62A-6CD4-4816-9F1E-8F21F3517380}"/>
    <cellStyle name="Comma 7 6 3" xfId="2278" xr:uid="{0F36C9FB-0E70-4E6D-A4F5-91D42DDD45FB}"/>
    <cellStyle name="Comma 7 7" xfId="1708" xr:uid="{C772BEC8-37A8-484C-A5A0-9E0415600CD2}"/>
    <cellStyle name="Comma 7 7 2" xfId="2050" xr:uid="{047F0936-1EA9-493F-A011-87FAA7779221}"/>
    <cellStyle name="Comma 7 7 3" xfId="2391" xr:uid="{0EF7F98A-716D-4AA4-B37A-629ED2CF52DA}"/>
    <cellStyle name="Comma 7 8" xfId="1824" xr:uid="{1D58B7B9-FC3F-4A4A-9707-1F27AEEE6758}"/>
    <cellStyle name="Comma 7 9" xfId="2165" xr:uid="{06588ACD-6D86-4F79-9B1D-5368EE73E07F}"/>
    <cellStyle name="Comma 8" xfId="1372" xr:uid="{7A922547-268B-4C9F-994F-E01EEDB15C40}"/>
    <cellStyle name="Comma 8 2" xfId="1561" xr:uid="{2E1D5669-8E95-4683-833E-058CC6469FC6}"/>
    <cellStyle name="Comma 8 2 2" xfId="1674" xr:uid="{98C1C42E-356F-43C6-B171-EAD1A0D1745F}"/>
    <cellStyle name="Comma 8 2 2 2" xfId="2016" xr:uid="{1D8501F9-8E88-40FA-832E-38AC5FAB290E}"/>
    <cellStyle name="Comma 8 2 2 3" xfId="2357" xr:uid="{BEB94EB8-87C9-4E98-B562-FF8C11493030}"/>
    <cellStyle name="Comma 8 2 3" xfId="1787" xr:uid="{DD19F265-29FE-4310-A7F2-E9FC8D56DAD2}"/>
    <cellStyle name="Comma 8 2 3 2" xfId="2129" xr:uid="{7848BB4C-3C2F-438E-894B-CC9C63B1A13C}"/>
    <cellStyle name="Comma 8 2 3 3" xfId="2470" xr:uid="{ED94FF68-554D-44FB-B900-7ACDD5D1D0D5}"/>
    <cellStyle name="Comma 8 2 4" xfId="1903" xr:uid="{85FEC735-D032-48AE-BE24-A3B421D99179}"/>
    <cellStyle name="Comma 8 2 5" xfId="2244" xr:uid="{A514A6DC-E49D-4AC0-AD50-539DC3671FB5}"/>
    <cellStyle name="Comma 8 3" xfId="1600" xr:uid="{FD9C35A8-8E22-4CE7-9086-5E9B16E714FD}"/>
    <cellStyle name="Comma 8 3 2" xfId="1942" xr:uid="{0D62FE32-6C64-474E-BC11-F042DAD8F5C1}"/>
    <cellStyle name="Comma 8 3 3" xfId="2283" xr:uid="{778F5B72-1839-42C7-9D38-EA0D46182467}"/>
    <cellStyle name="Comma 8 4" xfId="1713" xr:uid="{538FE6E5-437F-43C6-8605-C6C3B71A8F23}"/>
    <cellStyle name="Comma 8 4 2" xfId="2055" xr:uid="{59B9A450-840E-43B5-9C88-D6F9C209821B}"/>
    <cellStyle name="Comma 8 4 3" xfId="2396" xr:uid="{2427AE6F-C108-4D89-9EFF-715DBFD53D95}"/>
    <cellStyle name="Comma 8 5" xfId="1829" xr:uid="{B980DC6A-9FFB-4AAB-B676-76E227DDCDB2}"/>
    <cellStyle name="Comma 8 6" xfId="2170" xr:uid="{8C67EDC5-908B-4A9D-B632-94D734EEFFE4}"/>
    <cellStyle name="Comma 9" xfId="1374" xr:uid="{FFB3149F-4110-4ACD-BE43-B5AD7A589D43}"/>
    <cellStyle name="Comma 9 2" xfId="1563" xr:uid="{82124B62-95BF-4EDC-960B-EB9D64AA84E9}"/>
    <cellStyle name="Comma 9 2 2" xfId="1676" xr:uid="{48557DA1-B02A-4E5C-ACED-51D50AC76AE5}"/>
    <cellStyle name="Comma 9 2 2 2" xfId="2018" xr:uid="{9170CFB3-4D99-4130-B349-8B13E1296472}"/>
    <cellStyle name="Comma 9 2 2 3" xfId="2359" xr:uid="{DBF5272F-9C60-4A66-BCBF-B912448A1114}"/>
    <cellStyle name="Comma 9 2 3" xfId="1789" xr:uid="{176C140D-31F8-4BE5-9FC6-935EED21346E}"/>
    <cellStyle name="Comma 9 2 3 2" xfId="2131" xr:uid="{D52FCC6A-C216-4B76-B205-E9D0DCF59B45}"/>
    <cellStyle name="Comma 9 2 3 3" xfId="2472" xr:uid="{9834007C-C350-48BE-8CBC-691879D25F29}"/>
    <cellStyle name="Comma 9 2 4" xfId="1905" xr:uid="{45449A54-C75D-486F-AFAD-3FC9E3FE9975}"/>
    <cellStyle name="Comma 9 2 5" xfId="2246" xr:uid="{F083B512-CAF4-4488-AED3-03F1B21C8C75}"/>
    <cellStyle name="Comma 9 3" xfId="1602" xr:uid="{22CCD2BD-9CCE-4F21-BED4-98B0BF8AA18E}"/>
    <cellStyle name="Comma 9 3 2" xfId="1944" xr:uid="{7880B692-EB7D-4D1C-A850-72096F5D827F}"/>
    <cellStyle name="Comma 9 3 3" xfId="2285" xr:uid="{BFFBFFA1-C983-48ED-A54F-83F6175BA64A}"/>
    <cellStyle name="Comma 9 4" xfId="1715" xr:uid="{DB6A2DB5-379A-461F-A032-B778FB328D7E}"/>
    <cellStyle name="Comma 9 4 2" xfId="2057" xr:uid="{ADCFD18E-ADD6-4EDF-ADD8-066EEAF12CBA}"/>
    <cellStyle name="Comma 9 4 3" xfId="2398" xr:uid="{9452A8CD-C276-4E37-AAD4-EB9D5A98E450}"/>
    <cellStyle name="Comma 9 5" xfId="1831" xr:uid="{26ACF0BC-3385-459C-9866-E345B24DD8BE}"/>
    <cellStyle name="Comma 9 6" xfId="2172" xr:uid="{1D98B66E-D060-443E-B6DD-FD0732318690}"/>
    <cellStyle name="Currency 2" xfId="550" xr:uid="{2CA2C2BD-CE59-4EFA-88A7-6D0735065AD0}"/>
    <cellStyle name="Currency 2 2" xfId="551" xr:uid="{6301217F-8ADE-4BCB-8BE3-FCB359CE16D3}"/>
    <cellStyle name="Currency 2 2 2" xfId="552" xr:uid="{F0C44C0B-4FF7-44D2-91BD-03CDF4451144}"/>
    <cellStyle name="Currency 2 2 3" xfId="1470" xr:uid="{996C6708-6E80-4E32-BE19-2ED36553F654}"/>
    <cellStyle name="Currency 2 2 3 2" xfId="1627" xr:uid="{14BD3DC7-8891-4A6E-8D18-F12B88FA47F3}"/>
    <cellStyle name="Currency 2 2 3 2 2" xfId="1969" xr:uid="{625C1EFB-20AA-4ACF-93B8-599A0C5E66BA}"/>
    <cellStyle name="Currency 2 2 3 2 3" xfId="2310" xr:uid="{E4DC42FB-531F-4A74-9028-1740770F3120}"/>
    <cellStyle name="Currency 2 2 3 3" xfId="1740" xr:uid="{9FADE8CA-5135-4F92-ADEC-94AA1FE53665}"/>
    <cellStyle name="Currency 2 2 3 3 2" xfId="2082" xr:uid="{17F98695-78CD-449B-ADCC-CD2E4EEB662F}"/>
    <cellStyle name="Currency 2 2 3 3 3" xfId="2423" xr:uid="{1807C187-927B-4282-8D76-A07287841D44}"/>
    <cellStyle name="Currency 2 2 3 4" xfId="1856" xr:uid="{9CA350ED-5985-4017-A6C5-AC4ACC95D6E6}"/>
    <cellStyle name="Currency 2 2 3 5" xfId="2197" xr:uid="{E7CD9A8F-D010-41B5-9977-B04A602F9105}"/>
    <cellStyle name="Currency 2 3" xfId="553" xr:uid="{108B40EF-3417-4E4F-B805-06767FDB079A}"/>
    <cellStyle name="Currency 2 4" xfId="1469" xr:uid="{9A18A44B-4DDB-49B6-B5CE-0AAD01CE46F8}"/>
    <cellStyle name="Currency 2 4 2" xfId="1626" xr:uid="{7753B342-5455-42F6-A5E3-3C5349B4000C}"/>
    <cellStyle name="Currency 2 4 2 2" xfId="1968" xr:uid="{A694FECD-CD71-4519-B1A5-0CD36FD9F778}"/>
    <cellStyle name="Currency 2 4 2 3" xfId="2309" xr:uid="{06FB160C-D0DD-467B-BB70-3EBD87BD4FB3}"/>
    <cellStyle name="Currency 2 4 3" xfId="1739" xr:uid="{C5665EEA-E18E-461E-8C41-1E29893AF2F9}"/>
    <cellStyle name="Currency 2 4 3 2" xfId="2081" xr:uid="{0B1FE288-E6C0-4718-9C59-03A666E01782}"/>
    <cellStyle name="Currency 2 4 3 3" xfId="2422" xr:uid="{CD1A242C-9C15-4C90-AF93-C7DD61B47EB1}"/>
    <cellStyle name="Currency 2 4 4" xfId="1855" xr:uid="{F8905E76-8DC5-4F0D-A695-A92EEEAB475F}"/>
    <cellStyle name="Currency 2 4 5" xfId="2196" xr:uid="{4A569CED-A2D2-4C5F-97EA-3C58FF48C877}"/>
    <cellStyle name="Currency 3" xfId="554" xr:uid="{F1FD90EB-3DF7-4C75-BE26-6BEE78A973F8}"/>
    <cellStyle name="Currency 3 2" xfId="555" xr:uid="{29E81737-2C58-4E68-8E3B-C717191EC7E3}"/>
    <cellStyle name="Currency 4" xfId="556" xr:uid="{CB02D446-ABD4-40D8-9A60-0DE44A13E9CD}"/>
    <cellStyle name="Currency 4 2" xfId="557" xr:uid="{F50B4B18-04FC-449A-B8A2-FA8B1EC6EFF3}"/>
    <cellStyle name="Currency 4 3" xfId="558" xr:uid="{6E81FD40-8FFF-4ECD-9848-1B4F47D385A9}"/>
    <cellStyle name="Currency 4 4" xfId="559" xr:uid="{11511B82-D553-4AE1-8D35-17CD3DF1DFF2}"/>
    <cellStyle name="Currency 4 4 2" xfId="560" xr:uid="{AB5CA940-E7F2-4734-925A-13473F4BA870}"/>
    <cellStyle name="Date" xfId="189" xr:uid="{8F36C6AD-ECAD-4CB8-8AF0-3CE47055F41F}"/>
    <cellStyle name="Dezimal [0]_Nossner_Brücke" xfId="190" xr:uid="{90721F7B-EF12-4FA0-B8A4-BC3F675C9EDC}"/>
    <cellStyle name="Dezimal_en_Master" xfId="191" xr:uid="{2E9FCCBF-ACDC-4EA1-A581-665CD2ACC5A6}"/>
    <cellStyle name="Divider" xfId="192" xr:uid="{A1C6F26E-421C-4A84-9FBD-8B937430044A}"/>
    <cellStyle name="Divider 2" xfId="1471" xr:uid="{BC3142BB-5DB2-4369-B022-B8AF47777C75}"/>
    <cellStyle name="Ellenőrzőcella" xfId="561" xr:uid="{91358DA0-99B4-46D5-B15C-82E8ABC9B865}"/>
    <cellStyle name="Euro" xfId="562" xr:uid="{F19A65E2-BD6D-41E3-A29B-9AD4B080862C}"/>
    <cellStyle name="Excel Built-in Normal" xfId="63" xr:uid="{F5144ACB-2AAD-4059-9070-FA5CD74C36E9}"/>
    <cellStyle name="Excel Built-in Normal 2" xfId="193" xr:uid="{60A946F1-67F0-4DF4-AFD9-0E3DA4752AEE}"/>
    <cellStyle name="Excel Built-in Normal_1-7" xfId="194" xr:uid="{3AC75680-50E8-4779-9D6E-4D39D6605F4B}"/>
    <cellStyle name="Explanatory Text 2" xfId="563" xr:uid="{FC10A4B4-0447-4D6C-AD88-E94DC2412FBB}"/>
    <cellStyle name="Explanatory Text 2 2" xfId="564" xr:uid="{9A15B0FE-E818-4FEA-968A-CBF990BFAA7E}"/>
    <cellStyle name="Explanatory Text 3" xfId="565" xr:uid="{C161C7BA-1D53-4FBB-9136-F43D3B2666F1}"/>
    <cellStyle name="Figyelmeztetés" xfId="566" xr:uid="{3967D8C9-744B-42E7-A4A4-A93586C4FA32}"/>
    <cellStyle name="Fixed" xfId="195" xr:uid="{5EE272D1-BD1F-4EB4-BD36-4C38303BDDB7}"/>
    <cellStyle name="Good 2" xfId="567" xr:uid="{BDBF123D-3F3D-47F1-871A-4B09056AE8F1}"/>
    <cellStyle name="Good 2 2" xfId="568" xr:uid="{08817F30-5FDB-4885-8435-7323BF582E8D}"/>
    <cellStyle name="Good 2 3" xfId="569" xr:uid="{31AA8C27-A54C-472C-B633-C1AAD9113D61}"/>
    <cellStyle name="Good 3" xfId="570" xr:uid="{0BEBFBAD-70CC-4E1C-A31D-8CF04DB65699}"/>
    <cellStyle name="Good 3 2" xfId="571" xr:uid="{BAA6566B-DA51-49E8-ACEB-2083CE294FC7}"/>
    <cellStyle name="Good 4" xfId="572" xr:uid="{9701E913-5CA0-49C6-B910-2D22DECE647B}"/>
    <cellStyle name="Good 5" xfId="573" xr:uid="{B0E95D3B-C2C8-42EB-B573-07E8673855D9}"/>
    <cellStyle name="Good 6" xfId="574" xr:uid="{77CE01BE-CCB2-4DE3-B04F-B74DEDA8B848}"/>
    <cellStyle name="Good 7" xfId="575" xr:uid="{D9A21856-248F-4B46-9F07-14EE5F55CCB0}"/>
    <cellStyle name="Good 8" xfId="1472" xr:uid="{0CDB0FAC-FF63-4701-893C-A3026F2EE62F}"/>
    <cellStyle name="Heading 1 2" xfId="196" xr:uid="{69152050-3EC8-4120-8A16-54D9F60A2896}"/>
    <cellStyle name="Heading 1 2 2" xfId="576" xr:uid="{AE8D1F4A-FE94-4A29-B2A2-E06AD643B4AF}"/>
    <cellStyle name="Heading 1 2 3" xfId="577" xr:uid="{36BE6D45-6EC4-4541-A97C-5F312FB251C6}"/>
    <cellStyle name="Heading 1 3" xfId="578" xr:uid="{9E939A25-37BA-44EC-9048-882CE30D063C}"/>
    <cellStyle name="Heading 1 4" xfId="579" xr:uid="{B25D242A-574D-42B2-9BAC-652F6E25D59F}"/>
    <cellStyle name="Heading 2 2" xfId="580" xr:uid="{3B319F00-5667-4F25-B9C1-1B44BC7A9DA1}"/>
    <cellStyle name="Heading 2 2 2" xfId="581" xr:uid="{863CF219-ADCC-4BC3-BFFC-083448F383AC}"/>
    <cellStyle name="Heading 2 2 3" xfId="582" xr:uid="{131625F6-67A1-4FED-8D37-3F21EC680147}"/>
    <cellStyle name="Heading 2 3" xfId="583" xr:uid="{ABD5B81B-58F6-4208-BAE3-8D0EDC4212E8}"/>
    <cellStyle name="Heading 2 4" xfId="584" xr:uid="{F7C9A852-3638-41FC-A4DC-6509EA1C1B33}"/>
    <cellStyle name="Heading 3 2" xfId="585" xr:uid="{71591EA9-9CF7-43DF-8B8D-0F22CD822775}"/>
    <cellStyle name="Heading 3 2 2" xfId="586" xr:uid="{EDCA8461-D5A9-4979-90C5-8B17B82E5E4C}"/>
    <cellStyle name="Heading 3 2 3" xfId="587" xr:uid="{9F0C453E-5684-4A52-80BE-E6360BCF5C76}"/>
    <cellStyle name="Heading 3 3" xfId="588" xr:uid="{1F65C7DC-4DC9-44AC-AC59-845BB1F61666}"/>
    <cellStyle name="Heading 3 4" xfId="589" xr:uid="{0A6F7117-9B32-4CF5-805C-9A1D5479BDFB}"/>
    <cellStyle name="Heading 4 2" xfId="590" xr:uid="{956767BB-1F4A-4BEF-9CA0-67650E8E5887}"/>
    <cellStyle name="Heading 4 2 2" xfId="591" xr:uid="{3574CA59-A16A-4F71-BB3A-F8DE663171A6}"/>
    <cellStyle name="Heading 4 2 3" xfId="592" xr:uid="{9235ACB7-5BD6-4F68-9AA8-9B1FD13486AD}"/>
    <cellStyle name="Heading 4 3" xfId="593" xr:uid="{BD6153E3-41B7-4783-9BDE-FCA9900B0A3C}"/>
    <cellStyle name="Heading 4 4" xfId="594" xr:uid="{B886B2B3-212B-4E31-B0D1-B9E68F4904A7}"/>
    <cellStyle name="Heading1 1" xfId="197" xr:uid="{7CED4D2A-53F2-409D-B5CC-D0FD453DC972}"/>
    <cellStyle name="Heading2" xfId="198" xr:uid="{515D0D66-EDA1-4E94-B30E-FED2DA244E84}"/>
    <cellStyle name="Headline I" xfId="199" xr:uid="{056D2DD0-A899-4ECD-8459-B5FB9C0AC8B8}"/>
    <cellStyle name="Headline I 2" xfId="1473" xr:uid="{3921EAC3-22A9-4ACF-B983-412B9610EAC9}"/>
    <cellStyle name="Headline II" xfId="200" xr:uid="{F477A60E-8B15-4B81-BC9C-E58F87CD09B0}"/>
    <cellStyle name="Headline II 2" xfId="1474" xr:uid="{E1AFD848-8C3C-4F82-9C4A-8EE3D32B196D}"/>
    <cellStyle name="Headline III" xfId="201" xr:uid="{09352EAD-14C8-455F-8BA6-382929F88D5A}"/>
    <cellStyle name="Headline III 2" xfId="1475" xr:uid="{1DB4DE21-1C40-4ADB-B48B-EFC73B61286E}"/>
    <cellStyle name="Hivatkozott cella" xfId="595" xr:uid="{E1EA9638-68F0-403E-82AC-66F6C6984C22}"/>
    <cellStyle name="Hyperlink 2" xfId="1476" xr:uid="{048FE909-525E-40F2-9231-A8C5E8E66594}"/>
    <cellStyle name="Hyperlink 3" xfId="1477" xr:uid="{A2D051D4-FBD8-436C-B990-9B14321FA391}"/>
    <cellStyle name="Ievade" xfId="9" xr:uid="{F31D3BD6-A48E-4F66-BC77-BA45BA947919}"/>
    <cellStyle name="Ievade 2" xfId="202" xr:uid="{E7CEC990-561A-4038-9311-3271F8EC5DBA}"/>
    <cellStyle name="Ievade 3" xfId="596" xr:uid="{DA3ED9E4-83C7-4BF2-9FFE-B7112F0A0E03}"/>
    <cellStyle name="Ievade 4" xfId="597" xr:uid="{1C0A44E2-8248-44CF-9152-350BBAD8D071}"/>
    <cellStyle name="Ievade_1-7" xfId="203" xr:uid="{E14FA7B7-54D0-4125-8726-C59C0CD77857}"/>
    <cellStyle name="Input 2" xfId="598" xr:uid="{71E2F539-DFEF-48D4-93BA-7E41F4FC77CA}"/>
    <cellStyle name="Input 2 2" xfId="599" xr:uid="{8C890E16-E2C5-4B7B-888C-35E5FB139B73}"/>
    <cellStyle name="Input 2 3" xfId="600" xr:uid="{F28B17E2-810C-4937-8818-1BE166EA9390}"/>
    <cellStyle name="Input 3" xfId="601" xr:uid="{0FDE8089-C5BD-4BC8-8248-D17960A2942B}"/>
    <cellStyle name="Input 4" xfId="602" xr:uid="{939EDE35-A8A5-4956-80D3-CC370865E353}"/>
    <cellStyle name="Input 5" xfId="1478" xr:uid="{63BDE298-4360-4096-9D0F-D936EB9B97E9}"/>
    <cellStyle name="Izcēlums (1. veids)" xfId="14" builtinId="29" customBuiltin="1"/>
    <cellStyle name="Izcēlums (2. veids)" xfId="17" builtinId="33" customBuiltin="1"/>
    <cellStyle name="Izcēlums (3. veids)" xfId="20" builtinId="37" customBuiltin="1"/>
    <cellStyle name="Izcēlums (4. veids)" xfId="23" builtinId="41" customBuiltin="1"/>
    <cellStyle name="Izcēlums (5. veids)" xfId="26" builtinId="45" customBuiltin="1"/>
    <cellStyle name="Izcēlums (6. veids)" xfId="29" builtinId="49" customBuiltin="1"/>
    <cellStyle name="Izcēlums1" xfId="64" xr:uid="{1226E383-A1A8-4197-9556-F61572E9EE87}"/>
    <cellStyle name="Izcēlums1 2" xfId="603" xr:uid="{862162D2-D367-41E3-8D8D-9E388998E2B3}"/>
    <cellStyle name="Izcēlums1 3" xfId="604" xr:uid="{5149B376-3696-423A-BFCA-B632693B3812}"/>
    <cellStyle name="Izcēlums2" xfId="65" xr:uid="{1DA80330-BD02-4181-8035-BF3A8305C942}"/>
    <cellStyle name="Izcēlums2 2" xfId="605" xr:uid="{181DDAC3-C7D0-47DC-A47C-7CA4C34A2B78}"/>
    <cellStyle name="Izcēlums2 3" xfId="606" xr:uid="{B8A588DF-0F03-47F6-8ABD-81E87CCF7B0F}"/>
    <cellStyle name="Izcēlums3" xfId="66" xr:uid="{1E2409C2-79A6-4C16-9CAF-7961E0B455ED}"/>
    <cellStyle name="Izcēlums3 2" xfId="607" xr:uid="{44EB3CF1-2807-4F08-BFFF-C05936258936}"/>
    <cellStyle name="Izcēlums3 3" xfId="608" xr:uid="{834F80AD-B383-4D79-81B3-0F0BC906901A}"/>
    <cellStyle name="Izcēlums4" xfId="67" xr:uid="{E4C9028E-EECF-45BA-88CB-501E1C776A43}"/>
    <cellStyle name="Izcēlums4 2" xfId="609" xr:uid="{3F56F3BF-C035-4352-A6B5-4A66ECFA5C83}"/>
    <cellStyle name="Izcēlums4 3" xfId="610" xr:uid="{C714974C-B729-4FBB-B544-1E3B9798F07A}"/>
    <cellStyle name="Izcēlums5" xfId="68" xr:uid="{D76E8B5F-82CF-4E64-A76A-F463038EAB04}"/>
    <cellStyle name="Izcēlums5 2" xfId="611" xr:uid="{622E0AC7-4DB5-42CC-8CBD-F08F267059A1}"/>
    <cellStyle name="Izcēlums5 3" xfId="612" xr:uid="{E94958BB-B75E-409F-B75F-CB06693EB65C}"/>
    <cellStyle name="Izcēlums6" xfId="69" xr:uid="{7B376170-EAEA-47EF-98DE-3C5E4F58CAA6}"/>
    <cellStyle name="Izcēlums6 2" xfId="613" xr:uid="{66069A40-427F-4456-95B9-987316E1F832}"/>
    <cellStyle name="Izcēlums6 3" xfId="614" xr:uid="{E8357E52-5988-4C8C-9067-02BBED1EAA91}"/>
    <cellStyle name="Izvade" xfId="10" xr:uid="{3DDE03BC-8B3B-48D9-A522-BB8FEAF201AB}"/>
    <cellStyle name="Izvade 2" xfId="204" xr:uid="{BA98863E-3DFC-4F64-89FD-DD8D18CA5BED}"/>
    <cellStyle name="Izvade 3" xfId="615" xr:uid="{65C5EBA3-168E-4DEA-BA5A-5A7D2243A768}"/>
    <cellStyle name="Izvade 4" xfId="616" xr:uid="{F8D522CC-E33F-49C4-8B18-19E908D79107}"/>
    <cellStyle name="Izvade_1-7" xfId="205" xr:uid="{86CE2D61-3B10-41FF-B349-C22E9B40331A}"/>
    <cellStyle name="Īįū÷ķūé_laroux" xfId="206" xr:uid="{DA0FFF8B-0A9E-4AD1-B1A8-539002FB4D62}"/>
    <cellStyle name="Jegyzet" xfId="617" xr:uid="{99305AD7-4B8D-4017-A1D1-CF5C9C9276A0}"/>
    <cellStyle name="Jelölőszín (1)" xfId="618" xr:uid="{40E61B04-7727-4BC9-A756-7871761C0F1B}"/>
    <cellStyle name="Jelölőszín (2)" xfId="619" xr:uid="{9ED9E3FF-7C62-4D6A-ABD1-50EEA739F622}"/>
    <cellStyle name="Jelölőszín (3)" xfId="620" xr:uid="{15ECAB78-BD77-4D39-ADC4-C5BFEF141BAE}"/>
    <cellStyle name="Jelölőszín (4)" xfId="621" xr:uid="{9DF06C1F-FFEB-43A5-A032-1DF499AA7E04}"/>
    <cellStyle name="Jelölőszín (5)" xfId="622" xr:uid="{B9FD075C-FFC5-4A3B-B3CD-9BC0AEB9AFD0}"/>
    <cellStyle name="Jelölőszín (6)" xfId="623" xr:uid="{D867B53A-327B-41CE-9560-49A42ABE21AA}"/>
    <cellStyle name="Jó" xfId="624" xr:uid="{4E7FA2D8-4FAE-4041-8E84-85E46BCE03E2}"/>
    <cellStyle name="Kimenet" xfId="625" xr:uid="{E3DC6F4A-253F-4449-9732-841EC094FDB2}"/>
    <cellStyle name="Komats" xfId="2" builtinId="3"/>
    <cellStyle name="Komats 2" xfId="70" xr:uid="{79DCEA2A-4C81-4147-89A2-BBB148185DA7}"/>
    <cellStyle name="Kontrolní buňka" xfId="626" xr:uid="{7045E5E3-3EC8-41D4-8CE8-03E4B37B06EB}"/>
    <cellStyle name="Kopsumma" xfId="13" xr:uid="{3B4EA3E4-A04A-413B-9061-1427B56AAFE7}"/>
    <cellStyle name="Kopsumma 2" xfId="207" xr:uid="{5272CEFE-075D-4497-AD47-6D1E9867B4BC}"/>
    <cellStyle name="Kopsumma_1-7" xfId="208" xr:uid="{835BD6DB-BCD1-4687-B85C-81B41609B915}"/>
    <cellStyle name="Labs" xfId="71" builtinId="26" customBuiltin="1"/>
    <cellStyle name="Labs 2" xfId="627" xr:uid="{00044B91-156B-4F20-97FA-6D2892E012C0}"/>
    <cellStyle name="Labs 3" xfId="628" xr:uid="{E0CB1555-3A43-4AC0-A9BA-359852B52E3D}"/>
    <cellStyle name="Labs 4" xfId="629" xr:uid="{FCED4C2B-585F-45E6-A4EB-FBE9E2B457C3}"/>
    <cellStyle name="Linked Cell 2" xfId="630" xr:uid="{A494DB50-B12A-4AE4-947A-F11F7FBE4D5C}"/>
    <cellStyle name="Linked Cell 2 2" xfId="631" xr:uid="{850FBC23-059B-47C8-B41C-F0E6ED2AA3EF}"/>
    <cellStyle name="Linked Cell 2 3" xfId="632" xr:uid="{2D800C88-30EE-47D5-B6FB-FC7D1F6EAA84}"/>
    <cellStyle name="Linked Cell 3" xfId="633" xr:uid="{AD18D8F2-6F31-4637-8B82-9356200ED723}"/>
    <cellStyle name="Linked Cell 4" xfId="634" xr:uid="{7BA46A4B-38E3-4B92-A13F-054BF61F9B01}"/>
    <cellStyle name="Magyarázó szöveg" xfId="635" xr:uid="{290289E1-D596-415F-A7BC-33BCE9AACA72}"/>
    <cellStyle name="Nadpis 1" xfId="636" xr:uid="{21DCB956-476F-4A62-8999-9425A0DCD2FD}"/>
    <cellStyle name="Nadpis 2" xfId="637" xr:uid="{F3074933-0E0E-4C81-B78A-60733FD2145C}"/>
    <cellStyle name="Nadpis 3" xfId="638" xr:uid="{50BE2B94-2A2A-441B-B5E2-914D0D08CDC5}"/>
    <cellStyle name="Nadpis 4" xfId="639" xr:uid="{87BAA4A6-942D-44C4-9D8C-5B6930A99ECA}"/>
    <cellStyle name="Název" xfId="640" xr:uid="{873A7F29-4999-4738-A7C5-C7D625686ACB}"/>
    <cellStyle name="Neitrāls" xfId="72" xr:uid="{121209A8-13C3-44F7-AB9F-0AD3C827DCB1}"/>
    <cellStyle name="Neitrāls 2" xfId="209" xr:uid="{2B2FE353-1D53-4E1F-B033-ACD00AF9B55B}"/>
    <cellStyle name="Neitrāls 2 2" xfId="641" xr:uid="{B66BC05E-7AE6-4F90-BF39-32CB17F757B0}"/>
    <cellStyle name="Neitrāls 3" xfId="642" xr:uid="{0C1B9FB2-9FE7-46F1-AAE8-3EB509BEEF4A}"/>
    <cellStyle name="Neitrāls_1-7" xfId="210" xr:uid="{5F4A495A-9955-4E44-9F55-824C11ED8301}"/>
    <cellStyle name="Neutral 2" xfId="643" xr:uid="{697959EC-6E50-4D88-83AC-1C5E8BFA69F8}"/>
    <cellStyle name="Neutral 2 2" xfId="644" xr:uid="{3D973222-B6AA-4513-9ACC-7EA2980BFDA1}"/>
    <cellStyle name="Neutral 2 3" xfId="645" xr:uid="{481612D5-5881-44E6-A31B-C1D32175D240}"/>
    <cellStyle name="Neutral 2 4" xfId="1386" xr:uid="{F6B31708-D994-4505-8741-AA91313A784C}"/>
    <cellStyle name="Neutral 2 5" xfId="1403" xr:uid="{68620C38-1978-43F1-B221-5D149E6CE269}"/>
    <cellStyle name="Neutral 3" xfId="646" xr:uid="{6C39A605-EFAE-470B-9E50-2C8AF5098494}"/>
    <cellStyle name="Neutral 4" xfId="647" xr:uid="{32595D66-7904-4C30-B802-9B39476456C9}"/>
    <cellStyle name="Neutral 5" xfId="1479" xr:uid="{5A1A3BEE-7C90-4341-9376-7A12F7E0CD08}"/>
    <cellStyle name="Neutrální" xfId="648" xr:uid="{D0E98F48-9DBD-4FA6-9853-F6933BDF2392}"/>
    <cellStyle name="Norm੎੎" xfId="649" xr:uid="{2E85B5F0-F778-4340-AE94-A151AAD4115D}"/>
    <cellStyle name="Normaali_light-98_gun" xfId="211" xr:uid="{10DA930E-DEE7-4D4D-A783-5B954C5F7607}"/>
    <cellStyle name="Normal 10" xfId="212" xr:uid="{2992E3B3-E47E-4757-8AAE-78A7F4026D7C}"/>
    <cellStyle name="Normal 10 10" xfId="650" xr:uid="{B7BF292B-24B5-410C-AF4D-62BF72F8F087}"/>
    <cellStyle name="Normal 10 10 2" xfId="651" xr:uid="{AAEED1F8-AC8A-48D9-9F90-543D4CA2BB06}"/>
    <cellStyle name="Normal 10 11" xfId="652" xr:uid="{89AD3014-28D5-4C0D-9529-A90B8DBC9C16}"/>
    <cellStyle name="Normal 10 12" xfId="1480" xr:uid="{11F5C269-A5CD-4CEA-95FF-8D6311FBDEB0}"/>
    <cellStyle name="Normal 10 2" xfId="213" xr:uid="{79752E12-5B10-434F-94AC-5F2FDE840C46}"/>
    <cellStyle name="Normal 10 2 10" xfId="653" xr:uid="{CB042532-CA66-45BA-906F-A56DF4F8A47B}"/>
    <cellStyle name="Normal 10 2 2" xfId="654" xr:uid="{37C34331-F27A-416D-9693-2C06A140DE31}"/>
    <cellStyle name="Normal 10 2 2 2" xfId="655" xr:uid="{E3D9EE92-49D1-47CC-859A-8E594F2AD271}"/>
    <cellStyle name="Normal 10 2 2 2 2" xfId="656" xr:uid="{638E6A62-57F3-4369-BF2D-D75B1FC58B94}"/>
    <cellStyle name="Normal 10 2 2 2 2 2" xfId="657" xr:uid="{E927573C-4F0F-4D9F-BC72-2B742AEE6A79}"/>
    <cellStyle name="Normal 10 2 2 2 2 2 2" xfId="658" xr:uid="{B9AAB7A6-98F8-4FB5-9822-E3969A3DB9B1}"/>
    <cellStyle name="Normal 10 2 2 2 2 2 2 2" xfId="659" xr:uid="{80E7DEF5-5913-43C5-A032-F64790382911}"/>
    <cellStyle name="Normal 10 2 2 2 2 2 3" xfId="660" xr:uid="{F0A45A05-3108-4043-A7B4-8FA137EF8464}"/>
    <cellStyle name="Normal 10 2 2 2 2 3" xfId="661" xr:uid="{FAF418E1-86C3-4549-9C9A-B2753B0289B3}"/>
    <cellStyle name="Normal 10 2 2 2 2 3 2" xfId="662" xr:uid="{AE014490-E9B7-49D3-AA1F-0A0DFEB8B18A}"/>
    <cellStyle name="Normal 10 2 2 2 2 3 2 2" xfId="663" xr:uid="{CF8C47E0-DEE8-4897-A8E0-DA3F0C9EB019}"/>
    <cellStyle name="Normal 10 2 2 2 2 3 3" xfId="664" xr:uid="{127D6419-6474-4E81-B876-2D1E05F21738}"/>
    <cellStyle name="Normal 10 2 2 2 2 4" xfId="665" xr:uid="{C31970E5-EDEA-4DB6-9FC5-B5A524104E49}"/>
    <cellStyle name="Normal 10 2 2 2 2 4 2" xfId="666" xr:uid="{BA1B082B-914F-469A-A1F7-B38F81BC6216}"/>
    <cellStyle name="Normal 10 2 2 2 2 4 2 2" xfId="667" xr:uid="{699F1E69-9C0C-4C1F-8588-59B98F3DDC6F}"/>
    <cellStyle name="Normal 10 2 2 2 2 4 3" xfId="668" xr:uid="{06AC463D-FE1E-489D-BA81-E8F101C09561}"/>
    <cellStyle name="Normal 10 2 2 2 2 5" xfId="669" xr:uid="{3AF839A8-428D-4CFB-B004-041C2A361400}"/>
    <cellStyle name="Normal 10 2 2 2 2 5 2" xfId="670" xr:uid="{8A420735-B959-4ECC-8F33-34305382F696}"/>
    <cellStyle name="Normal 10 2 2 2 2 6" xfId="671" xr:uid="{72BD06D6-2486-4E0C-B90E-FC479D3AA2B0}"/>
    <cellStyle name="Normal 10 2 2 2 3" xfId="672" xr:uid="{CF8305C3-850C-4F38-B11F-C42D68AB9CF8}"/>
    <cellStyle name="Normal 10 2 2 2 3 2" xfId="673" xr:uid="{1FAB9747-746D-4580-9681-E815AB71C59D}"/>
    <cellStyle name="Normal 10 2 2 2 3 2 2" xfId="674" xr:uid="{4F9E06E4-D9E9-4D40-8F60-45A645945290}"/>
    <cellStyle name="Normal 10 2 2 2 3 2 2 2" xfId="675" xr:uid="{538CCA81-425A-46A2-953B-3B4430F630F5}"/>
    <cellStyle name="Normal 10 2 2 2 3 2 3" xfId="676" xr:uid="{9206F6C4-3392-4CCE-8854-329B746956B8}"/>
    <cellStyle name="Normal 10 2 2 2 3 3" xfId="677" xr:uid="{FB407E09-D5FB-4F89-B2E4-D9F69530816A}"/>
    <cellStyle name="Normal 10 2 2 2 3 3 2" xfId="678" xr:uid="{A0AB0CA0-B6A9-476F-8D3B-3BBC4B4C8677}"/>
    <cellStyle name="Normal 10 2 2 2 3 3 2 2" xfId="679" xr:uid="{910483E1-393C-4121-B023-1726B6739317}"/>
    <cellStyle name="Normal 10 2 2 2 3 3 3" xfId="680" xr:uid="{C0B30680-AAE0-41E0-8F9C-376785001D41}"/>
    <cellStyle name="Normal 10 2 2 2 3 4" xfId="681" xr:uid="{2F1AC81F-8D3A-4843-84BE-935407067738}"/>
    <cellStyle name="Normal 10 2 2 2 3 4 2" xfId="682" xr:uid="{7F0403B5-4D0F-48F8-884C-554DB27B624B}"/>
    <cellStyle name="Normal 10 2 2 2 3 4 2 2" xfId="683" xr:uid="{422F7520-7C9D-466B-BAF3-DF6C832B5C24}"/>
    <cellStyle name="Normal 10 2 2 2 3 4 3" xfId="684" xr:uid="{8698AD08-8548-47DA-8708-8213CE4C4A97}"/>
    <cellStyle name="Normal 10 2 2 2 3 5" xfId="685" xr:uid="{EAD301AF-F0F7-41CA-A22F-4A35ED932E7C}"/>
    <cellStyle name="Normal 10 2 2 2 3 5 2" xfId="686" xr:uid="{D4797176-9E20-470B-87EF-7205A3229A1C}"/>
    <cellStyle name="Normal 10 2 2 2 3 6" xfId="687" xr:uid="{720D030B-7C46-41C3-9BE1-B1EC1784111D}"/>
    <cellStyle name="Normal 10 2 2 2 4" xfId="688" xr:uid="{EDE1FD52-51B1-450F-8E3E-A3FA7B235B31}"/>
    <cellStyle name="Normal 10 2 2 2 4 2" xfId="689" xr:uid="{E46FDBFB-2047-4C69-BE27-4C8192C226AC}"/>
    <cellStyle name="Normal 10 2 2 2 4 2 2" xfId="690" xr:uid="{E6DAF971-C033-4336-9D97-C2100FEBF451}"/>
    <cellStyle name="Normal 10 2 2 2 4 3" xfId="691" xr:uid="{5017DED3-0AC1-4396-B789-7B3ECE70C21F}"/>
    <cellStyle name="Normal 10 2 2 2 5" xfId="692" xr:uid="{79DF3780-F335-4219-9EA9-18154E0C89D5}"/>
    <cellStyle name="Normal 10 2 2 2 5 2" xfId="693" xr:uid="{66A65D3C-A499-4D9A-8D2F-68D04D34DFE9}"/>
    <cellStyle name="Normal 10 2 2 2 5 2 2" xfId="694" xr:uid="{1E1D1D56-A0D5-4F0C-A18B-3954D517405F}"/>
    <cellStyle name="Normal 10 2 2 2 5 3" xfId="695" xr:uid="{78E46EE0-DE01-49D1-A77D-CD96A556E78D}"/>
    <cellStyle name="Normal 10 2 2 2 6" xfId="696" xr:uid="{872DBB2B-6ED3-4B7A-8641-540E83032CD0}"/>
    <cellStyle name="Normal 10 2 2 2 6 2" xfId="697" xr:uid="{E1A61901-7014-4CF4-98E0-088B3DEDF8B4}"/>
    <cellStyle name="Normal 10 2 2 2 6 2 2" xfId="698" xr:uid="{19E3C001-9337-41D3-B60B-25878DA0BA2A}"/>
    <cellStyle name="Normal 10 2 2 2 6 3" xfId="699" xr:uid="{3D50CE83-7629-4F24-8717-30EFE1A1BAC1}"/>
    <cellStyle name="Normal 10 2 2 2 7" xfId="700" xr:uid="{09C34DAB-62F8-44FF-B520-8479F8A945D7}"/>
    <cellStyle name="Normal 10 2 2 2 7 2" xfId="701" xr:uid="{3425DF32-DDE7-4FF0-A28A-9F39C0A3B173}"/>
    <cellStyle name="Normal 10 2 2 2 8" xfId="702" xr:uid="{97CDF90B-5C2F-49E2-86F1-EBADB2CF70B3}"/>
    <cellStyle name="Normal 10 2 2 3" xfId="703" xr:uid="{758F6312-6276-4192-A8BA-DD5319D62FA6}"/>
    <cellStyle name="Normal 10 2 2 3 2" xfId="704" xr:uid="{A8FF5C47-0104-4E21-9295-1426322DEE05}"/>
    <cellStyle name="Normal 10 2 2 3 2 2" xfId="705" xr:uid="{C0887213-60E0-401C-B1AB-49B454E4DC92}"/>
    <cellStyle name="Normal 10 2 2 3 2 2 2" xfId="706" xr:uid="{C6C2ED9F-75A9-4726-9F7D-37F30E4F8B63}"/>
    <cellStyle name="Normal 10 2 2 3 2 3" xfId="707" xr:uid="{837892D1-FC6B-41FC-8933-4ACB28EE4FE0}"/>
    <cellStyle name="Normal 10 2 2 3 3" xfId="708" xr:uid="{F7CA17AA-43D7-4631-A922-370D531B0DDA}"/>
    <cellStyle name="Normal 10 2 2 3 3 2" xfId="709" xr:uid="{6D637356-4C2D-4B24-82A5-2EF49DDE3D97}"/>
    <cellStyle name="Normal 10 2 2 3 3 2 2" xfId="710" xr:uid="{82C946D3-D99C-447D-A1E0-A297745DA22A}"/>
    <cellStyle name="Normal 10 2 2 3 3 3" xfId="711" xr:uid="{D432A771-19DD-4BA5-9A1D-6CDA627EECE8}"/>
    <cellStyle name="Normal 10 2 2 3 4" xfId="712" xr:uid="{4E722DC4-52B1-41E5-B5F3-8ED102BB27D6}"/>
    <cellStyle name="Normal 10 2 2 3 4 2" xfId="713" xr:uid="{B50E883A-0F27-4C7A-9920-8BFA0752DDCC}"/>
    <cellStyle name="Normal 10 2 2 3 4 2 2" xfId="714" xr:uid="{3DA3E8DC-853B-4B4A-BA38-4354A2F1B022}"/>
    <cellStyle name="Normal 10 2 2 3 4 3" xfId="715" xr:uid="{034F9AA8-D8AB-4C22-8A68-2612549C4AEC}"/>
    <cellStyle name="Normal 10 2 2 3 5" xfId="716" xr:uid="{FD2F31D3-F1AD-4793-8118-1C99E74D09A4}"/>
    <cellStyle name="Normal 10 2 2 3 5 2" xfId="717" xr:uid="{CD10D131-76F8-488F-B86F-92DEBDFCEB5F}"/>
    <cellStyle name="Normal 10 2 2 3 6" xfId="718" xr:uid="{6AF74FFC-0544-4046-9062-C4DAB4133694}"/>
    <cellStyle name="Normal 10 2 2 4" xfId="719" xr:uid="{45F97AFB-4316-46C7-8D6C-CBEBF790F6F8}"/>
    <cellStyle name="Normal 10 2 2 4 2" xfId="720" xr:uid="{705C471D-CB5E-46AC-9EED-C2F9543ECDEC}"/>
    <cellStyle name="Normal 10 2 2 4 2 2" xfId="721" xr:uid="{ED001B63-01EB-47C0-A3BB-F0A2E530CE6C}"/>
    <cellStyle name="Normal 10 2 2 4 2 2 2" xfId="722" xr:uid="{12CAF783-47AF-4EF8-96C2-6A14C267F8ED}"/>
    <cellStyle name="Normal 10 2 2 4 2 3" xfId="723" xr:uid="{9FAF3F8A-C01A-4DA2-A6AB-8D8917CE7046}"/>
    <cellStyle name="Normal 10 2 2 4 3" xfId="724" xr:uid="{BA4C3583-5C8D-4AF2-A06A-D7661C47CCAD}"/>
    <cellStyle name="Normal 10 2 2 4 3 2" xfId="725" xr:uid="{C6160AAE-543A-4549-A927-B212E1B2D526}"/>
    <cellStyle name="Normal 10 2 2 4 3 2 2" xfId="726" xr:uid="{69170CCB-674E-4F91-8335-3785AA329691}"/>
    <cellStyle name="Normal 10 2 2 4 3 3" xfId="727" xr:uid="{B9A6A10F-5747-4794-830F-D860DE0984E0}"/>
    <cellStyle name="Normal 10 2 2 4 4" xfId="728" xr:uid="{51BE5DCA-979F-438B-B96C-4E76396D566C}"/>
    <cellStyle name="Normal 10 2 2 4 4 2" xfId="729" xr:uid="{F168AF35-D63E-45B0-A1C4-79DA2A83D972}"/>
    <cellStyle name="Normal 10 2 2 4 4 2 2" xfId="730" xr:uid="{51DC8077-412D-419F-9589-DE2D3BC2F1B2}"/>
    <cellStyle name="Normal 10 2 2 4 4 3" xfId="731" xr:uid="{1EE1605F-7F26-4250-97F6-8E0B876FF2B6}"/>
    <cellStyle name="Normal 10 2 2 4 5" xfId="732" xr:uid="{441102A5-D017-4AB7-A222-6D2FFAA7AD8B}"/>
    <cellStyle name="Normal 10 2 2 4 5 2" xfId="733" xr:uid="{1B8DBAE7-C11D-4A74-84E2-84E49F07C22A}"/>
    <cellStyle name="Normal 10 2 2 4 6" xfId="734" xr:uid="{0E1CFCBB-A8D9-4929-9D5C-F62BC65F8DD2}"/>
    <cellStyle name="Normal 10 2 2 5" xfId="735" xr:uid="{D38B23DA-82B2-4DB9-97CD-BC8C3BB0D273}"/>
    <cellStyle name="Normal 10 2 2 5 2" xfId="736" xr:uid="{D9CE8108-5E37-4497-A2A6-BC55768C8BBE}"/>
    <cellStyle name="Normal 10 2 2 5 2 2" xfId="737" xr:uid="{D8E37641-C5FC-484F-BCF4-909E89732B24}"/>
    <cellStyle name="Normal 10 2 2 5 3" xfId="738" xr:uid="{3241AECE-E267-475C-A8DA-30A599CB79CA}"/>
    <cellStyle name="Normal 10 2 2 6" xfId="739" xr:uid="{598E4D1E-9441-43F1-8A6F-5D1E72E0C175}"/>
    <cellStyle name="Normal 10 2 2 6 2" xfId="740" xr:uid="{5CCD91FE-1D63-4A0F-8267-47BF6FB97D78}"/>
    <cellStyle name="Normal 10 2 2 6 2 2" xfId="741" xr:uid="{B2E570C5-B7DC-4718-9B00-6D1789DA556D}"/>
    <cellStyle name="Normal 10 2 2 6 3" xfId="742" xr:uid="{992BE0D6-661C-49EE-97D6-429FEAB6B7C6}"/>
    <cellStyle name="Normal 10 2 2 7" xfId="743" xr:uid="{990EAD61-D6B4-4D17-8F87-BE87B41A787C}"/>
    <cellStyle name="Normal 10 2 2 7 2" xfId="744" xr:uid="{EFA3251D-0C4D-4D57-A17B-4700E3212C9C}"/>
    <cellStyle name="Normal 10 2 2 7 2 2" xfId="745" xr:uid="{FC5F22D1-0FD0-4CBF-8BF3-FFD936AB9BF9}"/>
    <cellStyle name="Normal 10 2 2 7 3" xfId="746" xr:uid="{ECF93466-5182-41D4-9EEF-F5FAA3279C52}"/>
    <cellStyle name="Normal 10 2 2 8" xfId="747" xr:uid="{A1A98761-0DE1-4668-A2FA-2126D23A4098}"/>
    <cellStyle name="Normal 10 2 2 8 2" xfId="748" xr:uid="{1B95D9A9-FD81-4728-A0A5-F03CB6BAFAD9}"/>
    <cellStyle name="Normal 10 2 2 9" xfId="749" xr:uid="{1564365D-28BC-4AF8-BD25-A5DA94DED7CE}"/>
    <cellStyle name="Normal 10 2 3" xfId="750" xr:uid="{EC55756D-5BAA-4799-A8C4-60D8CBB5ED71}"/>
    <cellStyle name="Normal 10 2 3 2" xfId="751" xr:uid="{ED8307F6-81D3-4F37-A9F0-04DAC35FFFC0}"/>
    <cellStyle name="Normal 10 2 3 2 2" xfId="752" xr:uid="{902BA747-B23B-4692-A513-709C261F1765}"/>
    <cellStyle name="Normal 10 2 3 2 2 2" xfId="753" xr:uid="{C34FECB1-4765-43A5-BA40-D6C9EFD28148}"/>
    <cellStyle name="Normal 10 2 3 2 2 2 2" xfId="754" xr:uid="{55D2367F-DB4D-407A-9C24-56962E7B3066}"/>
    <cellStyle name="Normal 10 2 3 2 2 3" xfId="755" xr:uid="{6368AE63-9F2B-4CFC-B8E1-375E01A90A3B}"/>
    <cellStyle name="Normal 10 2 3 2 3" xfId="756" xr:uid="{99ABF739-C5CD-4B0C-865E-A84DA253EC41}"/>
    <cellStyle name="Normal 10 2 3 2 3 2" xfId="757" xr:uid="{F09D2647-CDF1-4A03-8A8B-50A3226898C1}"/>
    <cellStyle name="Normal 10 2 3 2 3 2 2" xfId="758" xr:uid="{B9680058-B38C-4F4B-B090-8B9B2AB78CB9}"/>
    <cellStyle name="Normal 10 2 3 2 3 3" xfId="759" xr:uid="{CCDD4AAA-1C7D-4BFB-BF96-7CC2FBFA722F}"/>
    <cellStyle name="Normal 10 2 3 2 4" xfId="760" xr:uid="{1666A39D-EBBA-490F-9AD8-E3CF3BA8EA62}"/>
    <cellStyle name="Normal 10 2 3 2 4 2" xfId="761" xr:uid="{95294094-02F7-465E-B961-CB9D1E53C60F}"/>
    <cellStyle name="Normal 10 2 3 2 4 2 2" xfId="762" xr:uid="{00E252BC-776E-43DB-8D25-B06A079C73CB}"/>
    <cellStyle name="Normal 10 2 3 2 4 3" xfId="763" xr:uid="{776F4450-F22E-4ECA-AAF6-8AE09BB395C3}"/>
    <cellStyle name="Normal 10 2 3 2 5" xfId="764" xr:uid="{5160A62C-4CC7-4202-9335-28D6D3E5E121}"/>
    <cellStyle name="Normal 10 2 3 2 5 2" xfId="765" xr:uid="{E9242B7C-7BB8-4CEF-AADA-789CF457F7DE}"/>
    <cellStyle name="Normal 10 2 3 2 6" xfId="766" xr:uid="{D02C4AF8-E32F-46DC-8443-62654BFD7872}"/>
    <cellStyle name="Normal 10 2 3 3" xfId="767" xr:uid="{21403091-B3C9-42AE-909C-49ABDE768498}"/>
    <cellStyle name="Normal 10 2 3 3 2" xfId="768" xr:uid="{A3FEE117-B1FC-4D4F-A8A2-5C16F55DB7D3}"/>
    <cellStyle name="Normal 10 2 3 3 2 2" xfId="769" xr:uid="{72729EE4-7574-4A83-9171-3590A5C591BB}"/>
    <cellStyle name="Normal 10 2 3 3 2 2 2" xfId="770" xr:uid="{7050951A-92BF-46FA-9F65-F0B75ED1801A}"/>
    <cellStyle name="Normal 10 2 3 3 2 3" xfId="771" xr:uid="{07683DF3-4D78-4373-B875-7A0CA9F72F87}"/>
    <cellStyle name="Normal 10 2 3 3 3" xfId="772" xr:uid="{7E713D7D-CC1F-4A8E-BF9C-9AE1705C444C}"/>
    <cellStyle name="Normal 10 2 3 3 3 2" xfId="773" xr:uid="{8DF0E7C4-DD20-4F20-8CE2-9A2D5321F638}"/>
    <cellStyle name="Normal 10 2 3 3 3 2 2" xfId="774" xr:uid="{DA32C028-DE1A-4797-BECD-4ED20223BC5E}"/>
    <cellStyle name="Normal 10 2 3 3 3 3" xfId="775" xr:uid="{E1651795-B2CC-45BF-A761-88917F3B968A}"/>
    <cellStyle name="Normal 10 2 3 3 4" xfId="776" xr:uid="{59689907-FE6E-4412-92AA-3647EE03945A}"/>
    <cellStyle name="Normal 10 2 3 3 4 2" xfId="777" xr:uid="{6ED11837-028E-419A-BA2C-A1D2BC5EB7C9}"/>
    <cellStyle name="Normal 10 2 3 3 4 2 2" xfId="778" xr:uid="{EE746889-9C9B-45C5-BA92-B0AA9273E3D5}"/>
    <cellStyle name="Normal 10 2 3 3 4 3" xfId="779" xr:uid="{F19BE7C0-64C0-45E8-AF2B-3E90CC52F910}"/>
    <cellStyle name="Normal 10 2 3 3 5" xfId="780" xr:uid="{941BCEB9-B58B-4075-8D38-ECC3278FC5AE}"/>
    <cellStyle name="Normal 10 2 3 3 5 2" xfId="781" xr:uid="{D94CB375-724C-4061-AC9B-AF26FF5D95FD}"/>
    <cellStyle name="Normal 10 2 3 3 6" xfId="782" xr:uid="{70948588-16E7-49A8-A226-E9CEF56B41DE}"/>
    <cellStyle name="Normal 10 2 3 4" xfId="783" xr:uid="{47849B64-5B44-43B5-872D-83658762EBE5}"/>
    <cellStyle name="Normal 10 2 3 4 2" xfId="784" xr:uid="{A0FDB31F-367F-4E75-8FFE-FBC5DA3074E2}"/>
    <cellStyle name="Normal 10 2 3 4 2 2" xfId="785" xr:uid="{6C9079BA-6E7B-4865-8D35-E2D186ECC686}"/>
    <cellStyle name="Normal 10 2 3 4 3" xfId="786" xr:uid="{D7775303-929C-400C-9AEB-9155589B1A1D}"/>
    <cellStyle name="Normal 10 2 3 5" xfId="787" xr:uid="{B3159697-DB21-4EB0-A7F9-7E5AAF561395}"/>
    <cellStyle name="Normal 10 2 3 5 2" xfId="788" xr:uid="{2C43BDD0-2E56-43BC-A3BE-A90812C59D51}"/>
    <cellStyle name="Normal 10 2 3 5 2 2" xfId="789" xr:uid="{2D0EA8CD-2FBB-429C-8883-B5DA06C074A9}"/>
    <cellStyle name="Normal 10 2 3 5 3" xfId="790" xr:uid="{16AD6DBB-68E4-4DCD-9BB3-CABC88F4DAD8}"/>
    <cellStyle name="Normal 10 2 3 6" xfId="791" xr:uid="{F1887490-A7F1-4487-B560-69B670EF137E}"/>
    <cellStyle name="Normal 10 2 3 6 2" xfId="792" xr:uid="{DB78B7BA-874C-4DC1-90CA-69035B20C438}"/>
    <cellStyle name="Normal 10 2 3 6 2 2" xfId="793" xr:uid="{765B3921-EEB6-403A-94FB-1C778C4E35EE}"/>
    <cellStyle name="Normal 10 2 3 6 3" xfId="794" xr:uid="{52AF6E45-9CAE-4153-8498-723321B8DC73}"/>
    <cellStyle name="Normal 10 2 3 7" xfId="795" xr:uid="{89FD6D51-E252-493D-AD34-638910C7FB12}"/>
    <cellStyle name="Normal 10 2 3 7 2" xfId="796" xr:uid="{01B0DEB7-DFA5-4F08-A2FE-DC48C775F2D0}"/>
    <cellStyle name="Normal 10 2 3 8" xfId="797" xr:uid="{4F20094E-08E0-4968-B3EA-CDD5CC8F65D3}"/>
    <cellStyle name="Normal 10 2 4" xfId="798" xr:uid="{830A8B46-05A1-42A7-967D-B735133EAD1E}"/>
    <cellStyle name="Normal 10 2 4 2" xfId="799" xr:uid="{1EF44AD0-B5EA-4FD3-B5D8-ACBDE1CA1E87}"/>
    <cellStyle name="Normal 10 2 4 2 2" xfId="800" xr:uid="{2A168D61-78A0-4BED-A07F-1069BF824B75}"/>
    <cellStyle name="Normal 10 2 4 2 2 2" xfId="801" xr:uid="{223005CA-9C28-4F02-9A89-B7311EEECEE4}"/>
    <cellStyle name="Normal 10 2 4 2 3" xfId="802" xr:uid="{D1538873-36C1-4E30-BF0F-10DB473CDF9A}"/>
    <cellStyle name="Normal 10 2 4 3" xfId="803" xr:uid="{ED663D30-D9ED-4117-BFDD-04D9E423C678}"/>
    <cellStyle name="Normal 10 2 4 3 2" xfId="804" xr:uid="{16553DBC-556F-4F58-B2A0-2BF4D35EF6A0}"/>
    <cellStyle name="Normal 10 2 4 3 2 2" xfId="805" xr:uid="{844EB5C4-C573-4BCF-AE9A-37A074096265}"/>
    <cellStyle name="Normal 10 2 4 3 3" xfId="806" xr:uid="{8E7E6A19-1C9B-44EC-8A8B-8B5D97DE8E1A}"/>
    <cellStyle name="Normal 10 2 4 4" xfId="807" xr:uid="{7D4B3246-8139-4E67-A4E5-FE8FA9FA675B}"/>
    <cellStyle name="Normal 10 2 4 4 2" xfId="808" xr:uid="{38205BBB-AE8D-4C48-8BA0-9A3D148CB3EB}"/>
    <cellStyle name="Normal 10 2 4 4 2 2" xfId="809" xr:uid="{3C49BE1F-EE01-4E02-9A19-88ED15AC04BC}"/>
    <cellStyle name="Normal 10 2 4 4 3" xfId="810" xr:uid="{AB7D059F-23C5-41DE-A556-A6A5112F237D}"/>
    <cellStyle name="Normal 10 2 4 5" xfId="811" xr:uid="{1A987CE2-7F84-4C75-B3EF-7F3B67697F45}"/>
    <cellStyle name="Normal 10 2 4 5 2" xfId="812" xr:uid="{E2F7E33F-A33D-4411-955F-D49BA9236324}"/>
    <cellStyle name="Normal 10 2 4 6" xfId="813" xr:uid="{F5DB33C3-EE8B-45BA-8DDA-FBB861E77D1A}"/>
    <cellStyle name="Normal 10 2 5" xfId="814" xr:uid="{34DCC786-F5BE-4826-BAE5-83A5BF5C14EC}"/>
    <cellStyle name="Normal 10 2 5 2" xfId="815" xr:uid="{D993823D-D8B2-4519-B360-064CE418573A}"/>
    <cellStyle name="Normal 10 2 5 2 2" xfId="816" xr:uid="{DC391741-F8A1-4051-A57C-6BCE95086359}"/>
    <cellStyle name="Normal 10 2 5 2 2 2" xfId="817" xr:uid="{0AE5085C-9366-48E1-B0D1-5B799F2AFC39}"/>
    <cellStyle name="Normal 10 2 5 2 3" xfId="818" xr:uid="{9376F0CD-10C8-41B8-B599-5C3843875715}"/>
    <cellStyle name="Normal 10 2 5 3" xfId="819" xr:uid="{2B3FC20F-A007-44AC-AEFD-6CE45AB3519C}"/>
    <cellStyle name="Normal 10 2 5 3 2" xfId="820" xr:uid="{F33633AD-3C5A-4936-A02C-B056BC5A33BC}"/>
    <cellStyle name="Normal 10 2 5 3 2 2" xfId="821" xr:uid="{49B0B387-AFF1-4BF0-A85B-E85C30B11262}"/>
    <cellStyle name="Normal 10 2 5 3 3" xfId="822" xr:uid="{D934314B-1BFD-4E69-9D70-E43BA136F34D}"/>
    <cellStyle name="Normal 10 2 5 4" xfId="823" xr:uid="{66526DE5-888A-42D8-889A-242C954EFFCC}"/>
    <cellStyle name="Normal 10 2 5 4 2" xfId="824" xr:uid="{4B42DFEB-6A9B-459F-928A-054AD673F081}"/>
    <cellStyle name="Normal 10 2 5 4 2 2" xfId="825" xr:uid="{0D8F5D4A-550A-4A10-B3ED-7DC4A3F5C076}"/>
    <cellStyle name="Normal 10 2 5 4 3" xfId="826" xr:uid="{A7D1BD5B-FAFF-4A93-A91D-377F130EEDF7}"/>
    <cellStyle name="Normal 10 2 5 5" xfId="827" xr:uid="{517C053D-4218-46B1-A8DE-9997CAF32502}"/>
    <cellStyle name="Normal 10 2 5 5 2" xfId="828" xr:uid="{B54B0148-540C-4B5E-89A1-500996C6330C}"/>
    <cellStyle name="Normal 10 2 5 6" xfId="829" xr:uid="{5623636B-DF34-4B78-9FC6-A8709CA8AA88}"/>
    <cellStyle name="Normal 10 2 6" xfId="830" xr:uid="{705693AC-A47C-4E2C-9C56-4A03F9381B75}"/>
    <cellStyle name="Normal 10 2 6 2" xfId="831" xr:uid="{F6A557A4-022C-40F6-849C-6E42391F457A}"/>
    <cellStyle name="Normal 10 2 6 2 2" xfId="832" xr:uid="{1ACB50E2-E636-4684-8C9E-38229F26AA5E}"/>
    <cellStyle name="Normal 10 2 6 3" xfId="833" xr:uid="{9A44F159-775B-409D-9955-0F9F831F3AF5}"/>
    <cellStyle name="Normal 10 2 7" xfId="834" xr:uid="{2F6B4B72-BA08-4BC0-B35C-B33B24ADD569}"/>
    <cellStyle name="Normal 10 2 7 2" xfId="835" xr:uid="{CDFFCC29-7BCF-4D3E-833E-1E925E56CA1F}"/>
    <cellStyle name="Normal 10 2 7 2 2" xfId="836" xr:uid="{DE7BCEEA-0195-4F99-A9AE-40CE078530C3}"/>
    <cellStyle name="Normal 10 2 7 3" xfId="837" xr:uid="{703AFD26-850B-49D1-9508-A8BE89A42110}"/>
    <cellStyle name="Normal 10 2 8" xfId="838" xr:uid="{5CB40647-37DF-43E3-8092-6209C61158F4}"/>
    <cellStyle name="Normal 10 2 8 2" xfId="839" xr:uid="{9148EA40-CB33-4A4E-BCD2-E3C792B9DBDE}"/>
    <cellStyle name="Normal 10 2 8 2 2" xfId="840" xr:uid="{2F06C011-4ECF-4BBC-B91F-AFF833C0A370}"/>
    <cellStyle name="Normal 10 2 8 3" xfId="841" xr:uid="{8FAEACBA-EF7D-4136-A6F9-AA0329A63AF2}"/>
    <cellStyle name="Normal 10 2 9" xfId="842" xr:uid="{92FD5D67-9AF5-4B67-BF6F-9374FD920994}"/>
    <cellStyle name="Normal 10 2 9 2" xfId="843" xr:uid="{040CE7E5-9B0C-4A8E-891A-06919D74A959}"/>
    <cellStyle name="Normal 10 3" xfId="844" xr:uid="{6DDC5D40-4C35-4413-8673-483BCA127316}"/>
    <cellStyle name="Normal 10 3 2" xfId="845" xr:uid="{4EF526F0-960F-4121-A504-8C19B33A3CBF}"/>
    <cellStyle name="Normal 10 3 2 2" xfId="846" xr:uid="{406A9906-8C58-4A3C-B39B-B9051BD00F28}"/>
    <cellStyle name="Normal 10 3 2 2 2" xfId="847" xr:uid="{9E93265B-0229-4D2C-B518-3FEA44E91E2E}"/>
    <cellStyle name="Normal 10 3 2 2 2 2" xfId="848" xr:uid="{7F1F5AD5-3E06-486F-8AE4-1F96E5C6A859}"/>
    <cellStyle name="Normal 10 3 2 2 2 2 2" xfId="849" xr:uid="{21BB4ACD-8A0D-4BBC-9C82-B46BBE49707C}"/>
    <cellStyle name="Normal 10 3 2 2 2 3" xfId="850" xr:uid="{71730828-DF4A-4D2E-ADED-26809A767FAF}"/>
    <cellStyle name="Normal 10 3 2 2 3" xfId="851" xr:uid="{1F63AAD0-4DC0-4399-A676-9B290027A1B7}"/>
    <cellStyle name="Normal 10 3 2 2 3 2" xfId="852" xr:uid="{6AC7BE7E-E225-413D-84FA-62D05F52547E}"/>
    <cellStyle name="Normal 10 3 2 2 3 2 2" xfId="853" xr:uid="{0495B821-FEDF-46B0-B60E-C1946E88D4A7}"/>
    <cellStyle name="Normal 10 3 2 2 3 3" xfId="854" xr:uid="{13ECEB05-6388-41F2-B42E-FDC6C7E96B98}"/>
    <cellStyle name="Normal 10 3 2 2 4" xfId="855" xr:uid="{3A055B8D-2CA2-488B-87AE-4E6ADD44081A}"/>
    <cellStyle name="Normal 10 3 2 2 4 2" xfId="856" xr:uid="{25FC55E9-DCB5-4CD4-9083-AFD628A91BAD}"/>
    <cellStyle name="Normal 10 3 2 2 4 2 2" xfId="857" xr:uid="{CDD1931D-DF77-48ED-98BF-DA60834B615C}"/>
    <cellStyle name="Normal 10 3 2 2 4 3" xfId="858" xr:uid="{9FAB0DEA-30A0-4F78-8B58-ABF55596660B}"/>
    <cellStyle name="Normal 10 3 2 2 5" xfId="859" xr:uid="{FA25799F-687E-4E37-B1E4-8D16D6F78967}"/>
    <cellStyle name="Normal 10 3 2 2 5 2" xfId="860" xr:uid="{CD4CB374-1D29-4642-A847-772A15E6B4AD}"/>
    <cellStyle name="Normal 10 3 2 2 6" xfId="861" xr:uid="{9996C173-0111-4A4D-954F-46A3658A47C3}"/>
    <cellStyle name="Normal 10 3 2 3" xfId="862" xr:uid="{A1BD6AA4-A3CA-4338-8137-78B7180B3074}"/>
    <cellStyle name="Normal 10 3 2 3 2" xfId="863" xr:uid="{93232076-181F-496C-9C2E-AE23702C539C}"/>
    <cellStyle name="Normal 10 3 2 3 2 2" xfId="864" xr:uid="{46267DAA-869F-4FF9-B721-43FF9E579340}"/>
    <cellStyle name="Normal 10 3 2 3 2 2 2" xfId="865" xr:uid="{4030F0C8-D65E-4EDC-BFFF-4E773E8202B9}"/>
    <cellStyle name="Normal 10 3 2 3 2 3" xfId="866" xr:uid="{C893D2C7-145A-4581-A128-17F76406FBB8}"/>
    <cellStyle name="Normal 10 3 2 3 3" xfId="867" xr:uid="{6E083DE7-6AAA-421F-BDD2-739D86BB3802}"/>
    <cellStyle name="Normal 10 3 2 3 3 2" xfId="868" xr:uid="{ECCF9D65-7120-42FE-8AE1-4D69D7EE12B4}"/>
    <cellStyle name="Normal 10 3 2 3 3 2 2" xfId="869" xr:uid="{572F418E-4EA6-4F7D-9E64-6FB87E70E30D}"/>
    <cellStyle name="Normal 10 3 2 3 3 3" xfId="870" xr:uid="{0E64520D-C176-48CD-B181-4BF7D8DC604F}"/>
    <cellStyle name="Normal 10 3 2 3 4" xfId="871" xr:uid="{4F975E8B-715B-4DA6-B034-A26555983412}"/>
    <cellStyle name="Normal 10 3 2 3 4 2" xfId="872" xr:uid="{42C04205-0F2D-4D52-A083-E61C38260BFC}"/>
    <cellStyle name="Normal 10 3 2 3 4 2 2" xfId="873" xr:uid="{ED397FB2-7408-4925-A3DC-273927E518FA}"/>
    <cellStyle name="Normal 10 3 2 3 4 3" xfId="874" xr:uid="{8FB27078-8DB8-41F1-9880-01CBE89E3171}"/>
    <cellStyle name="Normal 10 3 2 3 5" xfId="875" xr:uid="{D90736CF-108C-4436-B7DD-1BC8F9E7C6A9}"/>
    <cellStyle name="Normal 10 3 2 3 5 2" xfId="876" xr:uid="{23B3FEBD-7C9E-4A16-A8A3-1492B8D53428}"/>
    <cellStyle name="Normal 10 3 2 3 6" xfId="877" xr:uid="{5DC5830B-481A-49BF-A0B8-1A1FEB65C63D}"/>
    <cellStyle name="Normal 10 3 2 4" xfId="878" xr:uid="{D2F7D603-29E0-4207-A0AA-10EBAC7F7C71}"/>
    <cellStyle name="Normal 10 3 2 4 2" xfId="879" xr:uid="{80B88D15-D9C9-4BF6-A0CD-1D39C320645B}"/>
    <cellStyle name="Normal 10 3 2 4 2 2" xfId="880" xr:uid="{37E2E540-E1CC-4A94-B745-6C9144E3F53D}"/>
    <cellStyle name="Normal 10 3 2 4 3" xfId="881" xr:uid="{05D8A4E3-B137-4B5F-A530-61D3DF04D966}"/>
    <cellStyle name="Normal 10 3 2 5" xfId="882" xr:uid="{D5F7DE6F-3DA7-4DEA-8C46-53414DB779FD}"/>
    <cellStyle name="Normal 10 3 2 5 2" xfId="883" xr:uid="{69B29F63-9E99-4898-B319-6476301DC4AD}"/>
    <cellStyle name="Normal 10 3 2 5 2 2" xfId="884" xr:uid="{D9D54DA6-5E33-4CEE-BBDB-D3A0CED88A0A}"/>
    <cellStyle name="Normal 10 3 2 5 3" xfId="885" xr:uid="{15023779-6E6E-4FFD-8817-B3C2491CA354}"/>
    <cellStyle name="Normal 10 3 2 6" xfId="886" xr:uid="{C9FF5C11-D90B-4147-AD8C-1EAAAAEC0438}"/>
    <cellStyle name="Normal 10 3 2 6 2" xfId="887" xr:uid="{B6FA7E5E-1BE2-4359-BB0C-435D16863C83}"/>
    <cellStyle name="Normal 10 3 2 6 2 2" xfId="888" xr:uid="{622EFC5D-2E2D-447B-8B7A-BC21A676E309}"/>
    <cellStyle name="Normal 10 3 2 6 3" xfId="889" xr:uid="{B29DFDD1-719E-4157-9130-7348F19A965C}"/>
    <cellStyle name="Normal 10 3 2 7" xfId="890" xr:uid="{886E80FE-9230-4468-93C2-AB696746F196}"/>
    <cellStyle name="Normal 10 3 2 7 2" xfId="891" xr:uid="{2F59FC5C-C975-4C11-B253-FF76DA13C689}"/>
    <cellStyle name="Normal 10 3 2 8" xfId="892" xr:uid="{DC74045C-9498-49B7-A405-C0F0BE848608}"/>
    <cellStyle name="Normal 10 3 3" xfId="893" xr:uid="{C99FA23C-ADE5-4F5A-AF04-20008B92D94E}"/>
    <cellStyle name="Normal 10 3 3 2" xfId="894" xr:uid="{61C47C5E-FFF9-4D9A-9502-2FDDDBEBC729}"/>
    <cellStyle name="Normal 10 3 3 2 2" xfId="895" xr:uid="{B5D81A59-9A8C-4FE4-962D-62371B8333F0}"/>
    <cellStyle name="Normal 10 3 3 2 2 2" xfId="896" xr:uid="{7A1BF38F-59A3-401C-A96D-45E3AA337960}"/>
    <cellStyle name="Normal 10 3 3 2 3" xfId="897" xr:uid="{FF810E86-561F-45EE-BC46-D162BA7734DA}"/>
    <cellStyle name="Normal 10 3 3 3" xfId="898" xr:uid="{106A313D-59AA-4006-87E6-36F9DBE0FBD1}"/>
    <cellStyle name="Normal 10 3 3 3 2" xfId="899" xr:uid="{CA7F821B-5452-4B14-8636-7B41FE4DBD15}"/>
    <cellStyle name="Normal 10 3 3 3 2 2" xfId="900" xr:uid="{6CC60658-5578-42D1-8BDE-F726E5C2471C}"/>
    <cellStyle name="Normal 10 3 3 3 3" xfId="901" xr:uid="{903A26B1-2816-4ABC-B725-5D41E2ED994A}"/>
    <cellStyle name="Normal 10 3 3 4" xfId="902" xr:uid="{415A05CD-5918-4B67-8443-2BB0DC8B8041}"/>
    <cellStyle name="Normal 10 3 3 4 2" xfId="903" xr:uid="{6CBBB30E-4B8A-4B01-A46F-6252201E203A}"/>
    <cellStyle name="Normal 10 3 3 4 2 2" xfId="904" xr:uid="{AFB74E64-1AE6-4E6F-9192-546B82B6E072}"/>
    <cellStyle name="Normal 10 3 3 4 3" xfId="905" xr:uid="{47217496-A49E-4699-AFED-31F0EB986E07}"/>
    <cellStyle name="Normal 10 3 3 5" xfId="906" xr:uid="{5D1A43E2-0639-454C-B5B3-FE9D09D3F454}"/>
    <cellStyle name="Normal 10 3 3 5 2" xfId="907" xr:uid="{54D62CD3-1442-4757-A372-83164D3AC413}"/>
    <cellStyle name="Normal 10 3 3 6" xfId="908" xr:uid="{306BC612-9885-46EA-9E81-0DB2E59F82C5}"/>
    <cellStyle name="Normal 10 3 4" xfId="909" xr:uid="{864B9DD9-FF17-4CD8-AB6C-0F73D3A68B7D}"/>
    <cellStyle name="Normal 10 3 4 2" xfId="910" xr:uid="{A2D1011B-FECF-4417-AF32-6D709D07AA79}"/>
    <cellStyle name="Normal 10 3 4 2 2" xfId="911" xr:uid="{735EB6F7-8A40-4333-AA2B-A4C7366C6F30}"/>
    <cellStyle name="Normal 10 3 4 2 2 2" xfId="912" xr:uid="{7329EFFB-0214-4D54-A428-ADA9A408C96F}"/>
    <cellStyle name="Normal 10 3 4 2 3" xfId="913" xr:uid="{61DEA506-FFFC-4A38-A4A0-D4A7F9CB06B8}"/>
    <cellStyle name="Normal 10 3 4 3" xfId="914" xr:uid="{CFC28A6F-2F90-4832-92FE-000C793C992E}"/>
    <cellStyle name="Normal 10 3 4 3 2" xfId="915" xr:uid="{E4BA9A1A-2824-4CF9-967F-D1C0402D1AF8}"/>
    <cellStyle name="Normal 10 3 4 3 2 2" xfId="916" xr:uid="{DC67E40E-C999-4A9F-8466-8CDF2BF82364}"/>
    <cellStyle name="Normal 10 3 4 3 3" xfId="917" xr:uid="{B241CB0A-97A9-4F20-AD33-FDD26C19058A}"/>
    <cellStyle name="Normal 10 3 4 4" xfId="918" xr:uid="{12F5FBEA-4C79-4B04-BCA7-6A3F554D4421}"/>
    <cellStyle name="Normal 10 3 4 4 2" xfId="919" xr:uid="{D9B1E870-4B82-433E-9D03-4E640A53F6B0}"/>
    <cellStyle name="Normal 10 3 4 4 2 2" xfId="920" xr:uid="{AC4742F0-465F-4B59-B0EC-4F8C9BA345B4}"/>
    <cellStyle name="Normal 10 3 4 4 3" xfId="921" xr:uid="{2EB17B9C-8CE2-4DFF-9DFD-DFEFE897BC67}"/>
    <cellStyle name="Normal 10 3 4 5" xfId="922" xr:uid="{AC9E2305-A652-4126-932B-F8516026A7AB}"/>
    <cellStyle name="Normal 10 3 4 5 2" xfId="923" xr:uid="{77520A36-ED41-46DB-AE79-5325D8ED19EE}"/>
    <cellStyle name="Normal 10 3 4 6" xfId="924" xr:uid="{309A3FE3-8E81-416A-9A31-300F9EA13560}"/>
    <cellStyle name="Normal 10 3 5" xfId="925" xr:uid="{44ECAA0F-855E-4032-A660-15FD0D2A1CA3}"/>
    <cellStyle name="Normal 10 3 5 2" xfId="926" xr:uid="{A0256BDA-9F48-427C-A26C-B1ACF1B9212E}"/>
    <cellStyle name="Normal 10 3 5 2 2" xfId="927" xr:uid="{A7E017A6-B9FB-4B3D-A17B-5FF9392CBE45}"/>
    <cellStyle name="Normal 10 3 5 3" xfId="928" xr:uid="{B277DDC6-3C5B-4562-9727-D813B35B9F90}"/>
    <cellStyle name="Normal 10 3 6" xfId="929" xr:uid="{747360F6-65F6-487A-9FF5-33110CA42BA7}"/>
    <cellStyle name="Normal 10 3 6 2" xfId="930" xr:uid="{11B1A219-848F-490D-92AA-21A66916CEB8}"/>
    <cellStyle name="Normal 10 3 6 2 2" xfId="931" xr:uid="{08A0EFEA-2828-4599-A920-D14A5D883290}"/>
    <cellStyle name="Normal 10 3 6 3" xfId="932" xr:uid="{40D13A07-764C-41FD-A4E4-BF670DF270CB}"/>
    <cellStyle name="Normal 10 3 7" xfId="933" xr:uid="{053AFD1C-29E0-40D6-9590-5CED30185C7B}"/>
    <cellStyle name="Normal 10 3 7 2" xfId="934" xr:uid="{77F2C1CD-C66C-4414-833D-3AA6B2FCE070}"/>
    <cellStyle name="Normal 10 3 7 2 2" xfId="935" xr:uid="{3E24F154-6182-402B-82AF-FE4B0E2200F9}"/>
    <cellStyle name="Normal 10 3 7 3" xfId="936" xr:uid="{9CB303D4-8763-4E37-8815-0C9001E6987E}"/>
    <cellStyle name="Normal 10 3 8" xfId="937" xr:uid="{20F0CCE3-3B7B-40E9-ACE2-6644BE27AC69}"/>
    <cellStyle name="Normal 10 3 8 2" xfId="938" xr:uid="{0EAA4513-C148-4E94-8AC2-9CE1E138F365}"/>
    <cellStyle name="Normal 10 3 9" xfId="939" xr:uid="{2FF0F914-6EDE-417E-BD3D-2641E6868555}"/>
    <cellStyle name="Normal 10 4" xfId="940" xr:uid="{84FA07C8-2D8C-4309-8742-141143E14F17}"/>
    <cellStyle name="Normal 10 4 2" xfId="941" xr:uid="{9A197BA2-A910-459B-9637-C7859A254108}"/>
    <cellStyle name="Normal 10 4 2 2" xfId="942" xr:uid="{BABAFDC8-DA30-4766-AE0B-6EBD0025189B}"/>
    <cellStyle name="Normal 10 4 2 2 2" xfId="943" xr:uid="{6C88671C-7139-41AC-BECD-BA722E0EA98D}"/>
    <cellStyle name="Normal 10 4 2 2 2 2" xfId="944" xr:uid="{264C2F42-2BE8-454A-B8AF-52CDE76DE9AD}"/>
    <cellStyle name="Normal 10 4 2 2 3" xfId="945" xr:uid="{71F7ED82-5206-4599-9573-1986D968F55B}"/>
    <cellStyle name="Normal 10 4 2 3" xfId="946" xr:uid="{56272DE3-9424-4116-911D-F37826543ED4}"/>
    <cellStyle name="Normal 10 4 2 3 2" xfId="947" xr:uid="{67EFEC02-F583-4638-9CAF-5A94EA27E16C}"/>
    <cellStyle name="Normal 10 4 2 3 2 2" xfId="948" xr:uid="{3C5BA657-7258-465D-8BED-AADEA8668623}"/>
    <cellStyle name="Normal 10 4 2 3 3" xfId="949" xr:uid="{592FDA62-460E-42A2-B564-A277F3032675}"/>
    <cellStyle name="Normal 10 4 2 4" xfId="950" xr:uid="{9FF580B9-AF48-43A8-A272-6F08BD296268}"/>
    <cellStyle name="Normal 10 4 2 4 2" xfId="951" xr:uid="{F73778E5-80D1-464B-A6C2-0C3B6191695C}"/>
    <cellStyle name="Normal 10 4 2 4 2 2" xfId="952" xr:uid="{24E45F3B-36D4-4E0C-B5CE-7FF3AA09C5FA}"/>
    <cellStyle name="Normal 10 4 2 4 3" xfId="953" xr:uid="{BB2573F6-3641-475A-8BDC-884B0F9764A3}"/>
    <cellStyle name="Normal 10 4 2 5" xfId="954" xr:uid="{6BA4441B-24CE-4A94-9CB0-AF4CE399D9B3}"/>
    <cellStyle name="Normal 10 4 2 5 2" xfId="955" xr:uid="{19252471-CBF0-494E-AA75-5AFAD4EB5B7E}"/>
    <cellStyle name="Normal 10 4 2 6" xfId="956" xr:uid="{F7362EC4-8746-457A-86CC-14F563C5029B}"/>
    <cellStyle name="Normal 10 4 3" xfId="957" xr:uid="{30007DDF-CA7D-44B1-B516-AE4A707553DA}"/>
    <cellStyle name="Normal 10 4 3 2" xfId="958" xr:uid="{EB0A843D-8BA0-40DA-A65E-B5A3026B75D0}"/>
    <cellStyle name="Normal 10 4 3 2 2" xfId="959" xr:uid="{CEBF6E49-7049-46CD-9FDC-D4BF95A77701}"/>
    <cellStyle name="Normal 10 4 3 2 2 2" xfId="960" xr:uid="{59F1FB5B-626A-4A88-9F4A-D1E4F144E5E5}"/>
    <cellStyle name="Normal 10 4 3 2 3" xfId="961" xr:uid="{8298230F-BB33-4EA1-9778-6ADA7C2080F4}"/>
    <cellStyle name="Normal 10 4 3 3" xfId="962" xr:uid="{C2EEB8D2-5B2C-47A9-9674-1FBBC379B4F9}"/>
    <cellStyle name="Normal 10 4 3 3 2" xfId="963" xr:uid="{6FEFF8CE-D8D0-4D60-9CD6-F6B6EBCB2683}"/>
    <cellStyle name="Normal 10 4 3 3 2 2" xfId="964" xr:uid="{EE969942-F1E3-49B7-908C-EE0372D57D09}"/>
    <cellStyle name="Normal 10 4 3 3 3" xfId="965" xr:uid="{56E31E2F-EF21-442A-B1D9-9BB66F5F3EC0}"/>
    <cellStyle name="Normal 10 4 3 4" xfId="966" xr:uid="{FAEDB592-7B45-435C-8688-E0E026E7B062}"/>
    <cellStyle name="Normal 10 4 3 4 2" xfId="967" xr:uid="{AA1F078B-21F1-4247-90FB-6C792AB271B3}"/>
    <cellStyle name="Normal 10 4 3 4 2 2" xfId="968" xr:uid="{48F85A91-188B-453B-9222-D64095D1EC5A}"/>
    <cellStyle name="Normal 10 4 3 4 3" xfId="969" xr:uid="{683F2502-6A07-496C-AC79-36EDADA903AF}"/>
    <cellStyle name="Normal 10 4 3 5" xfId="970" xr:uid="{2D0B8646-75AE-4CDE-925D-AE0FA6D4F000}"/>
    <cellStyle name="Normal 10 4 3 5 2" xfId="971" xr:uid="{6F71F86A-6444-4D79-8AEA-494531BD5ACE}"/>
    <cellStyle name="Normal 10 4 3 6" xfId="972" xr:uid="{0EE38F9D-9646-4953-91A5-DFC5F10A694D}"/>
    <cellStyle name="Normal 10 4 4" xfId="973" xr:uid="{A474483C-F865-4633-B5A2-A604DABE76B3}"/>
    <cellStyle name="Normal 10 4 4 2" xfId="974" xr:uid="{D20A4168-999B-4EB4-BA56-DB569975D9BC}"/>
    <cellStyle name="Normal 10 4 4 2 2" xfId="975" xr:uid="{8CD87C01-9248-4B1A-BC77-FAAB22C96870}"/>
    <cellStyle name="Normal 10 4 4 3" xfId="976" xr:uid="{61AD0992-2517-4C34-83A6-B00E81C98EE9}"/>
    <cellStyle name="Normal 10 4 5" xfId="977" xr:uid="{BE752FCA-1095-4828-9DF8-FC453817F94F}"/>
    <cellStyle name="Normal 10 4 5 2" xfId="978" xr:uid="{E1513C98-E531-4543-AB38-A0EE3CD72776}"/>
    <cellStyle name="Normal 10 4 5 2 2" xfId="979" xr:uid="{80E4068C-A60B-4AE4-8C42-454194D43C79}"/>
    <cellStyle name="Normal 10 4 5 3" xfId="980" xr:uid="{13119107-3F24-4349-AE87-FE79D7C50A36}"/>
    <cellStyle name="Normal 10 4 6" xfId="981" xr:uid="{F397A3D8-9A2E-419F-B71C-FAB8E062D7F7}"/>
    <cellStyle name="Normal 10 4 6 2" xfId="982" xr:uid="{C791ECFB-2B93-4CE9-B4A1-863B31CE009F}"/>
    <cellStyle name="Normal 10 4 6 2 2" xfId="983" xr:uid="{480883C0-6E12-418D-9F60-C7B1C7C233FB}"/>
    <cellStyle name="Normal 10 4 6 3" xfId="984" xr:uid="{7B71BF22-4A5C-4FF9-8177-7E8A84EB2B25}"/>
    <cellStyle name="Normal 10 4 7" xfId="985" xr:uid="{6AA88346-6130-4024-8419-9CA3598AC131}"/>
    <cellStyle name="Normal 10 4 7 2" xfId="986" xr:uid="{7DC367CD-DF55-4B34-8C91-45C528C7762B}"/>
    <cellStyle name="Normal 10 4 8" xfId="987" xr:uid="{A154B315-D785-4E38-A8D5-AE28E328F823}"/>
    <cellStyle name="Normal 10 5" xfId="988" xr:uid="{0DD24510-1202-441C-A23B-EFEA39BC6B86}"/>
    <cellStyle name="Normal 10 5 2" xfId="989" xr:uid="{E000371B-ED4D-41CE-BFF0-AB6A8947E20D}"/>
    <cellStyle name="Normal 10 5 2 2" xfId="990" xr:uid="{5E414B17-9242-4E84-A08A-840B12E9C7A0}"/>
    <cellStyle name="Normal 10 5 2 2 2" xfId="991" xr:uid="{BC4589E5-79B7-4A07-A31F-5E9AD919523B}"/>
    <cellStyle name="Normal 10 5 2 3" xfId="992" xr:uid="{00E4CF81-E5A9-4A6B-9FDA-E9001716F8E9}"/>
    <cellStyle name="Normal 10 5 3" xfId="993" xr:uid="{90F165CE-A886-411B-9140-31ECB0AA5DD4}"/>
    <cellStyle name="Normal 10 5 3 2" xfId="994" xr:uid="{974DB5CA-6FDD-4976-8B27-84995EAB8CD4}"/>
    <cellStyle name="Normal 10 5 3 2 2" xfId="995" xr:uid="{8E283F51-1C67-41A7-B0EA-2F03F2700225}"/>
    <cellStyle name="Normal 10 5 3 3" xfId="996" xr:uid="{5D96482D-C300-4FEC-A1D6-4F2FD4EBF8B4}"/>
    <cellStyle name="Normal 10 5 4" xfId="997" xr:uid="{FC10F88B-9B39-4BEB-9B69-9926136446F9}"/>
    <cellStyle name="Normal 10 5 4 2" xfId="998" xr:uid="{5F8CFC70-835C-4987-BD21-038924D5C7B1}"/>
    <cellStyle name="Normal 10 5 4 2 2" xfId="999" xr:uid="{AF147738-7766-4797-B8C9-BA52FB5C4DD2}"/>
    <cellStyle name="Normal 10 5 4 3" xfId="1000" xr:uid="{B04F0C06-C7B6-4DB2-B115-10F3B38E0299}"/>
    <cellStyle name="Normal 10 5 5" xfId="1001" xr:uid="{6D436C08-B8C6-47C2-BDF5-8DE7AB63D802}"/>
    <cellStyle name="Normal 10 5 5 2" xfId="1002" xr:uid="{5CBA9136-1AA5-45D6-B399-35E641CFA460}"/>
    <cellStyle name="Normal 10 5 6" xfId="1003" xr:uid="{47DEB692-A5B6-4BD8-A633-F3C8B981C571}"/>
    <cellStyle name="Normal 10 6" xfId="1004" xr:uid="{295A8D6D-009B-464F-A719-5B24CBD53997}"/>
    <cellStyle name="Normal 10 6 2" xfId="1005" xr:uid="{25BD9D8A-CED0-4EF0-A3BE-688F18FD4063}"/>
    <cellStyle name="Normal 10 6 2 2" xfId="1006" xr:uid="{C726F211-1C22-4453-9592-0857159225C1}"/>
    <cellStyle name="Normal 10 6 2 2 2" xfId="1007" xr:uid="{5349D1ED-94CA-43DB-8D56-1DF9E9D6964A}"/>
    <cellStyle name="Normal 10 6 2 3" xfId="1008" xr:uid="{C68080E2-9AC2-4C68-AE07-3ED441FA9A2F}"/>
    <cellStyle name="Normal 10 6 3" xfId="1009" xr:uid="{79820547-E41E-4DD8-8324-19A235BC95C9}"/>
    <cellStyle name="Normal 10 6 3 2" xfId="1010" xr:uid="{A3F9924A-2601-42DE-BD7E-9EE1CBCDA593}"/>
    <cellStyle name="Normal 10 6 3 2 2" xfId="1011" xr:uid="{C3E1D6FA-9211-4216-ACFF-A517CADC3112}"/>
    <cellStyle name="Normal 10 6 3 3" xfId="1012" xr:uid="{A6C64C0B-CFF9-4039-AB6E-46D421B63841}"/>
    <cellStyle name="Normal 10 6 4" xfId="1013" xr:uid="{D69FAA77-E865-4685-9231-818F2CE4253F}"/>
    <cellStyle name="Normal 10 6 4 2" xfId="1014" xr:uid="{34267BDD-2F96-4E26-A2A4-29292257EB37}"/>
    <cellStyle name="Normal 10 6 4 2 2" xfId="1015" xr:uid="{73DF6380-4E1E-4902-BBBB-D23ABF9E205D}"/>
    <cellStyle name="Normal 10 6 4 3" xfId="1016" xr:uid="{F8CB41CE-8C71-4981-B244-2BBCBF18DC90}"/>
    <cellStyle name="Normal 10 6 5" xfId="1017" xr:uid="{8E7374B5-A4CA-4C60-9915-A4C78C8A3FF5}"/>
    <cellStyle name="Normal 10 6 5 2" xfId="1018" xr:uid="{97DD5628-470B-4ED0-9561-2B3B098878E0}"/>
    <cellStyle name="Normal 10 6 6" xfId="1019" xr:uid="{54F9F90F-9A88-49D6-967F-6160BCE7891C}"/>
    <cellStyle name="Normal 10 7" xfId="1020" xr:uid="{CF4DEA85-DE45-4E95-B395-8CA86041BD46}"/>
    <cellStyle name="Normal 10 7 2" xfId="1021" xr:uid="{203266C5-150D-449C-80EC-1108AD31F166}"/>
    <cellStyle name="Normal 10 7 2 2" xfId="1022" xr:uid="{7293AC44-9995-443C-B7E1-87F7DF56825C}"/>
    <cellStyle name="Normal 10 7 3" xfId="1023" xr:uid="{382DFA11-F712-4AB7-A2E8-F00C7D8A72EA}"/>
    <cellStyle name="Normal 10 8" xfId="1024" xr:uid="{D8995271-FE4C-4500-9853-84CCA050AE12}"/>
    <cellStyle name="Normal 10 8 2" xfId="1025" xr:uid="{B7D896E6-BF49-4A98-9ACA-88D29ED3EC6A}"/>
    <cellStyle name="Normal 10 8 2 2" xfId="1026" xr:uid="{87E40E0A-AA35-480D-9BD9-CA6287B74C89}"/>
    <cellStyle name="Normal 10 8 3" xfId="1027" xr:uid="{FC8FFBCF-618B-404C-8A00-1393D64EF322}"/>
    <cellStyle name="Normal 10 9" xfId="1028" xr:uid="{20329A45-3524-48F7-AA58-FD84CDBE06C2}"/>
    <cellStyle name="Normal 10 9 2" xfId="1029" xr:uid="{2207FBD1-10DB-4E33-993C-BA093B4A6954}"/>
    <cellStyle name="Normal 10 9 2 2" xfId="1030" xr:uid="{AA0820AA-80BB-410C-A5DA-674C0257B100}"/>
    <cellStyle name="Normal 10 9 3" xfId="1031" xr:uid="{6C60A7BD-FDF5-431C-9D68-CC600E7D44FF}"/>
    <cellStyle name="Normal 11" xfId="1032" xr:uid="{C066599D-254F-48C9-B23C-2AF0E82B1E1A}"/>
    <cellStyle name="Normal 11 2" xfId="1033" xr:uid="{7E02CC7D-5C9F-47BC-987C-C20FCD4BA648}"/>
    <cellStyle name="Normal 11 2 2" xfId="1034" xr:uid="{16B42D63-4537-46DA-83AC-F40733F1AB33}"/>
    <cellStyle name="Normal 11 2 2 2" xfId="1035" xr:uid="{19CEE185-5254-4E10-968D-F8BB635A8C0A}"/>
    <cellStyle name="Normal 11 2 3" xfId="1036" xr:uid="{A9D8DF5E-41B2-481F-9F4C-50056BA6DFEB}"/>
    <cellStyle name="Normal 11 3" xfId="1037" xr:uid="{D7C191F1-A948-49E8-A058-B7166D537E6F}"/>
    <cellStyle name="Normal 12" xfId="1038" xr:uid="{E0A14016-AA21-4D8C-9E02-173BFABF08CD}"/>
    <cellStyle name="Normal 12 2" xfId="1481" xr:uid="{58D01EDA-4F70-4725-A013-05248BF5A899}"/>
    <cellStyle name="Normal 13" xfId="1039" xr:uid="{BDF3C010-424C-4131-BED2-CD7FE85DCDDA}"/>
    <cellStyle name="Normal 13 2" xfId="1040" xr:uid="{E2EE4171-DE36-4F93-8A4A-B52496626913}"/>
    <cellStyle name="Normal 14" xfId="41" xr:uid="{FAE73FDB-5E8A-45CC-9D88-B482A6E2248F}"/>
    <cellStyle name="Normal 14 2" xfId="1041" xr:uid="{EE183776-31AB-47FE-8857-E04A6C1DA37C}"/>
    <cellStyle name="Normal 14 2 2" xfId="1042" xr:uid="{40C49DDC-4602-4386-B80F-6CC714093DD2}"/>
    <cellStyle name="Normal 14 2 2 2" xfId="1043" xr:uid="{7FBB3EB4-504B-4474-BA1E-98777AD755AF}"/>
    <cellStyle name="Normal 14 2 3" xfId="1044" xr:uid="{D1BC3089-682B-44CA-BD1F-C733BB8E3C73}"/>
    <cellStyle name="Normal 14 3" xfId="1045" xr:uid="{55D154F3-E8BB-4324-8C6C-2A22EC8348F7}"/>
    <cellStyle name="Normal 14 3 2" xfId="1046" xr:uid="{83399FED-A360-4A74-B4A6-38E65B63A895}"/>
    <cellStyle name="Normal 14 4" xfId="1047" xr:uid="{49D4370C-BC96-48B9-97F2-F1140CF9C459}"/>
    <cellStyle name="Normal 15" xfId="214" xr:uid="{B704EBDA-3F82-4BE7-AD9E-E7ECAD874BBD}"/>
    <cellStyle name="Normal 16" xfId="1048" xr:uid="{D10766D5-4753-4A44-85D8-DE6FF14B0187}"/>
    <cellStyle name="Normal 163" xfId="1418" xr:uid="{012D4D32-E2DC-43FB-A506-93BD0D2999D5}"/>
    <cellStyle name="Normal 17" xfId="1049" xr:uid="{5F7470AC-89E8-4F4E-9B3F-7FA93953AAE3}"/>
    <cellStyle name="Normal 18" xfId="215" xr:uid="{38505C28-C950-4C06-B4AE-DF772F1BB368}"/>
    <cellStyle name="Normal 19" xfId="216" xr:uid="{2FCF3645-9B7F-4E91-9CDF-DDFD1858B772}"/>
    <cellStyle name="Normal 19 2" xfId="1050" xr:uid="{2F65B660-BD46-4E20-ACCC-C5E3F0375FAF}"/>
    <cellStyle name="Normal 2" xfId="6" xr:uid="{BDCD74EA-E9A5-4EEB-BB82-C82730BF0804}"/>
    <cellStyle name="Normal 2 10" xfId="5" xr:uid="{00000000-0005-0000-0000-000002000000}"/>
    <cellStyle name="Normal 2 10 2" xfId="1051" xr:uid="{89EACBB3-DBCE-41DB-AB5F-466629F4E3DE}"/>
    <cellStyle name="Normal 2 11" xfId="1052" xr:uid="{17CD01F3-963A-4C5B-8B8F-AA11DCF79D64}"/>
    <cellStyle name="Normal 2 11 2" xfId="1053" xr:uid="{29DA0B69-D402-4D8D-AEBF-00CB702A7379}"/>
    <cellStyle name="Normal 2 12" xfId="1054" xr:uid="{F4584A92-64CB-4E6B-BD45-D4D674D2175C}"/>
    <cellStyle name="Normal 2 13" xfId="42" xr:uid="{32983F55-D151-4A9A-90D3-83FDACA4DAF0}"/>
    <cellStyle name="Normal 2 14" xfId="1482" xr:uid="{907993BF-34CF-460D-8DED-AC2B8683A40F}"/>
    <cellStyle name="Normal 2 2" xfId="217" xr:uid="{079872EC-B7FB-4F69-83FA-AA1CAF5721B0}"/>
    <cellStyle name="Normal 2 2 10" xfId="1055" xr:uid="{68856B79-CEC1-4BE1-9F63-C6B3FC76792E}"/>
    <cellStyle name="Normal 2 2 11" xfId="1378" xr:uid="{3DD36529-9137-4552-9543-CC5AD4ED5F58}"/>
    <cellStyle name="Normal 2 2 12" xfId="35" xr:uid="{1536142D-87F9-443C-9A4A-E080131FFD72}"/>
    <cellStyle name="Normal 2 2 2" xfId="218" xr:uid="{3D628D29-0DE6-4C25-97FC-4FEBFE7D8FE1}"/>
    <cellStyle name="Normal 2 2 2 2" xfId="1056" xr:uid="{FD2C5712-9FD9-4D5B-9404-24E05FF995BE}"/>
    <cellStyle name="Normal 2 2 2 3" xfId="1057" xr:uid="{685498BB-B78F-44EA-A059-8B262D95483F}"/>
    <cellStyle name="Normal 2 2 2 3 2" xfId="1058" xr:uid="{5E41E630-986A-4B3B-B6BB-D2DA037F1048}"/>
    <cellStyle name="Normal 2 2 2 4" xfId="1059" xr:uid="{8C789E33-58AC-430A-8B74-3AD2F8178792}"/>
    <cellStyle name="Normal 2 2 2 5" xfId="1423" xr:uid="{1A75549F-521E-47B3-92BA-D6944C4327E1}"/>
    <cellStyle name="Normal 2 2 2 5 2" xfId="1521" xr:uid="{A1EC8C7A-3862-40D1-8F69-A7054802D7C2}"/>
    <cellStyle name="Normal 2 2 3" xfId="219" xr:uid="{6DF827DA-0C0E-4C35-A249-DE681B74CB6E}"/>
    <cellStyle name="Normal 2 2 3 2" xfId="1417" xr:uid="{0166FF53-C532-4CC5-A292-A3241E61CB96}"/>
    <cellStyle name="Normal 2 2 3 2 2" xfId="1524" xr:uid="{C905EAE9-57BB-4527-8B80-9944CAA1C03A}"/>
    <cellStyle name="Normal 2 2 4" xfId="1060" xr:uid="{768DC35E-CAB0-4B36-87D2-3DF608B763AE}"/>
    <cellStyle name="Normal 2 2 4 2" xfId="1413" xr:uid="{601905F2-776C-4765-91DA-667786DDEDE5}"/>
    <cellStyle name="Normal 2 2 5" xfId="1061" xr:uid="{687F519E-6E7B-4A35-A323-2CD4CE20FBD5}"/>
    <cellStyle name="Normal 2 2 5 2" xfId="1062" xr:uid="{B702991E-696B-4077-8057-CD0FB5656DDF}"/>
    <cellStyle name="Normal 2 2 5 2 2" xfId="1063" xr:uid="{8443E3CF-8580-450F-8641-40047E58AF6C}"/>
    <cellStyle name="Normal 2 2 5 3" xfId="1064" xr:uid="{4DD4C89A-243C-4618-A5E1-799566EF4324}"/>
    <cellStyle name="Normal 2 2 6" xfId="1065" xr:uid="{CC7612DC-7F85-4751-AF9C-B28B569F922E}"/>
    <cellStyle name="Normal 2 2 6 2" xfId="1066" xr:uid="{238D5428-3F32-4421-8F54-FA5C7DD09447}"/>
    <cellStyle name="Normal 2 2 6 2 2" xfId="1067" xr:uid="{D824456C-19A4-48FB-95F1-D4495F37DBD3}"/>
    <cellStyle name="Normal 2 2 6 3" xfId="1068" xr:uid="{4E78A32D-2BCF-4FFE-8FE8-759717C833B7}"/>
    <cellStyle name="Normal 2 2 7" xfId="1069" xr:uid="{8A86E2C8-7516-4C52-AB57-017C7D80532C}"/>
    <cellStyle name="Normal 2 2 7 2" xfId="1070" xr:uid="{40F14814-0554-47BF-9753-AE96496E2FBB}"/>
    <cellStyle name="Normal 2 2 8" xfId="1071" xr:uid="{E7F9DDD2-1184-4753-B820-E440B387FC93}"/>
    <cellStyle name="Normal 2 2 8 2" xfId="1072" xr:uid="{6ADFC162-7950-43A0-9B9E-BA9C4D53C4D1}"/>
    <cellStyle name="Normal 2 2 8 2 2" xfId="1073" xr:uid="{57D9FE26-1469-4888-B334-D63CA1AB072A}"/>
    <cellStyle name="Normal 2 2 8 3" xfId="1074" xr:uid="{FFEF13E6-9875-45F2-9C48-C1820E128ACC}"/>
    <cellStyle name="Normal 2 2 8 3 2" xfId="1075" xr:uid="{4E1BFDB0-D87B-4835-B434-AA1D2E5C5618}"/>
    <cellStyle name="Normal 2 2 8 4" xfId="1076" xr:uid="{31C497DB-4A81-4826-94F2-DE609BE333C0}"/>
    <cellStyle name="Normal 2 2 9" xfId="1077" xr:uid="{4F376736-A4B9-4BF6-83A0-F15172606A68}"/>
    <cellStyle name="Normal 2 2_PS Tame Grobinas bernudarzs 07.03.08." xfId="220" xr:uid="{D5E59D8C-9BD3-4D9D-B710-B85B8B327E48}"/>
    <cellStyle name="Normal 2 3" xfId="221" xr:uid="{56E2DCD5-272C-4362-9BAA-64ABFA91CC43}"/>
    <cellStyle name="Normal 2 3 2" xfId="222" xr:uid="{1A1525A9-57EE-4394-B37C-3EA7111C72EE}"/>
    <cellStyle name="Normal 2 3 3" xfId="1078" xr:uid="{706C66A0-CBFC-4909-9789-E566909C1B39}"/>
    <cellStyle name="Normal 2 3 4" xfId="1079" xr:uid="{1B01CEF6-7A69-41F9-9021-3152448C24F9}"/>
    <cellStyle name="Normal 2 3 5" xfId="1080" xr:uid="{CCAA50DD-45BE-4DD1-994F-F23BF1E9F46E}"/>
    <cellStyle name="Normal 2 3 5 2" xfId="1081" xr:uid="{94071A66-F70E-4A01-9649-AF4D427F83E5}"/>
    <cellStyle name="Normal 2 3 6" xfId="1082" xr:uid="{0B4A973A-3688-4D51-891D-D9BA66703652}"/>
    <cellStyle name="Normal 2 3 6 2" xfId="1083" xr:uid="{6EC2B2AE-06CB-4F21-83FF-B34AC0C1388B}"/>
    <cellStyle name="Normal 2 3 7" xfId="1084" xr:uid="{4C04D9BB-183D-462A-BA07-7046C77A366A}"/>
    <cellStyle name="Normal 2 3 7 2" xfId="1085" xr:uid="{8EA40E8F-8237-43C7-BAFD-7AEFFA6D539B}"/>
    <cellStyle name="Normal 2 3 8" xfId="1086" xr:uid="{97203F51-F988-4971-9809-FE7CDD4CC4F4}"/>
    <cellStyle name="Normal 2 4" xfId="223" xr:uid="{9B4F0379-231C-4946-BFC4-744E6CDAEBA8}"/>
    <cellStyle name="Normal 2 4 2" xfId="1087" xr:uid="{4F45B763-C001-4F77-961E-E211CEEC0CEF}"/>
    <cellStyle name="Normal 2 4 3" xfId="1088" xr:uid="{9A205A02-7896-4EA1-83EE-2168BE728993}"/>
    <cellStyle name="Normal 2 4 3 2" xfId="1089" xr:uid="{A1848EBA-DA55-4273-82DA-81C46BAF4392}"/>
    <cellStyle name="Normal 2 4 4" xfId="1090" xr:uid="{E6100B02-A509-4705-848B-8E1D0D35336A}"/>
    <cellStyle name="Normal 2 5" xfId="224" xr:uid="{89024126-F632-4CA7-A65F-E04FC2477E14}"/>
    <cellStyle name="Normal 2 6" xfId="225" xr:uid="{09B47AB1-613A-4339-8A57-712731A79009}"/>
    <cellStyle name="Normal 2 7" xfId="226" xr:uid="{6CAB7FC8-FF38-49C0-B417-1BD0BFF25602}"/>
    <cellStyle name="Normal 2 8" xfId="1091" xr:uid="{A018BB22-FF1B-4FB3-95F8-BAF07C24D29E}"/>
    <cellStyle name="Normal 2 8 2" xfId="1092" xr:uid="{2BA787A0-730A-411F-86A1-AB75137AEF7F}"/>
    <cellStyle name="Normal 2 8 2 2" xfId="1093" xr:uid="{CC12A4A3-FE4D-45FC-8EB2-E5D5337389DE}"/>
    <cellStyle name="Normal 2 8 3" xfId="1094" xr:uid="{B8EB7965-FC29-4AAD-87D3-45E62A3B6891}"/>
    <cellStyle name="Normal 2 9" xfId="1095" xr:uid="{CA9111A1-9571-445D-B519-68BC77F908E3}"/>
    <cellStyle name="Normal 2 9 2" xfId="1096" xr:uid="{EA1EE920-913E-42CB-9287-2CC9B46AAE93}"/>
    <cellStyle name="Normal 2 9 2 2" xfId="1097" xr:uid="{F4B68EA8-836B-4C7A-AA97-7DA6124FAD49}"/>
    <cellStyle name="Normal 2 9 2 2 2" xfId="1098" xr:uid="{4AF98221-A8F5-4343-A6AB-BE8C68FAB179}"/>
    <cellStyle name="Normal 2 9 2 3" xfId="1099" xr:uid="{1236DE9B-639F-4675-B255-EB204491A1CA}"/>
    <cellStyle name="Normal 2 9 3" xfId="1100" xr:uid="{6D1F70C9-F3DE-4777-B297-1A315F8621FD}"/>
    <cellStyle name="Normal 2 9 3 2" xfId="1101" xr:uid="{2874366B-654D-4C22-B53C-35A8A621A055}"/>
    <cellStyle name="Normal 2 9 4" xfId="1102" xr:uid="{35C6EFC3-1727-43ED-8FA7-15CC0CC8A8F0}"/>
    <cellStyle name="Normal 2 9 4 2" xfId="1103" xr:uid="{C8FDCA11-21CF-427C-BD29-4B547A175942}"/>
    <cellStyle name="Normal 2 9 5" xfId="1104" xr:uid="{2CEC9247-196A-4DF9-A05A-769E3A706813}"/>
    <cellStyle name="Normal 2_1-7" xfId="227" xr:uid="{3C6C8D93-47B1-441A-A72E-935ECE4C0922}"/>
    <cellStyle name="Normal 20" xfId="1105" xr:uid="{EC81523C-505A-4543-8553-F1CB484EA3E0}"/>
    <cellStyle name="Normal 20 2" xfId="1106" xr:uid="{8DC594BB-EA9F-42EE-B02D-7A08AF27C9F4}"/>
    <cellStyle name="Normal 21" xfId="1107" xr:uid="{1F16C6CB-F208-4145-B359-2C3B173B7F3E}"/>
    <cellStyle name="Normal 21 2" xfId="1108" xr:uid="{E73EA967-A153-4F25-921E-5D57985C500F}"/>
    <cellStyle name="Normal 22" xfId="1109" xr:uid="{5E96C784-B2B6-4907-BFC8-EE9BEE35B940}"/>
    <cellStyle name="Normal 22 2" xfId="1110" xr:uid="{436872AD-3EC9-41D8-9FDC-C6A728DFC9AC}"/>
    <cellStyle name="Normal 22 2 2" xfId="1111" xr:uid="{6F952ED4-5318-4DC5-AC91-CE8EA55FF0D6}"/>
    <cellStyle name="Normal 22 3" xfId="1112" xr:uid="{811E95F5-7688-44A7-AF00-84BD872E3052}"/>
    <cellStyle name="Normal 22 3 2" xfId="1113" xr:uid="{B29D4705-97ED-44E6-8DF6-A620ED329297}"/>
    <cellStyle name="Normal 22 4" xfId="1114" xr:uid="{D61EA52C-95EE-42F2-83D7-7DE4EA102B92}"/>
    <cellStyle name="Normal 22 5" xfId="1115" xr:uid="{EA7B3026-BD0E-4E56-A54A-6C5A4D14A1A8}"/>
    <cellStyle name="Normal 23" xfId="1116" xr:uid="{C2450873-2525-47EF-959D-5481B516047A}"/>
    <cellStyle name="Normal 23 2" xfId="1117" xr:uid="{DA534898-8D4C-47C2-9000-409FBCC466E4}"/>
    <cellStyle name="Normal 24" xfId="1118" xr:uid="{FFD8B9E5-9FD8-4EE1-8690-6DB1C74560E5}"/>
    <cellStyle name="Normal 24 2" xfId="1119" xr:uid="{C6F8CD9A-D914-4A3C-91D9-6F00E754FCD7}"/>
    <cellStyle name="Normal 24 3" xfId="1120" xr:uid="{9D622D33-1278-4E53-940C-5CD40CCC3929}"/>
    <cellStyle name="Normal 24 3 2" xfId="1121" xr:uid="{4B11AFED-1BE0-48C8-A8AA-6BC39B103641}"/>
    <cellStyle name="Normal 25" xfId="1122" xr:uid="{0A6549AD-4977-4D10-BE2A-4B768C0D28A8}"/>
    <cellStyle name="Normal 25 2" xfId="1123" xr:uid="{E166D4D0-0F53-4343-AF36-6001EB8DA104}"/>
    <cellStyle name="Normal 25 3" xfId="1124" xr:uid="{4FA71B85-207E-4678-A26E-DFBFB8C1222A}"/>
    <cellStyle name="Normal 25 3 2" xfId="1125" xr:uid="{F39E387F-D049-46A0-8963-90F4A6230D82}"/>
    <cellStyle name="Normal 26" xfId="1126" xr:uid="{98C75761-8A05-4406-8E60-D93CDF3FA62B}"/>
    <cellStyle name="Normal 26 2" xfId="1127" xr:uid="{57C1973E-E455-48FC-8103-AF53C222A073}"/>
    <cellStyle name="Normal 27" xfId="1366" xr:uid="{D26FE0E7-E896-487F-864F-148B78137B0A}"/>
    <cellStyle name="Normal 28" xfId="1367" xr:uid="{A41BB14A-F07F-4B29-96C2-F446E62FFD6C}"/>
    <cellStyle name="Normal 29" xfId="1369" xr:uid="{748D2591-2D83-47EE-9C1B-97FB78D18DB3}"/>
    <cellStyle name="Normal 3" xfId="1" xr:uid="{00000000-0005-0000-0000-000003000000}"/>
    <cellStyle name="Normal 3 2" xfId="228" xr:uid="{015A12B8-768C-44BB-BCAC-88F67BB53EB6}"/>
    <cellStyle name="Normal 3 2 2" xfId="1128" xr:uid="{4BE4C605-A70D-456C-A7B7-4ED4E088C098}"/>
    <cellStyle name="Normal 3 2 2 2" xfId="1129" xr:uid="{578EBBB7-208B-4E88-A762-6A589F176696}"/>
    <cellStyle name="Normal 3 2 2 2 2" xfId="1130" xr:uid="{26C0A3EF-B189-45EE-8055-128FCD24509E}"/>
    <cellStyle name="Normal 3 2 2 2 2 2" xfId="1131" xr:uid="{9F3BF3C1-656F-416B-B110-75DD131FDB76}"/>
    <cellStyle name="Normal 3 2 2 2 3" xfId="1132" xr:uid="{4E1609E6-86FF-417E-8B49-B960ABB1A602}"/>
    <cellStyle name="Normal 3 2 3" xfId="1133" xr:uid="{C3218F67-B0E8-40F0-93CC-165586DDD769}"/>
    <cellStyle name="Normal 3 2 3 2" xfId="1134" xr:uid="{40ED7897-95D1-4BFC-802C-3D27E6AE4652}"/>
    <cellStyle name="Normal 3 2 3 2 2" xfId="1135" xr:uid="{1CF8543D-764E-496F-B5DB-0D0F0BA22AA7}"/>
    <cellStyle name="Normal 3 2 3 3" xfId="1136" xr:uid="{82D146BD-1C94-4CF5-A097-C6E1D311D564}"/>
    <cellStyle name="Normal 3 2 4" xfId="1137" xr:uid="{E9AB593D-D58E-4EA8-9F01-AEB59B6A98B6}"/>
    <cellStyle name="Normal 3 2 4 2" xfId="1138" xr:uid="{AA26CBC2-B2AF-4EE1-A4FA-0DB2E426719F}"/>
    <cellStyle name="Normal 3 2 5" xfId="1399" xr:uid="{5C058831-C970-4FF8-BFCB-8B22B09928EC}"/>
    <cellStyle name="Normal 3 3" xfId="229" xr:uid="{AF519AB9-4B41-4A11-B6A5-43D78F95B641}"/>
    <cellStyle name="Normal 3 3 2" xfId="1139" xr:uid="{3BED1F82-1B85-465F-A39C-7F9C7036DC85}"/>
    <cellStyle name="Normal 3 4" xfId="230" xr:uid="{CAE42F25-0BC6-49DF-94C7-BEAA26D1E304}"/>
    <cellStyle name="Normal 3 4 2" xfId="1483" xr:uid="{23CEB53C-30C0-43E3-A2FC-3165A880F19C}"/>
    <cellStyle name="Normal 3 5" xfId="1140" xr:uid="{B8165100-E940-46D4-9113-858DACCE6732}"/>
    <cellStyle name="Normal 3 5 2" xfId="1141" xr:uid="{92958415-802E-4D44-B84F-2CC63E65DBC1}"/>
    <cellStyle name="Normal 3 5 2 2" xfId="1142" xr:uid="{DDE410A5-5CF3-4177-B5B9-DC6CD50DE247}"/>
    <cellStyle name="Normal 3 5 3" xfId="1143" xr:uid="{AB62E3FC-E327-406D-82EA-EAA7C042A0E4}"/>
    <cellStyle name="Normal 3 6" xfId="1144" xr:uid="{B11B9324-65B5-4A6E-9EE5-30A0E0988052}"/>
    <cellStyle name="Normal 3 6 2" xfId="1145" xr:uid="{F4029C33-D695-4414-82DE-084BD8B41886}"/>
    <cellStyle name="Normal 3 7" xfId="1146" xr:uid="{6CFC487C-6223-4142-A586-FAB689D7264D}"/>
    <cellStyle name="Normal 3 8" xfId="1147" xr:uid="{AA791622-85C5-4761-8316-5316F874F3A6}"/>
    <cellStyle name="Normal 3 9" xfId="1148" xr:uid="{82943C69-B658-4828-86BF-140681C71DF0}"/>
    <cellStyle name="Normal 30" xfId="1149" xr:uid="{3EDD01ED-C2EF-4690-9820-CA04EB08FF9C}"/>
    <cellStyle name="Normal 31" xfId="1370" xr:uid="{34E6D080-1F0F-44B5-A180-DACD3CD0CAF1}"/>
    <cellStyle name="Normal 32" xfId="1436" xr:uid="{8281BA3E-BDBD-46B0-8891-AF3E1F395A56}"/>
    <cellStyle name="Normal 38" xfId="73" xr:uid="{3DF33A43-CE29-4C92-AF78-F22F79088A2F}"/>
    <cellStyle name="Normal 4" xfId="231" xr:uid="{B8875B52-74BB-4762-A7DB-6B6813490054}"/>
    <cellStyle name="Normal 4 2" xfId="232" xr:uid="{0787E075-9E9B-4B2C-AF85-67C701916F03}"/>
    <cellStyle name="Normal 4 2 2" xfId="1150" xr:uid="{5D71046A-9198-41C0-9789-851A6F5AE1CD}"/>
    <cellStyle name="Normal 4 2 3" xfId="1151" xr:uid="{6E335F69-B943-41E9-8C24-E2C7EED97B55}"/>
    <cellStyle name="Normal 4 2 3 2" xfId="1152" xr:uid="{EF04E16F-A17A-4EE8-9EEC-C87EED0705CA}"/>
    <cellStyle name="Normal 4 2 3 2 2" xfId="1153" xr:uid="{81C8E5E6-602D-4C57-8915-7093C24963C7}"/>
    <cellStyle name="Normal 4 2 3 3" xfId="1154" xr:uid="{298138F5-8295-4518-87DD-907E1581D619}"/>
    <cellStyle name="Normal 4 2 4" xfId="1155" xr:uid="{75765BD5-CD5A-4B98-B9AC-12C1B358CA9F}"/>
    <cellStyle name="Normal 4 2 4 2" xfId="1156" xr:uid="{201E1B5E-D6BC-432C-B1CB-1125DFA8BDD3}"/>
    <cellStyle name="Normal 4 3" xfId="302" xr:uid="{70ECAB96-C212-4D12-B8AB-B24EA86BDA84}"/>
    <cellStyle name="Normal 4 3 2" xfId="1157" xr:uid="{1FF33F57-61D2-4C0D-A4A0-FCAC88F2079C}"/>
    <cellStyle name="Normal 4 4" xfId="1158" xr:uid="{D542BB6D-06ED-499F-A4CC-3E213FB71905}"/>
    <cellStyle name="Normal 4 4 2" xfId="1159" xr:uid="{CE2EF9F6-8CD0-4B73-A36D-5B81C69D119C}"/>
    <cellStyle name="Normal 4 4 2 2" xfId="1160" xr:uid="{6E15A773-1174-4856-9662-3C3104987FFD}"/>
    <cellStyle name="Normal 4 4 3" xfId="1161" xr:uid="{B32C953C-E39E-46D8-A956-13E77B6DA246}"/>
    <cellStyle name="Normal 4 5" xfId="1162" xr:uid="{DAB2C704-5879-48F6-9177-7F241EDE9FA2}"/>
    <cellStyle name="Normal 4 5 2" xfId="1163" xr:uid="{2DB257CF-1FCA-4AE4-9E5F-FE2BD554FA8A}"/>
    <cellStyle name="Normal 4 5 2 2" xfId="1164" xr:uid="{C960882C-6975-4AD9-ACAE-BDAD255DF8D8}"/>
    <cellStyle name="Normal 4 5 3" xfId="1165" xr:uid="{6548296D-1614-4386-8A14-936194B7E76B}"/>
    <cellStyle name="Normal 4 6" xfId="1166" xr:uid="{B12E85FC-3BAB-4714-85A3-10BE03EDBAED}"/>
    <cellStyle name="Normal 4 6 2" xfId="1167" xr:uid="{4B4D3219-E3EE-4C18-AA25-36FD7AF9C782}"/>
    <cellStyle name="Normal 4 7" xfId="1168" xr:uid="{570A5E8E-1C05-4A1B-85AF-0738F2A349D4}"/>
    <cellStyle name="Normal 4 8" xfId="1400" xr:uid="{4A508667-7CBE-4041-89C1-4198D4CA96B6}"/>
    <cellStyle name="Normal 5" xfId="40" xr:uid="{0EAAE523-4351-4D62-9BF8-BAE5C3699E4E}"/>
    <cellStyle name="Normal 5 2" xfId="233" xr:uid="{7266F9F8-AE36-4908-9A9D-1388D40B233E}"/>
    <cellStyle name="Normal 5 2 2" xfId="234" xr:uid="{1FB54EAB-C354-4625-9E93-4303B82BED7E}"/>
    <cellStyle name="Normal 5 2 3" xfId="1389" xr:uid="{DC6B6C13-3793-4719-9A59-8A809F3C8AB3}"/>
    <cellStyle name="Normal 5 3" xfId="235" xr:uid="{E458B4FB-5036-4B1D-AFDB-8CCEC7546D26}"/>
    <cellStyle name="Normal 5 4" xfId="236" xr:uid="{F46221E4-7936-4FD6-811A-3DD2FD58F4DB}"/>
    <cellStyle name="Normal 5 4 2" xfId="1169" xr:uid="{8210525F-E84E-4577-9621-4D8596907932}"/>
    <cellStyle name="Normal 5 4 2 2" xfId="1170" xr:uid="{7CB21BF9-A7D7-486C-A7A0-1C9D941F9CEF}"/>
    <cellStyle name="Normal 5 4 3" xfId="1171" xr:uid="{012F37C4-F51D-4D0C-AAA6-CF88E152F496}"/>
    <cellStyle name="Normal 5 4 3 2" xfId="1172" xr:uid="{60FFE997-20C2-4DBB-8BE6-0E8D295841DE}"/>
    <cellStyle name="Normal 5 4 4" xfId="1173" xr:uid="{AE2AFC36-5C08-4849-BE80-DE7F460246B5}"/>
    <cellStyle name="Normal 5 5" xfId="1174" xr:uid="{C00C955B-AB15-45C7-BA5F-2E06CCC17962}"/>
    <cellStyle name="Normal 5 5 2" xfId="1175" xr:uid="{599CBDE1-BB3C-4AD8-8178-717377E180DB}"/>
    <cellStyle name="Normal 5 6" xfId="1176" xr:uid="{C68CB310-2E02-4FC8-87E2-65A06128F6AB}"/>
    <cellStyle name="Normal 5 6 2" xfId="1177" xr:uid="{0258062A-A2B8-4A1A-8AD3-E72C6443AAF2}"/>
    <cellStyle name="Normal 5 7" xfId="1178" xr:uid="{2502CABE-9D81-46E7-BC17-51FC13C4D712}"/>
    <cellStyle name="Normal 5 7 2" xfId="1179" xr:uid="{DF372CDC-1991-44FE-8D5C-AD01A898AB18}"/>
    <cellStyle name="Normal 5 8" xfId="1387" xr:uid="{00E739E0-B1E5-4AA5-9402-1856E27CD65E}"/>
    <cellStyle name="Normal 5 9" xfId="1394" xr:uid="{AA2F87CB-F502-4E8E-9391-B8FC5723DCD7}"/>
    <cellStyle name="Normal 5_1-7" xfId="237" xr:uid="{6A640F47-5E97-48E5-A586-3A6DB81877DB}"/>
    <cellStyle name="Normal 6" xfId="37" xr:uid="{12D1C21D-E6DF-47C1-A209-A6AAE2BF211E}"/>
    <cellStyle name="Normal 6 2" xfId="1180" xr:uid="{AD7A31D6-9C98-4533-8688-08CEBA2A012F}"/>
    <cellStyle name="Normal 6 2 2" xfId="1181" xr:uid="{DFDFE2E9-75C6-4D13-8D9D-BCB68C0E85C0}"/>
    <cellStyle name="Normal 6 2 3" xfId="1182" xr:uid="{4642218F-06C1-4485-A728-59A313048338}"/>
    <cellStyle name="Normal 6 2 3 2" xfId="1183" xr:uid="{ED5AF7E0-353A-494A-8705-F6DFD32DA605}"/>
    <cellStyle name="Normal 6 2 4" xfId="1184" xr:uid="{E222E15B-9904-4E31-869A-A63CF7368F4D}"/>
    <cellStyle name="Normal 6 2 4 2" xfId="1185" xr:uid="{12F270F8-BD82-4DE0-86B1-DAB260C58407}"/>
    <cellStyle name="Normal 6 2 5" xfId="1186" xr:uid="{B23E5315-C084-4CA2-8563-A3DCE2DD5097}"/>
    <cellStyle name="Normal 6 2 5 2" xfId="1187" xr:uid="{D82E2117-C8BC-4239-8517-36CA28264C9F}"/>
    <cellStyle name="Normal 6 3" xfId="1188" xr:uid="{4B3AB44C-49EC-4B76-B40C-FA9000F13747}"/>
    <cellStyle name="Normal 6 3 2" xfId="1189" xr:uid="{E489BE0E-145A-4858-A29F-9817FF3404E8}"/>
    <cellStyle name="Normal 6 3 2 2" xfId="1190" xr:uid="{E27C2A8A-5C96-49EB-828D-C80EFE895AEE}"/>
    <cellStyle name="Normal 6 3 3" xfId="1191" xr:uid="{A556DE27-F418-4C0D-91C7-B88C5AF747D6}"/>
    <cellStyle name="Normal 6 4" xfId="1192" xr:uid="{F3CCF7A4-2211-4590-BBF9-BBF9F3BA7564}"/>
    <cellStyle name="Normal 61" xfId="1368" xr:uid="{A19E7357-5247-4730-8D3C-2555B158538C}"/>
    <cellStyle name="Normal 62" xfId="4" xr:uid="{00000000-0005-0000-0000-000004000000}"/>
    <cellStyle name="Normal 7" xfId="38" xr:uid="{AD1E6C9C-89E4-464D-B736-1960F4D00A6B}"/>
    <cellStyle name="Normal 7 2" xfId="1193" xr:uid="{DE275171-B9C9-46E4-B337-EF26FB75934E}"/>
    <cellStyle name="Normal 7 3" xfId="1194" xr:uid="{9BA666B8-A9DA-42A8-971B-C76843FAE4F6}"/>
    <cellStyle name="Normal 7 3 2" xfId="1195" xr:uid="{2CF8CA9C-8754-44F3-AE63-E8A1F4F7CA8D}"/>
    <cellStyle name="Normal 7 3 2 2" xfId="1196" xr:uid="{86F770F1-B48E-46A3-BF86-B3DC61BF2E89}"/>
    <cellStyle name="Normal 7 3 3" xfId="1197" xr:uid="{8A0FCC5B-71E3-4053-955D-1C30030D0553}"/>
    <cellStyle name="Normal 7 4" xfId="1198" xr:uid="{29FFFB6E-A045-4E98-8CDA-848DE8571D77}"/>
    <cellStyle name="Normal 73" xfId="1420" xr:uid="{6DD772C9-4658-4145-BDFF-467B4B3A6007}"/>
    <cellStyle name="Normal 77" xfId="1421" xr:uid="{4CB0CD08-E777-4D62-A959-127B4F083BD1}"/>
    <cellStyle name="Normal 78" xfId="1419" xr:uid="{B10B0276-800D-4FF8-9D2E-51AE871F83EA}"/>
    <cellStyle name="Normal 8" xfId="39" xr:uid="{3B55D3A7-CB89-4091-A5E0-080A3DFE97CC}"/>
    <cellStyle name="Normal 8 2" xfId="1199" xr:uid="{EC7A48D8-F130-4879-86F4-F607240B8E7C}"/>
    <cellStyle name="Normal 8 2 2" xfId="1200" xr:uid="{878E9895-DADB-4206-ADA7-5FB679A62749}"/>
    <cellStyle name="Normal 8 2 2 2" xfId="1486" xr:uid="{4A70D247-2867-4AB4-8B40-B3EBE2B0E632}"/>
    <cellStyle name="Normal 8 2 3" xfId="1485" xr:uid="{C77E3CA5-531B-4028-93B5-C0991984DBCA}"/>
    <cellStyle name="Normal 8 3" xfId="1201" xr:uid="{F7D039FA-E2AB-41E7-9F68-B812E3B487D6}"/>
    <cellStyle name="Normal 8 3 2" xfId="1202" xr:uid="{BDABC16D-CEFD-46E7-AD02-FDBC6C82654C}"/>
    <cellStyle name="Normal 8 3 2 2" xfId="1488" xr:uid="{2BB21373-3D56-4F74-8A01-C7F584A8603E}"/>
    <cellStyle name="Normal 8 3 3" xfId="1487" xr:uid="{4E7D99EE-F785-4EB0-AB35-3602E18C5270}"/>
    <cellStyle name="Normal 8 4" xfId="1203" xr:uid="{A4924EE3-57F1-45B6-AA59-DE94A858E0E3}"/>
    <cellStyle name="Normal 8 4 2" xfId="1204" xr:uid="{E41FB394-5D90-4735-9C6C-940E52C7FA97}"/>
    <cellStyle name="Normal 8 5" xfId="1484" xr:uid="{1FF0D0DF-5B97-4571-A35D-92BADD84E512}"/>
    <cellStyle name="Normal 9" xfId="238" xr:uid="{F1BE485E-17B8-4479-BB22-D8E8EF125648}"/>
    <cellStyle name="Normal 9 2" xfId="1490" xr:uid="{6B154F29-2F3D-4079-AF13-DCFD87570C02}"/>
    <cellStyle name="Normal 9 3" xfId="1491" xr:uid="{1A7085CC-53C2-4CE5-8713-53F4CA89E5BE}"/>
    <cellStyle name="Normal 9 4" xfId="1489" xr:uid="{4EDF484B-3F4B-434C-B759-12C41EDB7C1C}"/>
    <cellStyle name="Normál_Szelepek_270505" xfId="1205" xr:uid="{4103B39B-06D6-49B5-8275-5545FE455E21}"/>
    <cellStyle name="Normale_Terraneo  2005" xfId="1206" xr:uid="{DB0A9E4D-0C44-4309-87FE-3F21315C423B}"/>
    <cellStyle name="normální 2" xfId="1207" xr:uid="{5D926E5E-DA64-4E44-B4AA-43D4B1C88FD6}"/>
    <cellStyle name="Nosaukums" xfId="74" xr:uid="{76A0B206-AF37-4D70-B1B0-7EFB16586AC8}"/>
    <cellStyle name="Nosaukums 2" xfId="239" xr:uid="{E1FF1D72-6C1F-43B0-B990-9FBCFF008635}"/>
    <cellStyle name="Nosaukums_1-7" xfId="240" xr:uid="{07E48EBC-F694-47E5-B2DA-16E3A692D5F1}"/>
    <cellStyle name="Note 2" xfId="241" xr:uid="{9D688916-38F6-4C2D-BDAA-4CC20FE96246}"/>
    <cellStyle name="Note 2 2" xfId="242" xr:uid="{D23127B2-E12D-4904-BB68-4B48E8DED628}"/>
    <cellStyle name="Note 2 3" xfId="1208" xr:uid="{C45C164A-9D2B-4BE9-A305-E6B6F0893B06}"/>
    <cellStyle name="Note 2 4" xfId="1209" xr:uid="{CD45B3DF-E515-4F04-8D2F-59E8831C7BFA}"/>
    <cellStyle name="Note 2 4 2" xfId="1210" xr:uid="{8B2BDDDC-1EDA-4665-B0EB-8D1DD77940B6}"/>
    <cellStyle name="Note 2 4 2 2" xfId="1211" xr:uid="{265C59CD-BFA9-4D56-8260-872990F2B0ED}"/>
    <cellStyle name="Note 2 4 3" xfId="1212" xr:uid="{BE9EA85B-5FC1-4BD6-8882-B78B8E2CFB56}"/>
    <cellStyle name="Note 2 5" xfId="1213" xr:uid="{AB333077-B6F3-4C50-80E8-1D0F81083B38}"/>
    <cellStyle name="Note 2 5 2" xfId="1214" xr:uid="{1549ADE2-C532-4785-BEFF-4D47332FB296}"/>
    <cellStyle name="Note 3" xfId="243" xr:uid="{21D40928-9CD1-47D5-9EBE-ACFFC7FF0003}"/>
    <cellStyle name="Note 3 2" xfId="1215" xr:uid="{C58A769E-E33B-4DEF-B48F-3364082A16EA}"/>
    <cellStyle name="Note 4" xfId="1216" xr:uid="{F0D6C47D-7A65-4124-9E11-D704D8C824B5}"/>
    <cellStyle name="Note 4 2" xfId="1217" xr:uid="{D56006A1-E43C-4B69-87B8-076F2C635BD7}"/>
    <cellStyle name="Note 4 2 2" xfId="1218" xr:uid="{63A5416E-4E10-4D43-BEB6-8607B7E0B298}"/>
    <cellStyle name="Note 4 2 2 2" xfId="1219" xr:uid="{3F919591-7C04-4BDE-819C-F69202ED46F1}"/>
    <cellStyle name="Note 4 2 3" xfId="1220" xr:uid="{24147BA8-5491-4EF7-8938-1366BAB31401}"/>
    <cellStyle name="Note 4 3" xfId="1221" xr:uid="{03494FDA-31DC-460B-A563-95AF6F837869}"/>
    <cellStyle name="Note 4 3 2" xfId="1222" xr:uid="{C5816DE8-29D8-4B54-8F94-595E463C43DC}"/>
    <cellStyle name="Note 4 4" xfId="1223" xr:uid="{D2648419-D27A-4C2E-A691-4834B8A9C33D}"/>
    <cellStyle name="Note 5" xfId="1224" xr:uid="{42431636-2428-43E1-8870-F80C61FECEC0}"/>
    <cellStyle name="Note 5 2" xfId="1225" xr:uid="{4D2C7EB0-D701-49D1-9806-EEA88A9CF1E5}"/>
    <cellStyle name="Note 5 2 2" xfId="1226" xr:uid="{4838DB76-41E4-40FF-B289-27E4E42B0D2C}"/>
    <cellStyle name="Note 5 3" xfId="1227" xr:uid="{89058342-B813-473B-A0C1-80F0FCB2F71B}"/>
    <cellStyle name="Note 6" xfId="1228" xr:uid="{C9BA2E2C-5E8C-4F2A-9121-403753D1A268}"/>
    <cellStyle name="Note 6 2" xfId="1229" xr:uid="{B091EA14-EA71-4F23-BEFA-DAF2397582C4}"/>
    <cellStyle name="Note 6 2 2" xfId="1230" xr:uid="{F47E10A4-E7D2-4B0E-9E60-3FADF3AA37C1}"/>
    <cellStyle name="Note 6 2 2 2" xfId="1231" xr:uid="{FC76837E-E5B4-496E-84C8-8359603E81FA}"/>
    <cellStyle name="Note 6 2 3" xfId="1232" xr:uid="{00A37998-C63F-4ED1-B5D0-3BB50A45B1C9}"/>
    <cellStyle name="Note 6 3" xfId="1233" xr:uid="{3BECD898-04AC-4E8F-B4DD-DE8D4C86A7CE}"/>
    <cellStyle name="Note 6 3 2" xfId="1234" xr:uid="{5C99BB4E-29D6-4B1E-9068-62C0CC8E0E61}"/>
    <cellStyle name="Note 6 4" xfId="1235" xr:uid="{5E69DB00-450A-436C-BB07-A21CE6A88D60}"/>
    <cellStyle name="Note 7" xfId="1236" xr:uid="{947F23AF-7193-438A-9D43-33BD6CFBCEB6}"/>
    <cellStyle name="Note 8" xfId="1237" xr:uid="{02FB6A8D-6984-4B90-AC2D-885C8497A569}"/>
    <cellStyle name="Note 9" xfId="1492" xr:uid="{CB609F3E-D199-499F-B392-822D4E525CE2}"/>
    <cellStyle name="Összesen" xfId="1238" xr:uid="{37DACD8C-6136-415F-AB67-D26C10B72B3F}"/>
    <cellStyle name="Output 2" xfId="1239" xr:uid="{D60A797C-58C5-4D7F-905B-794F285185E6}"/>
    <cellStyle name="Output 2 2" xfId="1240" xr:uid="{15D8213F-6168-463D-9670-7A55324DCF1A}"/>
    <cellStyle name="Output 2 3" xfId="1241" xr:uid="{B9329118-E50E-4D8A-BEDA-380800A8A47D}"/>
    <cellStyle name="Output 3" xfId="1242" xr:uid="{44430867-C338-495A-A795-C8D68CE3905A}"/>
    <cellStyle name="Output 4" xfId="1243" xr:uid="{D7D97134-B939-4D89-AC93-F32D32B1EF3B}"/>
    <cellStyle name="Output 5" xfId="1493" xr:uid="{8C17F366-66CC-42D7-837F-7BDAD7875DF3}"/>
    <cellStyle name="PÄÄSUMMA" xfId="244" xr:uid="{7C764ECF-0690-4D94-BD74-411988D40442}"/>
    <cellStyle name="Parastais 10" xfId="75" xr:uid="{BAADA5DD-3213-4DA9-93E6-2747AB1B6055}"/>
    <cellStyle name="Parastais 19" xfId="1244" xr:uid="{2F5B7609-5FD7-453E-8EE9-49E3EB7FE076}"/>
    <cellStyle name="Parastais 2" xfId="245" xr:uid="{F4AB2C4A-FAD5-45DF-864B-99366CACB7B1}"/>
    <cellStyle name="Parastais 2 2" xfId="1245" xr:uid="{BB116869-7524-4C26-B9C2-264F66EDD90B}"/>
    <cellStyle name="Parastais 2 2 3" xfId="1246" xr:uid="{61BA537F-7AFA-45D2-B35F-1A5F6B892B9B}"/>
    <cellStyle name="Parastais 2 3" xfId="1247" xr:uid="{533ACDD1-AF3D-4FBB-AC1E-6CB1F7088EC5}"/>
    <cellStyle name="Parastais 2 3 2" xfId="1248" xr:uid="{AEDD05EF-D23B-44E4-A190-FC97EC840C5F}"/>
    <cellStyle name="Parastais 2 4" xfId="1249" xr:uid="{0F27401C-1545-40AC-BE05-EC78F74D41AA}"/>
    <cellStyle name="Parastais 2 5" xfId="1250" xr:uid="{536E5F77-1D85-4E92-A2CA-E032AA03A3DE}"/>
    <cellStyle name="Parastais 2 6" xfId="1251" xr:uid="{F631CB9A-E762-41FC-8886-339F048B4F78}"/>
    <cellStyle name="Parastais 2 7" xfId="1415" xr:uid="{85664B95-7862-4346-A903-CBCF15490825}"/>
    <cellStyle name="Parastais 2 7 2" xfId="1516" xr:uid="{175B8331-0A37-4B07-AD54-712C2A0D9007}"/>
    <cellStyle name="Parastais 3" xfId="76" xr:uid="{8228207F-1F9D-4D07-8CB8-13E9314A7CD7}"/>
    <cellStyle name="Parastais 3 3" xfId="1252" xr:uid="{9E07EE64-401F-44E1-8716-E314F3B81D85}"/>
    <cellStyle name="Parastais 3 4" xfId="1253" xr:uid="{3311590F-4AF9-4A0E-8462-D09F4E743E33}"/>
    <cellStyle name="Parastais 4" xfId="1254" xr:uid="{C9143BFA-87DB-4ACA-BB25-255BCB2327A2}"/>
    <cellStyle name="Parastais 4 2" xfId="1255" xr:uid="{39FC74FE-9694-44CA-9120-01DDA294635D}"/>
    <cellStyle name="Parastais 6" xfId="1256" xr:uid="{250C40AC-8D28-4CC9-AEAE-D281FF83A7D4}"/>
    <cellStyle name="Parastais 7" xfId="1257" xr:uid="{5D39E5D5-A974-4385-AD90-9EAD07F07DEF}"/>
    <cellStyle name="Parastais 8" xfId="1258" xr:uid="{F7393539-D738-497B-88E5-CB979A86103F}"/>
    <cellStyle name="Parastais_1.18 AS" xfId="1259" xr:uid="{81E116D7-825F-4E27-A6F4-81103C24E402}"/>
    <cellStyle name="Parasts" xfId="0" builtinId="0"/>
    <cellStyle name="Parasts 2" xfId="77" xr:uid="{6C16AAF2-DC73-4D6E-B5F6-7F50B812B12D}"/>
    <cellStyle name="Parasts 2 2" xfId="1260" xr:uid="{16C0B45E-E546-4317-9CD9-E984480C6CA5}"/>
    <cellStyle name="Parasts 2 2 2" xfId="1261" xr:uid="{FB369E4D-5AA4-48DD-97EB-17C0B1AF589F}"/>
    <cellStyle name="Parasts 2 3" xfId="1262" xr:uid="{D78654E3-17B1-4A6A-BCEF-EB7DCDCB284B}"/>
    <cellStyle name="Paskaidrojošs teksts" xfId="78" builtinId="53" customBuiltin="1"/>
    <cellStyle name="Paskaidrojošs teksts 2" xfId="1263" xr:uid="{13BE207C-BD29-4D21-B905-27E764D3CE27}"/>
    <cellStyle name="Pārbaudes šūna" xfId="79" builtinId="23" customBuiltin="1"/>
    <cellStyle name="Pārbaudes šūna 2" xfId="1264" xr:uid="{7C3FB9A1-14B9-4F82-8BE1-A8B07BFCDDEF}"/>
    <cellStyle name="Pārbaudes šūna 3" xfId="1265" xr:uid="{F2B24F92-D245-4F1A-B777-245FC7E5CB29}"/>
    <cellStyle name="Pārbaudes šūna 4" xfId="1266" xr:uid="{0B7C3686-E8BA-4C36-BC1F-93BD3D54E0E6}"/>
    <cellStyle name="Percent 2" xfId="246" xr:uid="{F3EE0D05-7692-4458-8F17-AD75D69BE353}"/>
    <cellStyle name="Percent 2 2" xfId="247" xr:uid="{C5342BAF-EA99-4D76-ACBD-271330C84A6F}"/>
    <cellStyle name="Percent 2 2 2" xfId="1267" xr:uid="{ED776A39-79DD-4AB8-B1AF-DF33E839AA61}"/>
    <cellStyle name="Percent 2 3" xfId="1268" xr:uid="{96DBC190-6A40-400F-A51F-60162E04C41F}"/>
    <cellStyle name="Percent 2 3 2" xfId="1269" xr:uid="{AA9826E1-1264-40B7-BFB7-AE0B77B2DA62}"/>
    <cellStyle name="Percent 2 4" xfId="1270" xr:uid="{1262931B-AE61-4E35-97E2-B15ABEB91CE8}"/>
    <cellStyle name="Percent 3" xfId="248" xr:uid="{C7930AB5-4764-408D-8C36-1D7D0AD718C9}"/>
    <cellStyle name="Percent 3 2" xfId="249" xr:uid="{EA6E108F-9D77-47C9-933C-B48BBDE5B5F3}"/>
    <cellStyle name="Percent 3 2 2" xfId="1271" xr:uid="{41052B8C-3A66-4844-84A6-8DDA510BC5CC}"/>
    <cellStyle name="Percent 3 3" xfId="1272" xr:uid="{C1A78D38-D4D2-496C-9D98-A57B7CCF21F7}"/>
    <cellStyle name="Percent 4" xfId="250" xr:uid="{082710A4-DC7E-488E-8628-D76D3774569B}"/>
    <cellStyle name="Percent 4 2" xfId="1273" xr:uid="{6FC728C3-10D8-434A-9AB6-1AA6DE35439D}"/>
    <cellStyle name="Percent 4 3" xfId="1274" xr:uid="{D797EC11-EDAE-45E4-BB97-133C7FC75D48}"/>
    <cellStyle name="Percent 4 4" xfId="1275" xr:uid="{13EED1ED-921A-4A89-95E7-2C8B7B6AE321}"/>
    <cellStyle name="Percent 4 4 2" xfId="1276" xr:uid="{E3877795-E38A-46D0-BBD7-EA22DD79777D}"/>
    <cellStyle name="Piezīme" xfId="80" builtinId="10" customBuiltin="1"/>
    <cellStyle name="Piezīme 2" xfId="251" xr:uid="{7D7E65DD-AE0D-4B65-A07E-B20AF65FFA8E}"/>
    <cellStyle name="Piezīme 3" xfId="1277" xr:uid="{2727E7E6-1E69-4CCA-9827-9CD77C157520}"/>
    <cellStyle name="Piezīme 4" xfId="1278" xr:uid="{02667048-33F8-4380-9F0A-C5E0F382BA58}"/>
    <cellStyle name="Piezīme 4 2" xfId="1279" xr:uid="{4D273F4D-47F5-4F56-9377-90181559F2C0}"/>
    <cellStyle name="Piezīme 4 2 2" xfId="1280" xr:uid="{996395A3-4481-49E8-8A30-8C57560FD5F0}"/>
    <cellStyle name="Piezīme 4 2 2 2" xfId="1281" xr:uid="{834DAC2B-F730-47F7-8A77-E1C0A3B3F031}"/>
    <cellStyle name="Piezīme 4 2 3" xfId="1282" xr:uid="{AB02574D-2F56-4BBC-803C-3F27566DD8B5}"/>
    <cellStyle name="Piezīme 4 3" xfId="1283" xr:uid="{CD6CC321-114D-4769-9037-AC155C1FB3D2}"/>
    <cellStyle name="Piezīme 4 3 2" xfId="1284" xr:uid="{8E440270-9791-45A1-8111-6C5C2B1E127B}"/>
    <cellStyle name="Piezīme 4 4" xfId="1285" xr:uid="{F321EAA7-7FA5-45E3-A306-8ECDC2ABDB60}"/>
    <cellStyle name="Piezīme 5" xfId="1286" xr:uid="{F0A7B07F-4726-44EA-A31C-3D8F0EC21359}"/>
    <cellStyle name="Piezīme 5 2" xfId="1287" xr:uid="{CE394CC6-0B04-42E6-BEB3-7102BB80A2B1}"/>
    <cellStyle name="Piezīme 5 2 2" xfId="1288" xr:uid="{F722A008-049F-430A-B90A-E0B239748877}"/>
    <cellStyle name="Piezīme 5 3" xfId="1289" xr:uid="{58CDBBD8-266F-41FC-B5F8-5B5C960CB6F8}"/>
    <cellStyle name="Piezīme 6" xfId="1290" xr:uid="{45A8882D-A787-4D59-8CAB-1967C3038B28}"/>
    <cellStyle name="Position" xfId="252" xr:uid="{C57EB5F9-2FC5-453A-AD19-63A00009C88E}"/>
    <cellStyle name="Position 2" xfId="1494" xr:uid="{8B9D56EB-2BCB-4846-8564-4588CD935363}"/>
    <cellStyle name="Poznámka" xfId="1291" xr:uid="{B43F6D99-706A-4D2B-8875-123D25B2117E}"/>
    <cellStyle name="Procenti" xfId="3" builtinId="5"/>
    <cellStyle name="Propojená buňka" xfId="1292" xr:uid="{F7502598-416E-42A4-8020-2169C3F1FD7F}"/>
    <cellStyle name="Result 1" xfId="253" xr:uid="{905D7006-F0D0-4D72-89F5-B702CD235896}"/>
    <cellStyle name="Result2 1" xfId="254" xr:uid="{5CF9D410-5E6F-4F3E-9E88-247A9B664B14}"/>
    <cellStyle name="Rossz" xfId="1293" xr:uid="{05C024B8-A062-4BE1-AF79-8A2FD5A49EA7}"/>
    <cellStyle name="Saistīta šūna" xfId="81" builtinId="24" customBuiltin="1"/>
    <cellStyle name="Saistītā šūna" xfId="255" xr:uid="{BFBBA0AA-C4BA-41DC-97D0-EE8A54CE7BC6}"/>
    <cellStyle name="Semleges" xfId="1294" xr:uid="{588C27E5-D3A0-47C2-BDC5-EA18EC82CB9F}"/>
    <cellStyle name="Slikts" xfId="82" builtinId="27" customBuiltin="1"/>
    <cellStyle name="Slikts 2" xfId="1295" xr:uid="{C78785AB-0657-4756-903D-6262C050FDAF}"/>
    <cellStyle name="Slikts 3" xfId="1296" xr:uid="{B4F817A3-3490-43C3-8476-8D5E930C9DD2}"/>
    <cellStyle name="Slikts 4" xfId="1297" xr:uid="{0A4DC61F-9C15-44FA-BB5F-53EB37FCEFF4}"/>
    <cellStyle name="Správně" xfId="1298" xr:uid="{FE875B9D-4248-49E5-931F-82F353D93474}"/>
    <cellStyle name="Standard 2" xfId="1299" xr:uid="{3D3D6928-4DD1-45E7-92E8-0F148C88ED6C}"/>
    <cellStyle name="Standard_cm_Master" xfId="256" xr:uid="{FE705D39-DCC8-420B-9B71-67D4589C18D7}"/>
    <cellStyle name="Stils 1" xfId="7" xr:uid="{40ABA149-8EDB-408B-96D5-497BE05341AE}"/>
    <cellStyle name="Stils 1 2" xfId="258" xr:uid="{16D25407-B89E-437C-AF05-2914D91F57C7}"/>
    <cellStyle name="Stils 1 3" xfId="259" xr:uid="{35CA49AE-6374-4491-8FAC-9D0B84EBE2BE}"/>
    <cellStyle name="Stils 1 4" xfId="260" xr:uid="{8C9E05C1-6DC6-44A5-8FD3-0C8D06C30E01}"/>
    <cellStyle name="Stils 1 5" xfId="257" xr:uid="{A39A7856-060D-4E58-A2DE-DD0AE2B33BC0}"/>
    <cellStyle name="Style 1" xfId="8" xr:uid="{3FDFBC89-50BD-4871-89EE-7454F4414213}"/>
    <cellStyle name="Style 1 2" xfId="261" xr:uid="{2742DD2E-B25A-40B2-9EF7-107E68C36CB0}"/>
    <cellStyle name="Style 1 2 2" xfId="1300" xr:uid="{4E5957F9-2DCC-41A5-8BD6-103AFF0881EC}"/>
    <cellStyle name="Style 1 3" xfId="1301" xr:uid="{14714259-7949-4C6E-B7B8-075AB7B9D2C8}"/>
    <cellStyle name="Style 1_1-7" xfId="262" xr:uid="{45AEA15A-69E5-435D-BBF4-B64DC8C0E8AA}"/>
    <cellStyle name="Style 2" xfId="263" xr:uid="{6E6FDB54-5E3A-46FD-9B4E-95B2CFDC8A1C}"/>
    <cellStyle name="Style 2 2" xfId="1302" xr:uid="{C4570DB7-09C6-41C0-AFD4-DA5B54F0338B}"/>
    <cellStyle name="Style 2 2 2" xfId="1303" xr:uid="{EC665690-55D3-4F36-A6B7-70E9CA13796E}"/>
    <cellStyle name="Style 2 2 2 2" xfId="1304" xr:uid="{B08E6651-0553-4BC0-BB50-EC0A8FC5BA88}"/>
    <cellStyle name="Style 2 2 3" xfId="1305" xr:uid="{BF2B5E79-64AE-47F0-BEC4-9189045D6835}"/>
    <cellStyle name="Style 2 3" xfId="1306" xr:uid="{416E8218-4A2E-4AC5-9985-7EC1ECCCE2A0}"/>
    <cellStyle name="Style 2 3 2" xfId="1307" xr:uid="{96447240-748E-4CEA-B0A6-97BD89F71A9C}"/>
    <cellStyle name="Style 2 3 2 2" xfId="1308" xr:uid="{84BD4946-35F2-4E73-B280-6C9D41D48ED9}"/>
    <cellStyle name="Style 2 3 2 2 2" xfId="1309" xr:uid="{F0A2850C-9E32-4C33-B01E-A64CAD76CB84}"/>
    <cellStyle name="Style 2 3 2 3" xfId="1310" xr:uid="{321DE52F-4216-405B-8627-C3990F90703C}"/>
    <cellStyle name="Style 2 3 3" xfId="1311" xr:uid="{A99AD2ED-7C54-42CB-A341-A9951852DE5C}"/>
    <cellStyle name="Style 2 3 3 2" xfId="1312" xr:uid="{7B68F1F7-BF7C-44B5-9A52-3ABEB7C31D2F}"/>
    <cellStyle name="Style 2 3 4" xfId="1313" xr:uid="{0DA5C47C-C927-4723-BB8C-9F8359DFEB87}"/>
    <cellStyle name="Style 2 4" xfId="1314" xr:uid="{840A7B52-9885-4345-A83B-CB9248D0C970}"/>
    <cellStyle name="Style 2 4 2" xfId="1315" xr:uid="{DFAC1A14-33DF-45A1-985E-B87EF008211A}"/>
    <cellStyle name="Style 2 4 2 2" xfId="1316" xr:uid="{9E2DA264-B6A4-4164-A2BA-D51C244FFFDF}"/>
    <cellStyle name="Style 2 4 3" xfId="1317" xr:uid="{52D31793-C28A-4C90-97B3-10A1DA8C9719}"/>
    <cellStyle name="Style 2 5" xfId="1318" xr:uid="{98DE5B3C-8529-4D8D-AB13-86E9794E7A92}"/>
    <cellStyle name="Style 2 5 2" xfId="1319" xr:uid="{89D5BB8D-E5E1-44FB-A7FA-D1A4F3280F35}"/>
    <cellStyle name="Style 2 6" xfId="1320" xr:uid="{FCD97E21-E97F-4C7A-BC62-0B52F6BB005B}"/>
    <cellStyle name="Style 2 7" xfId="1321" xr:uid="{77EE41E0-1795-4CD3-8B9B-94542FF67893}"/>
    <cellStyle name="Style 2 7 2" xfId="1322" xr:uid="{93928857-2013-4DD7-8E99-A0CEF5E69405}"/>
    <cellStyle name="SUMMARY" xfId="264" xr:uid="{04C3FC17-3EEF-4CD5-BA8F-7C4C85AA5A59}"/>
    <cellStyle name="Számítás" xfId="1323" xr:uid="{B98944A1-7851-43B5-9A94-AC121BB2A1A6}"/>
    <cellStyle name="TableStyleLight1" xfId="265" xr:uid="{8AE545C4-7599-4443-A349-3D850A948832}"/>
    <cellStyle name="tāme Nr.3" xfId="266" xr:uid="{8F99E1D9-5895-45E5-8961-B9CD82950911}"/>
    <cellStyle name="tāme Nr.3 2" xfId="1495" xr:uid="{56E70FA9-6C0F-4E9E-ADF6-0AF7F995F6E4}"/>
    <cellStyle name="Text upozornění" xfId="1324" xr:uid="{C8342C4B-7D68-4663-A5CB-3F3E108EC61C}"/>
    <cellStyle name="Title 2" xfId="1325" xr:uid="{78864CCE-1BE9-4F20-9875-A2154C389323}"/>
    <cellStyle name="Title 2 2" xfId="1326" xr:uid="{B0CF63B6-5D33-4AD9-B20C-DDA2ADBC3680}"/>
    <cellStyle name="Title 2 3" xfId="1385" xr:uid="{B11AE226-01DA-42C4-B057-F8BBDD2CB119}"/>
    <cellStyle name="Title 2 4" xfId="1409" xr:uid="{BB9E20C1-C40B-4C52-A361-20D294B861CD}"/>
    <cellStyle name="Title 3" xfId="1327" xr:uid="{C5A62AD6-EE23-4594-A0CA-8C4D4CEA03F7}"/>
    <cellStyle name="Title 4" xfId="1328" xr:uid="{9BDD4009-3323-4F27-8C96-DE712D3D05D8}"/>
    <cellStyle name="Total 2" xfId="1329" xr:uid="{255B9F68-9D81-4A70-B44F-1F8811AAF61E}"/>
    <cellStyle name="Total 2 2" xfId="1330" xr:uid="{0BAC76DC-1C16-44D3-9655-AA92ED661F8D}"/>
    <cellStyle name="Total 2 3" xfId="1331" xr:uid="{836C4450-8594-46CF-969F-978D1DC98392}"/>
    <cellStyle name="Total 3" xfId="1332" xr:uid="{C9947789-09F2-46DD-B252-A51B33739684}"/>
    <cellStyle name="Total 4" xfId="1333" xr:uid="{AC3EEE98-3633-44A9-A212-58F4302273DB}"/>
    <cellStyle name="Unit" xfId="267" xr:uid="{C6EC2712-70A0-4046-AC0A-CE2AA6C28F3F}"/>
    <cellStyle name="Unit 2" xfId="1496" xr:uid="{51272423-61C2-4C5D-9EC8-59EB392B8946}"/>
    <cellStyle name="Virsraksts 1" xfId="83" builtinId="16" customBuiltin="1"/>
    <cellStyle name="Virsraksts 1 2" xfId="268" xr:uid="{9E2DC076-17C2-47A1-B712-F7DEAB7F4504}"/>
    <cellStyle name="Virsraksts 2" xfId="84" builtinId="17" customBuiltin="1"/>
    <cellStyle name="Virsraksts 2 2" xfId="269" xr:uid="{7686691D-8833-42C1-B953-F16924D63379}"/>
    <cellStyle name="Virsraksts 3" xfId="85" builtinId="18" customBuiltin="1"/>
    <cellStyle name="Virsraksts 3 2" xfId="270" xr:uid="{B071241C-96E6-4EA6-A01E-BBCC860BA539}"/>
    <cellStyle name="Virsraksts 4" xfId="86" builtinId="19" customBuiltin="1"/>
    <cellStyle name="Virsraksts 4 2" xfId="271" xr:uid="{97B1D18D-1214-411A-A4E6-6FBD83E831B6}"/>
    <cellStyle name="Vysvětlující text" xfId="1337" xr:uid="{076BAF24-D87D-4FCD-80CE-9F173F723D6A}"/>
    <cellStyle name="Vstup" xfId="1334" xr:uid="{4DE5DC32-3C2F-4E25-A666-4FB77ADCF371}"/>
    <cellStyle name="Výpočet" xfId="1335" xr:uid="{8F28F10A-F769-4ACC-B75E-E9BE6C62504F}"/>
    <cellStyle name="Výstup" xfId="1336" xr:uid="{C71E6845-6368-4BD2-9735-565657C02237}"/>
    <cellStyle name="Währung [0]_Nossner_Brücke" xfId="272" xr:uid="{BFA7D5C4-96C7-44A7-9F8A-BC84AFBED54F}"/>
    <cellStyle name="Währung_en_Master" xfId="273" xr:uid="{5892634D-A701-45D7-80F2-A75BC3B2D083}"/>
    <cellStyle name="Warning Text 2" xfId="1338" xr:uid="{2BAA7F40-61B8-4A25-87A0-CAD3FE5EE997}"/>
    <cellStyle name="Warning Text 2 2" xfId="1339" xr:uid="{598E252C-F412-451E-9C09-990EF2389E23}"/>
    <cellStyle name="Warning Text 3" xfId="1340" xr:uid="{5B33AB07-385C-4646-9EB7-E3FAB89A74D5}"/>
    <cellStyle name="Zvýraznění 1" xfId="1341" xr:uid="{3505E35D-3685-416A-B22D-C40FF8C67FDA}"/>
    <cellStyle name="Zvýraznění 2" xfId="1342" xr:uid="{55B73EC6-529C-4FC7-9870-EBAE82BC7029}"/>
    <cellStyle name="Zvýraznění 3" xfId="1343" xr:uid="{5FA2F264-35CB-48C3-BA1B-A3374BC41F64}"/>
    <cellStyle name="Zvýraznění 4" xfId="1344" xr:uid="{B12E5650-B79A-41C4-868B-DB0ED7D1896D}"/>
    <cellStyle name="Zvýraznění 5" xfId="1345" xr:uid="{9D66F006-4B31-4443-9876-2D7DE2344EFB}"/>
    <cellStyle name="Zvýraznění 6" xfId="1346" xr:uid="{BD0486FC-8BF9-4266-B256-4DFA8CDD687D}"/>
    <cellStyle name="Акцент1" xfId="274" xr:uid="{3622A0AD-2879-4A72-89B6-811254AF1414}"/>
    <cellStyle name="Акцент2" xfId="275" xr:uid="{5550428D-57FB-41A5-BD8A-E3CA2D31AA85}"/>
    <cellStyle name="Акцент3" xfId="276" xr:uid="{0AAF08AD-377C-4C17-9349-30C80AD90724}"/>
    <cellStyle name="Акцент4" xfId="277" xr:uid="{72B41714-9CFD-4D89-8C39-BA28EB0FEEC3}"/>
    <cellStyle name="Акцент5" xfId="278" xr:uid="{F0C6C4B3-4EE1-4DB4-8B38-52E97D7AAB6E}"/>
    <cellStyle name="Акцент6" xfId="279" xr:uid="{4EDE0CDF-0E08-4993-B86D-58E4A44CBD06}"/>
    <cellStyle name="Ввод " xfId="280" xr:uid="{3E69F101-968A-40D2-AECE-EB0F0C3E7760}"/>
    <cellStyle name="Вывод" xfId="281" xr:uid="{CA0EF3ED-E0CA-42C9-8853-E0C87E075256}"/>
    <cellStyle name="Вычисление" xfId="282" xr:uid="{A0A3CAA7-FF8E-4A15-B0FD-E57A19652673}"/>
    <cellStyle name="Денежный 2" xfId="1347" xr:uid="{0422550F-C4EC-473C-B289-2459E2AC7D98}"/>
    <cellStyle name="Денежный 2 2" xfId="1348" xr:uid="{A6D0FF63-125A-45CA-8075-C2F50D81FD9E}"/>
    <cellStyle name="Денежный 2 2 2" xfId="1349" xr:uid="{83C202CE-1B48-4E70-9C83-E48066A3085A}"/>
    <cellStyle name="Денежный 2 3" xfId="1350" xr:uid="{667F51D9-0846-487F-9F25-B1B888D3C81F}"/>
    <cellStyle name="Денежный 3" xfId="1351" xr:uid="{FB40E2EE-A09C-40BA-9E71-BC80F9FD39CE}"/>
    <cellStyle name="Денежный 3 2" xfId="1352" xr:uid="{AC727BF8-42E0-4C69-B925-58B8ECFC3EDB}"/>
    <cellStyle name="Денежный 3 2 2" xfId="1353" xr:uid="{355FC7E3-BE0D-4E57-B4D2-1147A11D1F39}"/>
    <cellStyle name="Денежный 3 3" xfId="1354" xr:uid="{39BB8B6D-8476-47E0-A8C5-33E25051F03B}"/>
    <cellStyle name="Заголовок 1" xfId="283" xr:uid="{04A984F5-9784-44E7-9C27-7226D538DFFB}"/>
    <cellStyle name="Заголовок 2" xfId="284" xr:uid="{F7C9E346-5501-4D13-9749-638E16DFDDE3}"/>
    <cellStyle name="Заголовок 3" xfId="285" xr:uid="{0DD62AA9-7A50-4BBC-9EA7-E6D0AB0BA945}"/>
    <cellStyle name="Заголовок 4" xfId="286" xr:uid="{41DF505A-9683-4D8F-B3FA-94F300FA5AAA}"/>
    <cellStyle name="Итог" xfId="287" xr:uid="{5BDDF9DC-35B2-4A5E-972C-6CD4A55EF370}"/>
    <cellStyle name="Контрольная ячейка" xfId="288" xr:uid="{E32B83F3-EDD3-45D2-BE97-9B458E1FFA6A}"/>
    <cellStyle name="Название" xfId="289" xr:uid="{7D47DD2E-6541-4EC2-A64D-366D71A9B002}"/>
    <cellStyle name="Нейтральный" xfId="290" xr:uid="{BE1EADAB-10DB-4DE3-8759-0DC70B8256AF}"/>
    <cellStyle name="Обычный 2" xfId="1355" xr:uid="{AA54B0A4-FF9A-4575-A422-85DC8D2AC415}"/>
    <cellStyle name="Обычный 2 2" xfId="1356" xr:uid="{92F65842-6EE0-4F2E-93B2-E70FE5F35425}"/>
    <cellStyle name="Обычный 2 3" xfId="1497" xr:uid="{3FF8BDA4-394A-4330-A653-265C73F0559A}"/>
    <cellStyle name="Обычный 3" xfId="1498" xr:uid="{22A1022B-2181-4CF2-AD75-203EEB86A71F}"/>
    <cellStyle name="Обычный 4" xfId="291" xr:uid="{341943BF-759B-4C4C-86B9-4D2925384BFE}"/>
    <cellStyle name="Обычный 6" xfId="292" xr:uid="{B0C3AA82-462C-4443-830C-BB7A5C5453B8}"/>
    <cellStyle name="Обычный_2009-04-27_PED IESN" xfId="293" xr:uid="{25FB415C-0486-4E8F-8AA8-E472DAA4FE46}"/>
    <cellStyle name="Плохой" xfId="294" xr:uid="{DB30F170-C5A5-4AA2-BFDA-6B56515CF07A}"/>
    <cellStyle name="Пояснение" xfId="295" xr:uid="{6F30B795-2589-426C-AE0E-F45C2E0FDAE6}"/>
    <cellStyle name="Примечание" xfId="296" xr:uid="{BCA624CE-9B13-4658-8DF0-A059349625B5}"/>
    <cellStyle name="Процентный 2" xfId="1357" xr:uid="{35937743-FD4F-4FE2-8048-652B78E49FE1}"/>
    <cellStyle name="Процентный 2 2" xfId="1358" xr:uid="{1A957B2A-892A-4A1D-A945-4BBFBE5D984C}"/>
    <cellStyle name="Процентный 2 2 2" xfId="1359" xr:uid="{B5E7502A-B0A7-4AAE-A3C9-77981738E290}"/>
    <cellStyle name="Процентный 2 3" xfId="1360" xr:uid="{B0A3C70B-FB4B-45B3-BB94-603EEAAEC318}"/>
    <cellStyle name="Процентный 2 4" xfId="1499" xr:uid="{A9328605-1C27-4522-B4DF-7843A6534F24}"/>
    <cellStyle name="Процентный 3" xfId="1361" xr:uid="{215D9D8C-FDFE-4DA8-8B14-F89950E617B8}"/>
    <cellStyle name="Процентный 3 2" xfId="1362" xr:uid="{D1D50A28-C986-478E-9309-F2D3403BDD07}"/>
    <cellStyle name="Процентный 3 2 2" xfId="1363" xr:uid="{0E5EA1D3-4A04-446F-B179-CA7CDDA0E698}"/>
    <cellStyle name="Процентный 3 3" xfId="1364" xr:uid="{28C218D2-C309-404A-B13F-F7167992E5DC}"/>
    <cellStyle name="Связанная ячейка" xfId="297" xr:uid="{C74884B5-9DCA-4AAB-9486-753A1C9D9868}"/>
    <cellStyle name="Стиль 1" xfId="1388" xr:uid="{87882A30-113C-41DC-B2E4-E6DB9CBC684D}"/>
    <cellStyle name="Таблица_текст" xfId="298" xr:uid="{07E8480C-0771-438F-855D-A08DC0BDEC01}"/>
    <cellStyle name="Текст предупреждения" xfId="299" xr:uid="{9C4F4910-ED27-4952-AC85-C026D51FA14E}"/>
    <cellStyle name="Финансовый 2" xfId="1500" xr:uid="{9E3349C4-EE1F-4354-8340-FC4122EE2E5A}"/>
    <cellStyle name="Финансовый 2 2" xfId="1501" xr:uid="{DB2DEDF1-462C-4FE7-8BCA-72F20BF26CBF}"/>
    <cellStyle name="Финансовый 2 2 2" xfId="1629" xr:uid="{C15320A8-B65D-4C72-9CE2-FC08E1566E48}"/>
    <cellStyle name="Финансовый 2 2 2 2" xfId="1971" xr:uid="{E38C1F49-6F20-461C-AD4E-262306FB1930}"/>
    <cellStyle name="Финансовый 2 2 2 3" xfId="2312" xr:uid="{ACA8A462-6241-4CE3-A111-451BF34C763A}"/>
    <cellStyle name="Финансовый 2 2 3" xfId="1742" xr:uid="{D988EE9C-6332-42B5-8EA6-B060CFAE7274}"/>
    <cellStyle name="Финансовый 2 2 3 2" xfId="2084" xr:uid="{FBFCE596-19E9-4AD7-A63A-78898158DB42}"/>
    <cellStyle name="Финансовый 2 2 3 3" xfId="2425" xr:uid="{2181811E-80E9-4E1C-9D40-471D70F1ACD8}"/>
    <cellStyle name="Финансовый 2 2 4" xfId="1858" xr:uid="{4899F7F0-DEA9-4079-9910-4FDD9B2F900F}"/>
    <cellStyle name="Финансовый 2 2 5" xfId="2199" xr:uid="{856F57EE-44FB-408C-BDF1-FA0DEE725F8E}"/>
    <cellStyle name="Финансовый 2 3" xfId="1628" xr:uid="{DCE32375-B5EF-4A0F-B752-EDDB2A034C41}"/>
    <cellStyle name="Финансовый 2 3 2" xfId="1970" xr:uid="{F92C4633-EE48-4006-9DA7-8032B6D3E5E5}"/>
    <cellStyle name="Финансовый 2 3 3" xfId="2311" xr:uid="{C7D1445B-620F-404E-B582-6497328F9C91}"/>
    <cellStyle name="Финансовый 2 4" xfId="1741" xr:uid="{40E4A2F2-02E2-45EF-8F55-386807AB8BE7}"/>
    <cellStyle name="Финансовый 2 4 2" xfId="2083" xr:uid="{0882D8F7-D696-48DF-A743-772DB84D4E3B}"/>
    <cellStyle name="Финансовый 2 4 3" xfId="2424" xr:uid="{0EE160F4-2367-4EFD-81BF-37EBED12445E}"/>
    <cellStyle name="Финансовый 2 5" xfId="1857" xr:uid="{953FBC6C-1C8D-4577-A7A0-3D4C2C97BE62}"/>
    <cellStyle name="Финансовый 2 6" xfId="2198" xr:uid="{96135637-AF07-4404-B4E4-41221C391BE0}"/>
    <cellStyle name="Финансовый 3" xfId="1502" xr:uid="{DFD4F353-0462-46C3-A4AD-4E62A349AD5C}"/>
    <cellStyle name="Финансовый 3 2" xfId="1503" xr:uid="{644B31B7-F924-409D-B867-FA3CAA56D818}"/>
    <cellStyle name="Финансовый 3 2 2" xfId="1631" xr:uid="{E6D70113-C72F-4898-AD09-201D6EE9EE1A}"/>
    <cellStyle name="Финансовый 3 2 2 2" xfId="1973" xr:uid="{4D1F82D1-EEFA-4C88-B59F-643889B83E0E}"/>
    <cellStyle name="Финансовый 3 2 2 3" xfId="2314" xr:uid="{C646E459-8D4C-4363-A68E-6A7E406F31E0}"/>
    <cellStyle name="Финансовый 3 2 3" xfId="1744" xr:uid="{71DE3B2D-4F12-421D-BE0C-80D3D8FA71E8}"/>
    <cellStyle name="Финансовый 3 2 3 2" xfId="2086" xr:uid="{CA0B555D-7339-4B05-965D-6C281AAC49B5}"/>
    <cellStyle name="Финансовый 3 2 3 3" xfId="2427" xr:uid="{D17DE8E2-CA62-43D6-9D55-ED73E73EDFC7}"/>
    <cellStyle name="Финансовый 3 2 4" xfId="1860" xr:uid="{ED4DFE2A-1EE3-440F-B577-50C883616E71}"/>
    <cellStyle name="Финансовый 3 2 5" xfId="2201" xr:uid="{6C32A806-1C95-4A04-B49C-B8C783D67E93}"/>
    <cellStyle name="Финансовый 3 3" xfId="1630" xr:uid="{DD3E4410-0956-450B-BF3C-97CF4B4109FD}"/>
    <cellStyle name="Финансовый 3 3 2" xfId="1972" xr:uid="{FEF28128-EFBB-438F-A4A2-76244B14E968}"/>
    <cellStyle name="Финансовый 3 3 3" xfId="2313" xr:uid="{F98ADCD8-B4CA-4F4F-B7FC-EC93BD2E93DB}"/>
    <cellStyle name="Финансовый 3 4" xfId="1743" xr:uid="{73E273B8-427D-4503-922F-E257E6E4C7EF}"/>
    <cellStyle name="Финансовый 3 4 2" xfId="2085" xr:uid="{E4061A73-D9EB-4FEB-86C3-36A233C32FDC}"/>
    <cellStyle name="Финансовый 3 4 3" xfId="2426" xr:uid="{39F93526-E0FA-4C5B-BC50-302C5DF73F10}"/>
    <cellStyle name="Финансовый 3 5" xfId="1859" xr:uid="{C2B32282-95C6-45DA-9727-527AE1FDDA44}"/>
    <cellStyle name="Финансовый 3 6" xfId="2200" xr:uid="{EA1A52AE-3B55-451E-9F63-788CD887093B}"/>
    <cellStyle name="Финансовый 4" xfId="1504" xr:uid="{8DAD6F49-1FB6-4D54-B4AB-34DE35517994}"/>
    <cellStyle name="Финансовый 4 2" xfId="1505" xr:uid="{27F85F75-6D61-4964-A19A-F3D1AFE6F408}"/>
    <cellStyle name="Финансовый 4 2 2" xfId="1633" xr:uid="{B95CE74E-9CC0-4E1A-8B71-31ABCA72AAAE}"/>
    <cellStyle name="Финансовый 4 2 2 2" xfId="1975" xr:uid="{A8872171-9A92-4485-B6CA-FE57FF8D6394}"/>
    <cellStyle name="Финансовый 4 2 2 3" xfId="2316" xr:uid="{08D65052-ADDB-450A-B9B7-D9345EA25ED5}"/>
    <cellStyle name="Финансовый 4 2 3" xfId="1746" xr:uid="{00BCDC18-6D8C-47D0-A705-DA87D756B869}"/>
    <cellStyle name="Финансовый 4 2 3 2" xfId="2088" xr:uid="{AB18061D-F457-4151-AB83-B82EE95CC4AA}"/>
    <cellStyle name="Финансовый 4 2 3 3" xfId="2429" xr:uid="{3FB9258E-DABA-414F-85B3-26371521C268}"/>
    <cellStyle name="Финансовый 4 2 4" xfId="1862" xr:uid="{9A246B83-EA9F-4586-9D49-F9F3BF6A5E2B}"/>
    <cellStyle name="Финансовый 4 2 5" xfId="2203" xr:uid="{104A33AE-2667-4C73-B769-E729D682BC4E}"/>
    <cellStyle name="Финансовый 4 3" xfId="1632" xr:uid="{D1117C5A-5DB4-4974-A4A8-4110421D3867}"/>
    <cellStyle name="Финансовый 4 3 2" xfId="1974" xr:uid="{13F9B367-52EB-4A1F-8AEF-E93274F4E0EE}"/>
    <cellStyle name="Финансовый 4 3 3" xfId="2315" xr:uid="{07ACF8FF-AB30-48C5-95EC-3CE50B2C91B7}"/>
    <cellStyle name="Финансовый 4 4" xfId="1745" xr:uid="{7BD337E2-53F2-4210-A3CF-80E1E391105E}"/>
    <cellStyle name="Финансовый 4 4 2" xfId="2087" xr:uid="{BF5EE67A-D50D-45B5-8930-C21D1BEBF041}"/>
    <cellStyle name="Финансовый 4 4 3" xfId="2428" xr:uid="{2B9D571F-D731-44B9-A7B7-C7E3310EF805}"/>
    <cellStyle name="Финансовый 4 5" xfId="1861" xr:uid="{F968C0ED-72D6-4CAF-AE3C-5A005169C23D}"/>
    <cellStyle name="Финансовый 4 6" xfId="2202" xr:uid="{AE1BE521-B254-4AC6-9201-25E17442A6A2}"/>
    <cellStyle name="Финансовый 5" xfId="1506" xr:uid="{F57F64C1-C26D-48C2-847B-8F5B9D6930B3}"/>
    <cellStyle name="Финансовый 5 2" xfId="1507" xr:uid="{F89FEA84-E3A0-414C-AFAD-B81A72FA5301}"/>
    <cellStyle name="Финансовый 5 2 2" xfId="1635" xr:uid="{9480BFF8-E24A-4344-B518-84A049863C39}"/>
    <cellStyle name="Финансовый 5 2 2 2" xfId="1977" xr:uid="{3EB12E78-5AE9-4720-A1FC-9F450C46E70C}"/>
    <cellStyle name="Финансовый 5 2 2 3" xfId="2318" xr:uid="{995C86C6-C7AC-4047-A688-B86F5A68B704}"/>
    <cellStyle name="Финансовый 5 2 3" xfId="1748" xr:uid="{03E78461-F9F3-4C27-8BC9-A473ED641C61}"/>
    <cellStyle name="Финансовый 5 2 3 2" xfId="2090" xr:uid="{84940015-30BA-4BD9-A411-B5EDE3D8AD0B}"/>
    <cellStyle name="Финансовый 5 2 3 3" xfId="2431" xr:uid="{2900F9A6-5BEA-4109-9470-D44062996725}"/>
    <cellStyle name="Финансовый 5 2 4" xfId="1864" xr:uid="{133C7168-14E0-47EE-BBFD-23933604EB39}"/>
    <cellStyle name="Финансовый 5 2 5" xfId="2205" xr:uid="{C7CC5426-5376-465E-BE1F-CDD022CBB4BD}"/>
    <cellStyle name="Финансовый 5 3" xfId="1634" xr:uid="{7AA92510-5780-46D6-B493-3002A9DD5E78}"/>
    <cellStyle name="Финансовый 5 3 2" xfId="1976" xr:uid="{8DAC8620-B0E2-4065-945E-D4A35C5E561A}"/>
    <cellStyle name="Финансовый 5 3 3" xfId="2317" xr:uid="{96E4A8BF-364A-49AD-87F0-4447DBF29AC5}"/>
    <cellStyle name="Финансовый 5 4" xfId="1747" xr:uid="{605311A7-7673-4413-9035-58B3A4B9A3E1}"/>
    <cellStyle name="Финансовый 5 4 2" xfId="2089" xr:uid="{923EABCB-A720-4E04-A01C-D1958D7B5B54}"/>
    <cellStyle name="Финансовый 5 4 3" xfId="2430" xr:uid="{B662BE26-5345-49DF-8A2B-FBF56FA3FEB0}"/>
    <cellStyle name="Финансовый 5 5" xfId="1863" xr:uid="{C0579223-4245-4D37-8ADC-1F0B53E2FDA1}"/>
    <cellStyle name="Финансовый 5 6" xfId="2204" xr:uid="{9468B5FB-84FA-4104-A117-2DF40E3F8D2A}"/>
    <cellStyle name="Финансовый 6" xfId="1508" xr:uid="{FFD3C186-DE2E-4F58-9F6D-7D4EC408F1E7}"/>
    <cellStyle name="Финансовый 6 2" xfId="1509" xr:uid="{90C3D7E9-E0EE-4E2C-B51D-6E8858AC0EE2}"/>
    <cellStyle name="Финансовый 6 2 2" xfId="1637" xr:uid="{7D0EAB32-0BCA-4088-B725-BAC8646EBACC}"/>
    <cellStyle name="Финансовый 6 2 2 2" xfId="1979" xr:uid="{4E9AF6C4-4744-4D96-91FE-2E7D17CBC059}"/>
    <cellStyle name="Финансовый 6 2 2 3" xfId="2320" xr:uid="{00DFB9CC-025C-4D72-B195-BFB53A26F0EC}"/>
    <cellStyle name="Финансовый 6 2 3" xfId="1750" xr:uid="{7D5DDB42-B1CD-4F9C-9DC0-AE514DBA04E7}"/>
    <cellStyle name="Финансовый 6 2 3 2" xfId="2092" xr:uid="{5BF8146D-8D65-472F-8D49-0EC4A28E5AB5}"/>
    <cellStyle name="Финансовый 6 2 3 3" xfId="2433" xr:uid="{4F1051A9-22AE-42C8-89FC-51108B0AA93A}"/>
    <cellStyle name="Финансовый 6 2 4" xfId="1866" xr:uid="{50CAD434-7513-4F3C-A2A0-AF0CB7A14F24}"/>
    <cellStyle name="Финансовый 6 2 5" xfId="2207" xr:uid="{CD8296B9-E5A8-482D-A04A-6F6831FE921E}"/>
    <cellStyle name="Финансовый 6 3" xfId="1636" xr:uid="{00CC1252-4358-49FA-9F34-852A165BB5C0}"/>
    <cellStyle name="Финансовый 6 3 2" xfId="1978" xr:uid="{1EB96BD6-A392-4944-B653-89F55FF7CA95}"/>
    <cellStyle name="Финансовый 6 3 3" xfId="2319" xr:uid="{656EBF19-D52D-42FC-928D-65D0F96EBAC6}"/>
    <cellStyle name="Финансовый 6 4" xfId="1749" xr:uid="{83D5D657-5A8D-480A-84FA-D301F60B5D82}"/>
    <cellStyle name="Финансовый 6 4 2" xfId="2091" xr:uid="{3D59A298-7228-4B05-ACE6-B707347ACCD8}"/>
    <cellStyle name="Финансовый 6 4 3" xfId="2432" xr:uid="{FC0A59AF-A20E-4570-9ECD-C2A392B0EAF2}"/>
    <cellStyle name="Финансовый 6 5" xfId="1865" xr:uid="{AB51D049-5573-4DC9-B07E-1980A1D0CCD7}"/>
    <cellStyle name="Финансовый 6 6" xfId="2206" xr:uid="{564BCBA2-6AD3-4F8C-85EC-6CEECBB59853}"/>
    <cellStyle name="Финансовый_Gulbene siltinashana kor" xfId="1365" xr:uid="{05B12EA3-CCC4-4C95-8BB4-CAF2588F9E61}"/>
    <cellStyle name="Хороший" xfId="300" xr:uid="{5CF4EF47-D2CE-4861-A0A8-9D98BC2A0473}"/>
    <cellStyle name="Шапка таблицы" xfId="301" xr:uid="{A5A6B162-A6C0-4577-A3D0-9C7970A4955E}"/>
    <cellStyle name="Шапка таблицы 2" xfId="1510" xr:uid="{D6585296-3CC8-4853-8151-C6BD020ED7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17</xdr:row>
      <xdr:rowOff>0</xdr:rowOff>
    </xdr:from>
    <xdr:ext cx="85725" cy="228600"/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78642884-866B-48E6-AB52-3D35A194170F}"/>
            </a:ext>
          </a:extLst>
        </xdr:cNvPr>
        <xdr:cNvSpPr txBox="1">
          <a:spLocks noChangeArrowheads="1"/>
        </xdr:cNvSpPr>
      </xdr:nvSpPr>
      <xdr:spPr bwMode="auto">
        <a:xfrm>
          <a:off x="533400" y="2152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17</xdr:row>
      <xdr:rowOff>0</xdr:rowOff>
    </xdr:from>
    <xdr:ext cx="85725" cy="228600"/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6C5A9992-4355-4E50-9D8F-677EBEB071E5}"/>
            </a:ext>
          </a:extLst>
        </xdr:cNvPr>
        <xdr:cNvSpPr txBox="1">
          <a:spLocks noChangeArrowheads="1"/>
        </xdr:cNvSpPr>
      </xdr:nvSpPr>
      <xdr:spPr bwMode="auto">
        <a:xfrm>
          <a:off x="533400" y="2152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17</xdr:row>
      <xdr:rowOff>19050</xdr:rowOff>
    </xdr:from>
    <xdr:ext cx="85725" cy="228600"/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C0AD4BD6-E3CA-470D-943B-F344137F500F}"/>
            </a:ext>
          </a:extLst>
        </xdr:cNvPr>
        <xdr:cNvSpPr txBox="1">
          <a:spLocks noChangeArrowheads="1"/>
        </xdr:cNvSpPr>
      </xdr:nvSpPr>
      <xdr:spPr bwMode="auto">
        <a:xfrm>
          <a:off x="533400" y="21717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3228975</xdr:colOff>
      <xdr:row>16</xdr:row>
      <xdr:rowOff>0</xdr:rowOff>
    </xdr:from>
    <xdr:ext cx="85725" cy="228600"/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E14A9C41-FEDD-41EF-BFF3-8CC6E0AD4867}"/>
            </a:ext>
          </a:extLst>
        </xdr:cNvPr>
        <xdr:cNvSpPr txBox="1">
          <a:spLocks noChangeArrowheads="1"/>
        </xdr:cNvSpPr>
      </xdr:nvSpPr>
      <xdr:spPr bwMode="auto">
        <a:xfrm>
          <a:off x="37623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3152775</xdr:colOff>
      <xdr:row>16</xdr:row>
      <xdr:rowOff>0</xdr:rowOff>
    </xdr:from>
    <xdr:ext cx="85725" cy="228600"/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1289FB22-4469-42D2-8EBD-84F9462480E3}"/>
            </a:ext>
          </a:extLst>
        </xdr:cNvPr>
        <xdr:cNvSpPr txBox="1">
          <a:spLocks noChangeArrowheads="1"/>
        </xdr:cNvSpPr>
      </xdr:nvSpPr>
      <xdr:spPr bwMode="auto">
        <a:xfrm>
          <a:off x="36861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DB4D1299-68A0-4252-B708-FC35E564380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699A5752-E51A-4AC7-AD9F-B2EFA45AB1D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F9621D42-2C39-4BE2-A3A4-7023E56FC42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0" name="Text Box 6">
          <a:extLst>
            <a:ext uri="{FF2B5EF4-FFF2-40B4-BE49-F238E27FC236}">
              <a16:creationId xmlns:a16="http://schemas.microsoft.com/office/drawing/2014/main" id="{8C7CCDAE-22EC-43A0-9FF8-801B193018F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2562551B-2D5B-415F-AF92-1EEF1A42D05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2" name="Text Box 6">
          <a:extLst>
            <a:ext uri="{FF2B5EF4-FFF2-40B4-BE49-F238E27FC236}">
              <a16:creationId xmlns:a16="http://schemas.microsoft.com/office/drawing/2014/main" id="{241FB7D7-7FF7-4D27-9647-3F3F67410E4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0DCE4C9E-260C-4B0D-ACEF-A67CC61B107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14" name="Text Box 6">
          <a:extLst>
            <a:ext uri="{FF2B5EF4-FFF2-40B4-BE49-F238E27FC236}">
              <a16:creationId xmlns:a16="http://schemas.microsoft.com/office/drawing/2014/main" id="{C56882A0-57A9-4210-831B-D48E9FB7D4A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933450</xdr:colOff>
      <xdr:row>16</xdr:row>
      <xdr:rowOff>0</xdr:rowOff>
    </xdr:from>
    <xdr:ext cx="85725" cy="228600"/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4AA18329-E367-40CA-9C04-65A43A1AC9F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4A000130-EAF7-4AA0-9790-91A9E10604A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FBB77288-C3DC-4B49-8BC7-A716F48E080F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6DB0C7D7-549B-4CB7-86D1-A26AD6EBEF1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9" name="Text Box 6">
          <a:extLst>
            <a:ext uri="{FF2B5EF4-FFF2-40B4-BE49-F238E27FC236}">
              <a16:creationId xmlns:a16="http://schemas.microsoft.com/office/drawing/2014/main" id="{966A66E0-2935-440A-AAD0-C04650BDC56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0" name="Text Box 6">
          <a:extLst>
            <a:ext uri="{FF2B5EF4-FFF2-40B4-BE49-F238E27FC236}">
              <a16:creationId xmlns:a16="http://schemas.microsoft.com/office/drawing/2014/main" id="{0514CE09-0A44-4A2D-B41F-69193CFC74F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71E4F15A-168B-433C-8C19-A749A6EABC1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2" name="Text Box 6">
          <a:extLst>
            <a:ext uri="{FF2B5EF4-FFF2-40B4-BE49-F238E27FC236}">
              <a16:creationId xmlns:a16="http://schemas.microsoft.com/office/drawing/2014/main" id="{837EDE87-2E56-446F-AC2B-19E0480C4D0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17AE5419-FE81-4802-A0B6-F7BDBAAAA3F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CF542159-C62C-4AD8-8376-FC982CACFCA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5" name="Text Box 6">
          <a:extLst>
            <a:ext uri="{FF2B5EF4-FFF2-40B4-BE49-F238E27FC236}">
              <a16:creationId xmlns:a16="http://schemas.microsoft.com/office/drawing/2014/main" id="{D8CDFDD2-54D9-4CF7-88EC-EB7EA4B267A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5C6A3F6C-F422-4547-9FE6-85815F6DAA54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id="{DEC6E8C5-178D-4309-9EFB-8DB0DA2CF69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D4A0063B-22C6-482A-A697-D0E83E94D51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9" name="Text Box 6">
          <a:extLst>
            <a:ext uri="{FF2B5EF4-FFF2-40B4-BE49-F238E27FC236}">
              <a16:creationId xmlns:a16="http://schemas.microsoft.com/office/drawing/2014/main" id="{CCCE0102-CCD9-4C4D-B3EC-17A27B1D315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0" name="Text Box 6">
          <a:extLst>
            <a:ext uri="{FF2B5EF4-FFF2-40B4-BE49-F238E27FC236}">
              <a16:creationId xmlns:a16="http://schemas.microsoft.com/office/drawing/2014/main" id="{B3527932-E141-404E-A326-16D78E2C455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16</xdr:row>
      <xdr:rowOff>0</xdr:rowOff>
    </xdr:from>
    <xdr:ext cx="85725" cy="228600"/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BC6E1959-A46A-41CC-9AC2-679AFF06E2F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2" name="Text Box 6">
          <a:extLst>
            <a:ext uri="{FF2B5EF4-FFF2-40B4-BE49-F238E27FC236}">
              <a16:creationId xmlns:a16="http://schemas.microsoft.com/office/drawing/2014/main" id="{3A5A73C3-4317-4D6E-B2A5-0D4B2ADF63F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D513FB00-E669-44B3-AE9F-8DC64E0F993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4" name="Text Box 6">
          <a:extLst>
            <a:ext uri="{FF2B5EF4-FFF2-40B4-BE49-F238E27FC236}">
              <a16:creationId xmlns:a16="http://schemas.microsoft.com/office/drawing/2014/main" id="{7FC524EB-787E-43E2-B211-23A7C91B5B9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5" name="Text Box 6">
          <a:extLst>
            <a:ext uri="{FF2B5EF4-FFF2-40B4-BE49-F238E27FC236}">
              <a16:creationId xmlns:a16="http://schemas.microsoft.com/office/drawing/2014/main" id="{886C9069-FEE3-4955-87D8-764A7F3BF31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3A25270E-95C2-48DB-BE18-888C4BE8D5C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7" name="Text Box 6">
          <a:extLst>
            <a:ext uri="{FF2B5EF4-FFF2-40B4-BE49-F238E27FC236}">
              <a16:creationId xmlns:a16="http://schemas.microsoft.com/office/drawing/2014/main" id="{68E7A4A1-803B-4FB3-8D44-132EE027701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33305A68-AC94-4745-B53C-01AD710D1F2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9" name="Text Box 6">
          <a:extLst>
            <a:ext uri="{FF2B5EF4-FFF2-40B4-BE49-F238E27FC236}">
              <a16:creationId xmlns:a16="http://schemas.microsoft.com/office/drawing/2014/main" id="{F1617A4F-7BD5-4A90-B6B2-181D252B2DD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0" name="Text Box 6">
          <a:extLst>
            <a:ext uri="{FF2B5EF4-FFF2-40B4-BE49-F238E27FC236}">
              <a16:creationId xmlns:a16="http://schemas.microsoft.com/office/drawing/2014/main" id="{0E97D798-1D04-457E-81FE-B88475D3D96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7B4888FA-DC36-48FD-9A4E-7563D5AD61B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2" name="Text Box 6">
          <a:extLst>
            <a:ext uri="{FF2B5EF4-FFF2-40B4-BE49-F238E27FC236}">
              <a16:creationId xmlns:a16="http://schemas.microsoft.com/office/drawing/2014/main" id="{AB75FF6E-F6D6-4F84-9633-89D2AC09FCD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FF9FBC6F-E48F-41E1-8D60-4C88768CDA1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4" name="Text Box 6">
          <a:extLst>
            <a:ext uri="{FF2B5EF4-FFF2-40B4-BE49-F238E27FC236}">
              <a16:creationId xmlns:a16="http://schemas.microsoft.com/office/drawing/2014/main" id="{E10EA1C4-6756-4E92-84AC-4C406686646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2076450</xdr:colOff>
      <xdr:row>16</xdr:row>
      <xdr:rowOff>0</xdr:rowOff>
    </xdr:from>
    <xdr:ext cx="85725" cy="228600"/>
    <xdr:sp macro="" textlink="">
      <xdr:nvSpPr>
        <xdr:cNvPr id="45" name="Text Box 6">
          <a:extLst>
            <a:ext uri="{FF2B5EF4-FFF2-40B4-BE49-F238E27FC236}">
              <a16:creationId xmlns:a16="http://schemas.microsoft.com/office/drawing/2014/main" id="{EFD86EE9-0B6E-43DD-92E0-6A51963D2F6F}"/>
            </a:ext>
          </a:extLst>
        </xdr:cNvPr>
        <xdr:cNvSpPr txBox="1">
          <a:spLocks noChangeArrowheads="1"/>
        </xdr:cNvSpPr>
      </xdr:nvSpPr>
      <xdr:spPr bwMode="auto">
        <a:xfrm>
          <a:off x="260985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6" name="Text Box 6">
          <a:extLst>
            <a:ext uri="{FF2B5EF4-FFF2-40B4-BE49-F238E27FC236}">
              <a16:creationId xmlns:a16="http://schemas.microsoft.com/office/drawing/2014/main" id="{343545B7-E7F6-4DF5-BB79-C06B5F3B184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7" name="Text Box 6">
          <a:extLst>
            <a:ext uri="{FF2B5EF4-FFF2-40B4-BE49-F238E27FC236}">
              <a16:creationId xmlns:a16="http://schemas.microsoft.com/office/drawing/2014/main" id="{3B38C936-A5A5-4A61-8366-F11840DACAB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8" name="Text Box 6">
          <a:extLst>
            <a:ext uri="{FF2B5EF4-FFF2-40B4-BE49-F238E27FC236}">
              <a16:creationId xmlns:a16="http://schemas.microsoft.com/office/drawing/2014/main" id="{D77B75FC-03EB-44E4-BFD0-A203648A4E2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9" name="Text Box 6">
          <a:extLst>
            <a:ext uri="{FF2B5EF4-FFF2-40B4-BE49-F238E27FC236}">
              <a16:creationId xmlns:a16="http://schemas.microsoft.com/office/drawing/2014/main" id="{CE71F48F-DC4E-4CCA-853E-AB7F6680122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3228975</xdr:colOff>
      <xdr:row>16</xdr:row>
      <xdr:rowOff>0</xdr:rowOff>
    </xdr:from>
    <xdr:ext cx="85725" cy="228600"/>
    <xdr:sp macro="" textlink="">
      <xdr:nvSpPr>
        <xdr:cNvPr id="50" name="Text Box 6">
          <a:extLst>
            <a:ext uri="{FF2B5EF4-FFF2-40B4-BE49-F238E27FC236}">
              <a16:creationId xmlns:a16="http://schemas.microsoft.com/office/drawing/2014/main" id="{F50A5EC2-5267-46C4-BC81-8453DA2AACA7}"/>
            </a:ext>
          </a:extLst>
        </xdr:cNvPr>
        <xdr:cNvSpPr txBox="1">
          <a:spLocks noChangeArrowheads="1"/>
        </xdr:cNvSpPr>
      </xdr:nvSpPr>
      <xdr:spPr bwMode="auto">
        <a:xfrm>
          <a:off x="37623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933450</xdr:colOff>
      <xdr:row>16</xdr:row>
      <xdr:rowOff>0</xdr:rowOff>
    </xdr:from>
    <xdr:ext cx="85725" cy="228600"/>
    <xdr:sp macro="" textlink="">
      <xdr:nvSpPr>
        <xdr:cNvPr id="51" name="Text Box 6">
          <a:extLst>
            <a:ext uri="{FF2B5EF4-FFF2-40B4-BE49-F238E27FC236}">
              <a16:creationId xmlns:a16="http://schemas.microsoft.com/office/drawing/2014/main" id="{A5B3BE8E-14D8-40C8-AC60-C0FA30B13B7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52" name="Text Box 6">
          <a:extLst>
            <a:ext uri="{FF2B5EF4-FFF2-40B4-BE49-F238E27FC236}">
              <a16:creationId xmlns:a16="http://schemas.microsoft.com/office/drawing/2014/main" id="{0296741F-C98E-4E33-8A95-66BEA57A36E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53" name="Text Box 6">
          <a:extLst>
            <a:ext uri="{FF2B5EF4-FFF2-40B4-BE49-F238E27FC236}">
              <a16:creationId xmlns:a16="http://schemas.microsoft.com/office/drawing/2014/main" id="{3541F33C-23E9-4CBB-A6C0-92CE4C3076A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54" name="Text Box 6">
          <a:extLst>
            <a:ext uri="{FF2B5EF4-FFF2-40B4-BE49-F238E27FC236}">
              <a16:creationId xmlns:a16="http://schemas.microsoft.com/office/drawing/2014/main" id="{61A0973E-4E29-4D9A-AF35-17F2AED29EB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55" name="Text Box 6">
          <a:extLst>
            <a:ext uri="{FF2B5EF4-FFF2-40B4-BE49-F238E27FC236}">
              <a16:creationId xmlns:a16="http://schemas.microsoft.com/office/drawing/2014/main" id="{3E0A203C-49B0-4E36-90EA-272B99BF814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6" name="Text Box 6">
          <a:extLst>
            <a:ext uri="{FF2B5EF4-FFF2-40B4-BE49-F238E27FC236}">
              <a16:creationId xmlns:a16="http://schemas.microsoft.com/office/drawing/2014/main" id="{907D1A77-EEF3-4AA2-944B-E78E7DDB6E9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7" name="Text Box 6">
          <a:extLst>
            <a:ext uri="{FF2B5EF4-FFF2-40B4-BE49-F238E27FC236}">
              <a16:creationId xmlns:a16="http://schemas.microsoft.com/office/drawing/2014/main" id="{63BCC6DB-B829-41DD-890C-3A54274204E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8" name="Text Box 6">
          <a:extLst>
            <a:ext uri="{FF2B5EF4-FFF2-40B4-BE49-F238E27FC236}">
              <a16:creationId xmlns:a16="http://schemas.microsoft.com/office/drawing/2014/main" id="{BF2CCA2F-B692-45CE-B1BD-1CB16F8AFF7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9" name="Text Box 6">
          <a:extLst>
            <a:ext uri="{FF2B5EF4-FFF2-40B4-BE49-F238E27FC236}">
              <a16:creationId xmlns:a16="http://schemas.microsoft.com/office/drawing/2014/main" id="{3FAF5E1F-D4E4-40D2-80F5-34C0DB82DB1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60" name="Text Box 6">
          <a:extLst>
            <a:ext uri="{FF2B5EF4-FFF2-40B4-BE49-F238E27FC236}">
              <a16:creationId xmlns:a16="http://schemas.microsoft.com/office/drawing/2014/main" id="{D3DD8882-D3EC-4B81-9182-DDB3E2A3077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904875</xdr:colOff>
      <xdr:row>16</xdr:row>
      <xdr:rowOff>0</xdr:rowOff>
    </xdr:from>
    <xdr:ext cx="85725" cy="228600"/>
    <xdr:sp macro="" textlink="">
      <xdr:nvSpPr>
        <xdr:cNvPr id="61" name="Text Box 6">
          <a:extLst>
            <a:ext uri="{FF2B5EF4-FFF2-40B4-BE49-F238E27FC236}">
              <a16:creationId xmlns:a16="http://schemas.microsoft.com/office/drawing/2014/main" id="{3E61ED70-0CA2-429C-A922-D6544D4EADC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904875</xdr:colOff>
      <xdr:row>16</xdr:row>
      <xdr:rowOff>0</xdr:rowOff>
    </xdr:from>
    <xdr:ext cx="85725" cy="228600"/>
    <xdr:sp macro="" textlink="">
      <xdr:nvSpPr>
        <xdr:cNvPr id="62" name="Text Box 6">
          <a:extLst>
            <a:ext uri="{FF2B5EF4-FFF2-40B4-BE49-F238E27FC236}">
              <a16:creationId xmlns:a16="http://schemas.microsoft.com/office/drawing/2014/main" id="{9C17DCA6-114C-4ACD-B3CE-34BD43F95F9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63" name="Text Box 6">
          <a:extLst>
            <a:ext uri="{FF2B5EF4-FFF2-40B4-BE49-F238E27FC236}">
              <a16:creationId xmlns:a16="http://schemas.microsoft.com/office/drawing/2014/main" id="{D7B6F1E0-A301-4D1F-8336-C2C8282BFF9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2079625</xdr:colOff>
      <xdr:row>17</xdr:row>
      <xdr:rowOff>171450</xdr:rowOff>
    </xdr:from>
    <xdr:ext cx="85725" cy="228600"/>
    <xdr:sp macro="" textlink="">
      <xdr:nvSpPr>
        <xdr:cNvPr id="64" name="Text Box 6">
          <a:extLst>
            <a:ext uri="{FF2B5EF4-FFF2-40B4-BE49-F238E27FC236}">
              <a16:creationId xmlns:a16="http://schemas.microsoft.com/office/drawing/2014/main" id="{298951AD-6D81-4C1F-BF10-9FDF17747DAA}"/>
            </a:ext>
          </a:extLst>
        </xdr:cNvPr>
        <xdr:cNvSpPr txBox="1">
          <a:spLocks noChangeArrowheads="1"/>
        </xdr:cNvSpPr>
      </xdr:nvSpPr>
      <xdr:spPr bwMode="auto">
        <a:xfrm>
          <a:off x="2613025" y="2324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</xdr:col>
      <xdr:colOff>0</xdr:colOff>
      <xdr:row>18</xdr:row>
      <xdr:rowOff>0</xdr:rowOff>
    </xdr:from>
    <xdr:to>
      <xdr:col>4</xdr:col>
      <xdr:colOff>111125</xdr:colOff>
      <xdr:row>19</xdr:row>
      <xdr:rowOff>80644</xdr:rowOff>
    </xdr:to>
    <xdr:sp macro="" textlink="">
      <xdr:nvSpPr>
        <xdr:cNvPr id="65" name="Text Box 6">
          <a:extLst>
            <a:ext uri="{FF2B5EF4-FFF2-40B4-BE49-F238E27FC236}">
              <a16:creationId xmlns:a16="http://schemas.microsoft.com/office/drawing/2014/main" id="{2D718618-E648-4952-BA65-2A3F8201B616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92075" cy="28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66" name="Text Box 6">
          <a:extLst>
            <a:ext uri="{FF2B5EF4-FFF2-40B4-BE49-F238E27FC236}">
              <a16:creationId xmlns:a16="http://schemas.microsoft.com/office/drawing/2014/main" id="{FC3B3FAB-073F-4634-B818-069336309923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id="{CAA83D4E-8253-41B8-95A7-E81150610652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282575</xdr:colOff>
      <xdr:row>19</xdr:row>
      <xdr:rowOff>66675</xdr:rowOff>
    </xdr:from>
    <xdr:ext cx="85725" cy="228600"/>
    <xdr:sp macro="" textlink="">
      <xdr:nvSpPr>
        <xdr:cNvPr id="68" name="Text Box 6">
          <a:extLst>
            <a:ext uri="{FF2B5EF4-FFF2-40B4-BE49-F238E27FC236}">
              <a16:creationId xmlns:a16="http://schemas.microsoft.com/office/drawing/2014/main" id="{3815E815-87CD-468E-A9A3-EA904515C635}"/>
            </a:ext>
          </a:extLst>
        </xdr:cNvPr>
        <xdr:cNvSpPr txBox="1">
          <a:spLocks noChangeArrowheads="1"/>
        </xdr:cNvSpPr>
      </xdr:nvSpPr>
      <xdr:spPr bwMode="auto">
        <a:xfrm>
          <a:off x="6588125" y="31718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lv-LV"/>
        </a:p>
      </xdr:txBody>
    </xdr:sp>
    <xdr:clientData/>
  </xdr:oneCellAnchor>
  <xdr:oneCellAnchor>
    <xdr:from>
      <xdr:col>4</xdr:col>
      <xdr:colOff>0</xdr:colOff>
      <xdr:row>18</xdr:row>
      <xdr:rowOff>0</xdr:rowOff>
    </xdr:from>
    <xdr:ext cx="92075" cy="282575"/>
    <xdr:sp macro="" textlink="">
      <xdr:nvSpPr>
        <xdr:cNvPr id="69" name="Text Box 6">
          <a:extLst>
            <a:ext uri="{FF2B5EF4-FFF2-40B4-BE49-F238E27FC236}">
              <a16:creationId xmlns:a16="http://schemas.microsoft.com/office/drawing/2014/main" id="{0509842E-9EC7-4185-8EE8-91A74DE9AE80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92075" cy="28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70" name="Text Box 6">
          <a:extLst>
            <a:ext uri="{FF2B5EF4-FFF2-40B4-BE49-F238E27FC236}">
              <a16:creationId xmlns:a16="http://schemas.microsoft.com/office/drawing/2014/main" id="{837F7BC2-C2BD-4DBA-8BE6-DDC9F5A5BAC5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71" name="Text Box 6">
          <a:extLst>
            <a:ext uri="{FF2B5EF4-FFF2-40B4-BE49-F238E27FC236}">
              <a16:creationId xmlns:a16="http://schemas.microsoft.com/office/drawing/2014/main" id="{0F2DB20F-0E16-4F78-9208-086D3468EAA6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111125</xdr:colOff>
      <xdr:row>18</xdr:row>
      <xdr:rowOff>0</xdr:rowOff>
    </xdr:from>
    <xdr:ext cx="85725" cy="228600"/>
    <xdr:sp macro="" textlink="">
      <xdr:nvSpPr>
        <xdr:cNvPr id="72" name="Text Box 6">
          <a:extLst>
            <a:ext uri="{FF2B5EF4-FFF2-40B4-BE49-F238E27FC236}">
              <a16:creationId xmlns:a16="http://schemas.microsoft.com/office/drawing/2014/main" id="{8F0182A9-C70E-43B3-BD60-6C436708DBC1}"/>
            </a:ext>
          </a:extLst>
        </xdr:cNvPr>
        <xdr:cNvSpPr txBox="1">
          <a:spLocks noChangeArrowheads="1"/>
        </xdr:cNvSpPr>
      </xdr:nvSpPr>
      <xdr:spPr bwMode="auto">
        <a:xfrm>
          <a:off x="6416675" y="2914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lv-LV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RBS/3.T/Kuld&#299;ga,%20D&#257;rzniec&#299;bas%20iela%207%20(D7A/04.05.2021.lokala%20tame%20-%20D&#257;rzniec&#299;bas_7_Kuld&#299;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,1"/>
      <sheetName val="9"/>
      <sheetName val="8"/>
      <sheetName val="7"/>
      <sheetName val="6"/>
      <sheetName val="5"/>
      <sheetName val="4"/>
      <sheetName val="3"/>
      <sheetName val="2"/>
      <sheetName val="1"/>
      <sheetName val="KA"/>
      <sheetName val="KT"/>
      <sheetName val="PKT"/>
      <sheetName val="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2:H31"/>
  <sheetViews>
    <sheetView view="pageBreakPreview" topLeftCell="A3" zoomScaleNormal="100" zoomScaleSheetLayoutView="100" workbookViewId="0">
      <selection activeCell="B13" sqref="B13:C13"/>
    </sheetView>
  </sheetViews>
  <sheetFormatPr defaultColWidth="9.109375" defaultRowHeight="15.6"/>
  <cols>
    <col min="1" max="1" width="20.109375" style="43" customWidth="1"/>
    <col min="2" max="2" width="47.33203125" style="43" customWidth="1"/>
    <col min="3" max="3" width="31.5546875" style="43" customWidth="1"/>
    <col min="4" max="4" width="16.6640625" style="43" hidden="1" customWidth="1"/>
    <col min="5" max="5" width="5.109375" style="43" hidden="1" customWidth="1"/>
    <col min="6" max="16384" width="9.109375" style="43"/>
  </cols>
  <sheetData>
    <row r="2" spans="1:8" ht="27.75" customHeight="1">
      <c r="C2" s="82" t="s">
        <v>0</v>
      </c>
    </row>
    <row r="3" spans="1:8">
      <c r="C3" s="82" t="s">
        <v>1</v>
      </c>
    </row>
    <row r="4" spans="1:8" ht="38.25" customHeight="1">
      <c r="C4" s="82" t="s">
        <v>2</v>
      </c>
    </row>
    <row r="5" spans="1:8" ht="27" customHeight="1">
      <c r="C5" s="82" t="s">
        <v>3</v>
      </c>
    </row>
    <row r="7" spans="1:8" ht="20.399999999999999">
      <c r="A7" s="108" t="s">
        <v>4</v>
      </c>
      <c r="B7" s="108"/>
      <c r="C7" s="108"/>
      <c r="D7" s="83"/>
      <c r="E7" s="83"/>
      <c r="F7" s="83"/>
      <c r="G7" s="83"/>
      <c r="H7" s="83"/>
    </row>
    <row r="8" spans="1:8">
      <c r="A8" s="84"/>
      <c r="B8" s="84"/>
      <c r="C8" s="84"/>
      <c r="D8" s="84"/>
      <c r="E8" s="84"/>
      <c r="F8" s="84"/>
      <c r="G8" s="84"/>
      <c r="H8" s="84"/>
    </row>
    <row r="9" spans="1:8" ht="31.5" customHeight="1">
      <c r="A9" s="43" t="s">
        <v>5</v>
      </c>
      <c r="B9" s="111" t="s">
        <v>6</v>
      </c>
      <c r="C9" s="112"/>
    </row>
    <row r="10" spans="1:8">
      <c r="A10" s="43" t="s">
        <v>7</v>
      </c>
      <c r="B10" s="111" t="s">
        <v>8</v>
      </c>
      <c r="C10" s="111"/>
    </row>
    <row r="11" spans="1:8">
      <c r="A11" s="43" t="s">
        <v>9</v>
      </c>
      <c r="B11" s="112" t="s">
        <v>10</v>
      </c>
      <c r="C11" s="112"/>
    </row>
    <row r="12" spans="1:8" ht="31.2" customHeight="1">
      <c r="A12" s="43" t="s">
        <v>11</v>
      </c>
      <c r="B12" s="111" t="s">
        <v>12</v>
      </c>
      <c r="C12" s="111"/>
    </row>
    <row r="13" spans="1:8" ht="32.4" customHeight="1">
      <c r="A13" s="43" t="s">
        <v>13</v>
      </c>
      <c r="B13" s="111" t="s">
        <v>14</v>
      </c>
      <c r="C13" s="111"/>
    </row>
    <row r="15" spans="1:8" ht="43.5" customHeight="1">
      <c r="A15" s="17" t="s">
        <v>15</v>
      </c>
      <c r="B15" s="17" t="s">
        <v>16</v>
      </c>
      <c r="C15" s="17" t="s">
        <v>17</v>
      </c>
    </row>
    <row r="16" spans="1:8" ht="109.2">
      <c r="A16" s="26">
        <v>1</v>
      </c>
      <c r="B16" s="85" t="s">
        <v>18</v>
      </c>
      <c r="C16" s="81">
        <f>'KA1'!E48</f>
        <v>0</v>
      </c>
    </row>
    <row r="17" spans="1:7" ht="31.2">
      <c r="A17" s="26">
        <v>2</v>
      </c>
      <c r="B17" s="85" t="s">
        <v>19</v>
      </c>
      <c r="C17" s="41">
        <f>'KA2'!E24</f>
        <v>0</v>
      </c>
    </row>
    <row r="18" spans="1:7">
      <c r="A18" s="86"/>
      <c r="B18" s="87" t="s">
        <v>20</v>
      </c>
      <c r="C18" s="88">
        <f>SUM(C16:C17)</f>
        <v>0</v>
      </c>
    </row>
    <row r="19" spans="1:7">
      <c r="D19" s="43" t="s">
        <v>21</v>
      </c>
      <c r="E19" s="89">
        <v>0.1</v>
      </c>
    </row>
    <row r="20" spans="1:7">
      <c r="A20" s="109" t="s">
        <v>22</v>
      </c>
      <c r="B20" s="110"/>
      <c r="C20" s="41">
        <f>ROUND(C18*21%,2)</f>
        <v>0</v>
      </c>
      <c r="D20" s="43" t="s">
        <v>23</v>
      </c>
      <c r="E20" s="89">
        <v>0.05</v>
      </c>
    </row>
    <row r="21" spans="1:7">
      <c r="D21" s="43" t="s">
        <v>24</v>
      </c>
      <c r="E21" s="89">
        <v>0.1</v>
      </c>
    </row>
    <row r="22" spans="1:7">
      <c r="D22" s="43" t="s">
        <v>25</v>
      </c>
      <c r="E22" s="43">
        <v>15</v>
      </c>
    </row>
    <row r="23" spans="1:7">
      <c r="A23" s="19" t="s">
        <v>26</v>
      </c>
      <c r="B23" s="90"/>
      <c r="C23" s="90"/>
      <c r="D23" s="23" t="s">
        <v>27</v>
      </c>
      <c r="E23" s="90"/>
      <c r="F23" s="90"/>
      <c r="G23" s="90"/>
    </row>
    <row r="24" spans="1:7">
      <c r="A24" s="19" t="s">
        <v>28</v>
      </c>
      <c r="B24" s="90"/>
      <c r="C24" s="90"/>
      <c r="D24" s="90"/>
      <c r="E24" s="90"/>
      <c r="F24" s="90"/>
      <c r="G24" s="90"/>
    </row>
    <row r="25" spans="1:7">
      <c r="A25" s="19" t="s">
        <v>29</v>
      </c>
      <c r="B25" s="90"/>
      <c r="C25" s="90"/>
      <c r="D25" s="90"/>
      <c r="E25" s="90"/>
      <c r="F25" s="90"/>
      <c r="G25" s="90"/>
    </row>
    <row r="26" spans="1:7">
      <c r="A26" s="21"/>
      <c r="B26" s="90"/>
      <c r="C26" s="90"/>
      <c r="D26" s="90"/>
      <c r="E26" s="90"/>
      <c r="F26" s="90"/>
      <c r="G26" s="90"/>
    </row>
    <row r="27" spans="1:7">
      <c r="A27" s="19" t="s">
        <v>30</v>
      </c>
      <c r="B27" s="90"/>
      <c r="C27" s="90"/>
      <c r="D27" s="90"/>
      <c r="E27" s="90"/>
      <c r="F27" s="90"/>
      <c r="G27" s="90"/>
    </row>
    <row r="28" spans="1:7">
      <c r="A28" s="19" t="s">
        <v>31</v>
      </c>
      <c r="B28" s="90"/>
      <c r="C28" s="90"/>
      <c r="D28" s="90"/>
      <c r="E28" s="90"/>
      <c r="F28" s="90"/>
      <c r="G28" s="90"/>
    </row>
    <row r="29" spans="1:7">
      <c r="A29" s="19" t="s">
        <v>29</v>
      </c>
      <c r="B29" s="90"/>
      <c r="C29" s="90"/>
      <c r="D29" s="90"/>
      <c r="E29" s="90"/>
      <c r="F29" s="90"/>
      <c r="G29" s="90"/>
    </row>
    <row r="30" spans="1:7">
      <c r="A30" s="22"/>
      <c r="B30" s="90"/>
      <c r="C30" s="90"/>
      <c r="D30" s="90"/>
      <c r="E30" s="90"/>
      <c r="F30" s="90"/>
      <c r="G30" s="90"/>
    </row>
    <row r="31" spans="1:7">
      <c r="A31" s="23"/>
      <c r="B31" s="91"/>
      <c r="E31" s="91"/>
      <c r="F31" s="92"/>
      <c r="G31" s="90"/>
    </row>
  </sheetData>
  <mergeCells count="7">
    <mergeCell ref="A7:C7"/>
    <mergeCell ref="A20:B20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2:Q58"/>
  <sheetViews>
    <sheetView view="pageBreakPreview" zoomScale="85" zoomScaleNormal="85" zoomScaleSheetLayoutView="85" workbookViewId="0">
      <selection activeCell="M11" sqref="M11"/>
    </sheetView>
  </sheetViews>
  <sheetFormatPr defaultColWidth="9.109375" defaultRowHeight="15.6"/>
  <cols>
    <col min="1" max="1" width="9.109375" style="12"/>
    <col min="2" max="2" width="12.109375" style="12" customWidth="1"/>
    <col min="3" max="3" width="43" style="12" customWidth="1"/>
    <col min="4" max="4" width="6.109375" style="12" customWidth="1"/>
    <col min="5" max="5" width="15.44140625" style="12" customWidth="1"/>
    <col min="6" max="8" width="17.33203125" style="12" customWidth="1"/>
    <col min="9" max="9" width="14.6640625" style="12" customWidth="1"/>
    <col min="10" max="16384" width="9.109375" style="12"/>
  </cols>
  <sheetData>
    <row r="2" spans="1:17" ht="20.399999999999999">
      <c r="A2" s="113" t="s">
        <v>32</v>
      </c>
      <c r="B2" s="113"/>
      <c r="C2" s="113"/>
      <c r="D2" s="113"/>
      <c r="E2" s="113"/>
      <c r="F2" s="113"/>
      <c r="G2" s="113"/>
      <c r="H2" s="113"/>
      <c r="I2" s="113"/>
    </row>
    <row r="3" spans="1:17" ht="51" customHeight="1">
      <c r="A3" s="116" t="str">
        <f>KT!B16</f>
        <v>Būves I kārta - būves ar kad. apz. 42010062008001 pārbūve, ēkā izveidojot pirmskolas izglītības iestādi 3 (trīs) audzināmo grupu izvietošanai, viena grupas ēkas 1. stāvā un divas grupas ēkas 2. stāvā;
- būvju ar kad apz.42010062008002, 42010062008003 atjaunošana un 42010062008006 nojaukšana;</v>
      </c>
      <c r="B3" s="116"/>
      <c r="C3" s="116"/>
      <c r="D3" s="116"/>
      <c r="E3" s="116"/>
      <c r="F3" s="116"/>
      <c r="G3" s="116"/>
      <c r="H3" s="116"/>
      <c r="I3" s="116"/>
      <c r="J3" s="13"/>
      <c r="K3" s="13"/>
      <c r="L3" s="13"/>
      <c r="M3" s="13"/>
      <c r="N3" s="13"/>
      <c r="O3" s="13"/>
      <c r="P3" s="13"/>
      <c r="Q3" s="13"/>
    </row>
    <row r="4" spans="1:17">
      <c r="A4" s="117" t="s">
        <v>33</v>
      </c>
      <c r="B4" s="117"/>
      <c r="C4" s="117"/>
      <c r="D4" s="117"/>
      <c r="E4" s="117"/>
      <c r="F4" s="117"/>
      <c r="G4" s="117"/>
      <c r="H4" s="117"/>
      <c r="I4" s="117"/>
    </row>
    <row r="5" spans="1:17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>
      <c r="A6" s="12" t="s">
        <v>5</v>
      </c>
      <c r="C6" s="15" t="str">
        <f>KT!B9</f>
        <v>ĒKU ATJAUNOŠANA, PĀRBŪVE, NOJAUKŠANA UN TERITORIJAS LABIEKĀRTOŠANA I un II kārta</v>
      </c>
      <c r="D6" s="15"/>
      <c r="E6" s="15"/>
      <c r="F6" s="15"/>
      <c r="G6" s="15"/>
      <c r="H6" s="15"/>
      <c r="I6" s="15"/>
    </row>
    <row r="7" spans="1:17">
      <c r="A7" s="12" t="s">
        <v>7</v>
      </c>
      <c r="C7" s="15" t="str">
        <f>KT!B10</f>
        <v>Pirmsskolas izglītības iestāde</v>
      </c>
      <c r="D7" s="15"/>
      <c r="E7" s="16"/>
      <c r="F7" s="16"/>
      <c r="G7" s="16"/>
      <c r="H7" s="16"/>
      <c r="I7" s="16"/>
    </row>
    <row r="8" spans="1:17">
      <c r="A8" s="12" t="s">
        <v>9</v>
      </c>
      <c r="C8" s="15" t="str">
        <f>KT!B11</f>
        <v>Dārtas iela 1, Cēsis, Cēsu novads</v>
      </c>
      <c r="D8" s="15"/>
      <c r="E8" s="16"/>
      <c r="F8" s="16"/>
      <c r="G8" s="16"/>
      <c r="H8" s="16"/>
      <c r="I8" s="16"/>
    </row>
    <row r="9" spans="1:17">
      <c r="A9" s="12" t="s">
        <v>11</v>
      </c>
      <c r="C9" s="15" t="str">
        <f>KT!B12</f>
        <v>Cēsu novada pašvaldība Raunas ielā 4, Cēsīs, Cēsu novadā, LV-4101; Reģ.Nr. 90000031048</v>
      </c>
      <c r="D9" s="15"/>
      <c r="E9" s="16"/>
      <c r="F9" s="16"/>
      <c r="G9" s="16"/>
      <c r="H9" s="16"/>
      <c r="I9" s="16"/>
    </row>
    <row r="10" spans="1:17">
      <c r="A10" s="12" t="s">
        <v>13</v>
      </c>
      <c r="C10" s="15" t="str">
        <f>KT!B13</f>
        <v>SIA</v>
      </c>
      <c r="D10" s="15"/>
      <c r="E10" s="16"/>
      <c r="F10" s="16"/>
      <c r="G10" s="16"/>
      <c r="H10" s="16"/>
      <c r="I10" s="16"/>
    </row>
    <row r="11" spans="1:17">
      <c r="C11" s="12" t="s">
        <v>34</v>
      </c>
      <c r="E11" s="27">
        <f>E48</f>
        <v>0</v>
      </c>
    </row>
    <row r="12" spans="1:17">
      <c r="C12" s="12" t="s">
        <v>35</v>
      </c>
      <c r="E12" s="46">
        <f>SUM(I15:I43)</f>
        <v>0</v>
      </c>
    </row>
    <row r="13" spans="1:17" ht="57.75" customHeight="1">
      <c r="A13" s="122" t="s">
        <v>15</v>
      </c>
      <c r="B13" s="122" t="s">
        <v>36</v>
      </c>
      <c r="C13" s="123" t="s">
        <v>37</v>
      </c>
      <c r="D13" s="124"/>
      <c r="E13" s="122" t="s">
        <v>38</v>
      </c>
      <c r="F13" s="122" t="s">
        <v>39</v>
      </c>
      <c r="G13" s="122"/>
      <c r="H13" s="122"/>
      <c r="I13" s="122" t="s">
        <v>40</v>
      </c>
    </row>
    <row r="14" spans="1:17">
      <c r="A14" s="122"/>
      <c r="B14" s="122"/>
      <c r="C14" s="125"/>
      <c r="D14" s="126"/>
      <c r="E14" s="122"/>
      <c r="F14" s="17" t="s">
        <v>41</v>
      </c>
      <c r="G14" s="17" t="s">
        <v>42</v>
      </c>
      <c r="H14" s="17" t="s">
        <v>43</v>
      </c>
      <c r="I14" s="122"/>
    </row>
    <row r="15" spans="1:17">
      <c r="A15" s="26">
        <v>1</v>
      </c>
      <c r="B15" s="26"/>
      <c r="C15" s="47" t="s">
        <v>44</v>
      </c>
      <c r="D15" s="40"/>
      <c r="E15" s="41">
        <f t="shared" ref="E15:E30" si="0">SUM(F15:H15)</f>
        <v>0</v>
      </c>
      <c r="F15" s="41"/>
      <c r="G15" s="41"/>
      <c r="H15" s="41"/>
      <c r="I15" s="42">
        <f t="shared" ref="I15:I30" si="1">ROUND(F15/likme,2)</f>
        <v>0</v>
      </c>
    </row>
    <row r="16" spans="1:17">
      <c r="A16" s="26">
        <v>2</v>
      </c>
      <c r="B16" s="26">
        <v>1.1000000000000001</v>
      </c>
      <c r="C16" s="39" t="s">
        <v>45</v>
      </c>
      <c r="D16" s="40"/>
      <c r="E16" s="41">
        <f t="shared" si="0"/>
        <v>0</v>
      </c>
      <c r="F16" s="41">
        <f>'1,1'!M74</f>
        <v>0</v>
      </c>
      <c r="G16" s="41">
        <f>'1,1'!N74</f>
        <v>0</v>
      </c>
      <c r="H16" s="41">
        <f>'1,1'!O74</f>
        <v>0</v>
      </c>
      <c r="I16" s="42">
        <f t="shared" si="1"/>
        <v>0</v>
      </c>
    </row>
    <row r="17" spans="1:9">
      <c r="A17" s="26">
        <v>3</v>
      </c>
      <c r="B17" s="26">
        <v>1.2</v>
      </c>
      <c r="C17" s="39" t="s">
        <v>46</v>
      </c>
      <c r="D17" s="40"/>
      <c r="E17" s="41">
        <f t="shared" si="0"/>
        <v>0</v>
      </c>
      <c r="F17" s="41">
        <f>'1,2'!M43</f>
        <v>0</v>
      </c>
      <c r="G17" s="41">
        <f>'1,2'!N43</f>
        <v>0</v>
      </c>
      <c r="H17" s="41">
        <f>'1,2'!O43</f>
        <v>0</v>
      </c>
      <c r="I17" s="42">
        <f t="shared" si="1"/>
        <v>0</v>
      </c>
    </row>
    <row r="18" spans="1:9">
      <c r="A18" s="26">
        <v>4</v>
      </c>
      <c r="B18" s="26">
        <v>1.3</v>
      </c>
      <c r="C18" s="39" t="s">
        <v>47</v>
      </c>
      <c r="D18" s="40"/>
      <c r="E18" s="41">
        <f t="shared" si="0"/>
        <v>0</v>
      </c>
      <c r="F18" s="41">
        <f>'1,3'!M62</f>
        <v>0</v>
      </c>
      <c r="G18" s="41">
        <f>'1,3'!N62</f>
        <v>0</v>
      </c>
      <c r="H18" s="41">
        <f>'1,3'!O62</f>
        <v>0</v>
      </c>
      <c r="I18" s="42">
        <f t="shared" si="1"/>
        <v>0</v>
      </c>
    </row>
    <row r="19" spans="1:9">
      <c r="A19" s="26">
        <v>5</v>
      </c>
      <c r="B19" s="26">
        <v>1.4</v>
      </c>
      <c r="C19" s="39" t="s">
        <v>48</v>
      </c>
      <c r="D19" s="40"/>
      <c r="E19" s="41">
        <f t="shared" ref="E19:E28" si="2">SUM(F19:H19)</f>
        <v>0</v>
      </c>
      <c r="F19" s="41">
        <f>'1,4'!M86</f>
        <v>0</v>
      </c>
      <c r="G19" s="41">
        <f>'1,4'!N86</f>
        <v>0</v>
      </c>
      <c r="H19" s="41">
        <f>'1,4'!O86</f>
        <v>0</v>
      </c>
      <c r="I19" s="42">
        <f t="shared" ref="I19:I28" si="3">ROUND(F19/likme,2)</f>
        <v>0</v>
      </c>
    </row>
    <row r="20" spans="1:9">
      <c r="A20" s="26">
        <v>6</v>
      </c>
      <c r="B20" s="26">
        <v>1.5</v>
      </c>
      <c r="C20" s="39" t="s">
        <v>49</v>
      </c>
      <c r="D20" s="40"/>
      <c r="E20" s="41">
        <f t="shared" si="2"/>
        <v>0</v>
      </c>
      <c r="F20" s="41">
        <f>'1,5'!M67</f>
        <v>0</v>
      </c>
      <c r="G20" s="41">
        <f>'1,5'!N67</f>
        <v>0</v>
      </c>
      <c r="H20" s="41">
        <f>'1,5'!O67</f>
        <v>0</v>
      </c>
      <c r="I20" s="42">
        <f t="shared" si="3"/>
        <v>0</v>
      </c>
    </row>
    <row r="21" spans="1:9">
      <c r="A21" s="26">
        <v>7</v>
      </c>
      <c r="B21" s="26">
        <v>1.6</v>
      </c>
      <c r="C21" s="39" t="s">
        <v>50</v>
      </c>
      <c r="D21" s="40"/>
      <c r="E21" s="41">
        <f t="shared" si="2"/>
        <v>0</v>
      </c>
      <c r="F21" s="41">
        <f>'1,6'!M93</f>
        <v>0</v>
      </c>
      <c r="G21" s="41">
        <f>'1,6'!N93</f>
        <v>0</v>
      </c>
      <c r="H21" s="41">
        <f>'1,6'!O93</f>
        <v>0</v>
      </c>
      <c r="I21" s="42">
        <f t="shared" si="3"/>
        <v>0</v>
      </c>
    </row>
    <row r="22" spans="1:9">
      <c r="A22" s="26">
        <v>8</v>
      </c>
      <c r="B22" s="26">
        <v>1.7</v>
      </c>
      <c r="C22" s="39" t="s">
        <v>51</v>
      </c>
      <c r="D22" s="40"/>
      <c r="E22" s="41">
        <f t="shared" si="2"/>
        <v>0</v>
      </c>
      <c r="F22" s="41">
        <f>'1,7'!M46</f>
        <v>0</v>
      </c>
      <c r="G22" s="41">
        <f>'1,7'!N46</f>
        <v>0</v>
      </c>
      <c r="H22" s="41">
        <f>'1,7'!O46</f>
        <v>0</v>
      </c>
      <c r="I22" s="42">
        <f t="shared" si="3"/>
        <v>0</v>
      </c>
    </row>
    <row r="23" spans="1:9" ht="31.2">
      <c r="A23" s="26">
        <v>9</v>
      </c>
      <c r="B23" s="26">
        <v>1.8</v>
      </c>
      <c r="C23" s="48" t="s">
        <v>52</v>
      </c>
      <c r="D23" s="40"/>
      <c r="E23" s="41">
        <f t="shared" si="2"/>
        <v>0</v>
      </c>
      <c r="F23" s="41">
        <f>'1,8'!M52</f>
        <v>0</v>
      </c>
      <c r="G23" s="41">
        <f>'1,8'!N52</f>
        <v>0</v>
      </c>
      <c r="H23" s="41">
        <f>'1,8'!O52</f>
        <v>0</v>
      </c>
      <c r="I23" s="42">
        <f t="shared" si="3"/>
        <v>0</v>
      </c>
    </row>
    <row r="24" spans="1:9">
      <c r="A24" s="26">
        <v>10</v>
      </c>
      <c r="B24" s="72">
        <v>1.9</v>
      </c>
      <c r="C24" s="39" t="s">
        <v>53</v>
      </c>
      <c r="D24" s="40"/>
      <c r="E24" s="41">
        <f t="shared" si="2"/>
        <v>0</v>
      </c>
      <c r="F24" s="41">
        <f>'1,9'!M57</f>
        <v>0</v>
      </c>
      <c r="G24" s="41">
        <f>'1,9'!N57</f>
        <v>0</v>
      </c>
      <c r="H24" s="41">
        <f>'1,9'!O57</f>
        <v>0</v>
      </c>
      <c r="I24" s="42">
        <f t="shared" si="3"/>
        <v>0</v>
      </c>
    </row>
    <row r="25" spans="1:9">
      <c r="A25" s="26">
        <v>11</v>
      </c>
      <c r="B25" s="71">
        <v>1.1000000000000001</v>
      </c>
      <c r="C25" s="39" t="s">
        <v>54</v>
      </c>
      <c r="D25" s="40"/>
      <c r="E25" s="41">
        <f t="shared" si="2"/>
        <v>0</v>
      </c>
      <c r="F25" s="41">
        <f>'1,10'!M38</f>
        <v>0</v>
      </c>
      <c r="G25" s="41">
        <f>'1,10'!N38</f>
        <v>0</v>
      </c>
      <c r="H25" s="41">
        <f>'1,10'!O38</f>
        <v>0</v>
      </c>
      <c r="I25" s="42">
        <f t="shared" si="3"/>
        <v>0</v>
      </c>
    </row>
    <row r="26" spans="1:9">
      <c r="A26" s="26">
        <v>12</v>
      </c>
      <c r="B26" s="26">
        <v>1.1100000000000001</v>
      </c>
      <c r="C26" s="39" t="s">
        <v>55</v>
      </c>
      <c r="D26" s="40"/>
      <c r="E26" s="41">
        <f t="shared" si="2"/>
        <v>0</v>
      </c>
      <c r="F26" s="41">
        <f>'1,11'!M67</f>
        <v>0</v>
      </c>
      <c r="G26" s="41">
        <f>'1,11'!N67</f>
        <v>0</v>
      </c>
      <c r="H26" s="41">
        <f>'1,11'!O67</f>
        <v>0</v>
      </c>
      <c r="I26" s="42">
        <f t="shared" si="3"/>
        <v>0</v>
      </c>
    </row>
    <row r="27" spans="1:9">
      <c r="A27" s="26">
        <v>13</v>
      </c>
      <c r="B27" s="71">
        <v>1.1200000000000001</v>
      </c>
      <c r="C27" s="39" t="s">
        <v>56</v>
      </c>
      <c r="D27" s="40"/>
      <c r="E27" s="41">
        <f t="shared" si="2"/>
        <v>0</v>
      </c>
      <c r="F27" s="41">
        <f>'1,12'!M61</f>
        <v>0</v>
      </c>
      <c r="G27" s="41">
        <f>'1,12'!N61</f>
        <v>0</v>
      </c>
      <c r="H27" s="41">
        <f>'1,12'!O61</f>
        <v>0</v>
      </c>
      <c r="I27" s="42">
        <f t="shared" si="3"/>
        <v>0</v>
      </c>
    </row>
    <row r="28" spans="1:9">
      <c r="A28" s="26">
        <v>14</v>
      </c>
      <c r="B28" s="26">
        <v>1.1299999999999999</v>
      </c>
      <c r="C28" s="39" t="s">
        <v>57</v>
      </c>
      <c r="D28" s="40"/>
      <c r="E28" s="41">
        <f t="shared" si="2"/>
        <v>0</v>
      </c>
      <c r="F28" s="41">
        <f>'1,13'!M139</f>
        <v>0</v>
      </c>
      <c r="G28" s="41">
        <f>'1,13'!N139</f>
        <v>0</v>
      </c>
      <c r="H28" s="41">
        <f>'1,13'!O139</f>
        <v>0</v>
      </c>
      <c r="I28" s="42">
        <f t="shared" si="3"/>
        <v>0</v>
      </c>
    </row>
    <row r="29" spans="1:9">
      <c r="A29" s="26">
        <v>15</v>
      </c>
      <c r="B29" s="71">
        <v>1.1399999999999999</v>
      </c>
      <c r="C29" s="39" t="s">
        <v>58</v>
      </c>
      <c r="D29" s="40"/>
      <c r="E29" s="41">
        <f t="shared" si="0"/>
        <v>0</v>
      </c>
      <c r="F29" s="41">
        <f>'1,14'!M22</f>
        <v>0</v>
      </c>
      <c r="G29" s="41">
        <f>'1,14'!N22</f>
        <v>0</v>
      </c>
      <c r="H29" s="41">
        <f>'1,14'!O22</f>
        <v>0</v>
      </c>
      <c r="I29" s="42">
        <f t="shared" si="1"/>
        <v>0</v>
      </c>
    </row>
    <row r="30" spans="1:9" ht="31.2">
      <c r="A30" s="26">
        <v>16</v>
      </c>
      <c r="B30" s="26"/>
      <c r="C30" s="49" t="s">
        <v>59</v>
      </c>
      <c r="D30" s="40"/>
      <c r="E30" s="41">
        <f t="shared" si="0"/>
        <v>0</v>
      </c>
      <c r="F30" s="41"/>
      <c r="G30" s="41"/>
      <c r="H30" s="41"/>
      <c r="I30" s="42">
        <f t="shared" si="1"/>
        <v>0</v>
      </c>
    </row>
    <row r="31" spans="1:9">
      <c r="A31" s="26">
        <v>17</v>
      </c>
      <c r="B31" s="26">
        <v>1.1499999999999999</v>
      </c>
      <c r="C31" s="39" t="s">
        <v>60</v>
      </c>
      <c r="D31" s="40"/>
      <c r="E31" s="41">
        <f t="shared" ref="E31:E43" si="4">SUM(F31:H31)</f>
        <v>0</v>
      </c>
      <c r="F31" s="41">
        <f>'1,15'!M111</f>
        <v>0</v>
      </c>
      <c r="G31" s="41">
        <f>'1,15'!N111</f>
        <v>0</v>
      </c>
      <c r="H31" s="41">
        <f>'1,15'!O111</f>
        <v>0</v>
      </c>
      <c r="I31" s="42">
        <f t="shared" ref="I31:I43" si="5">ROUND(F31/likme,2)</f>
        <v>0</v>
      </c>
    </row>
    <row r="32" spans="1:9">
      <c r="A32" s="26">
        <v>18</v>
      </c>
      <c r="B32" s="26">
        <v>1.1599999999999999</v>
      </c>
      <c r="C32" s="39" t="s">
        <v>61</v>
      </c>
      <c r="D32" s="40"/>
      <c r="E32" s="41">
        <f t="shared" si="4"/>
        <v>0</v>
      </c>
      <c r="F32" s="41">
        <f>'1,16'!M318</f>
        <v>0</v>
      </c>
      <c r="G32" s="41">
        <f>'1,16'!N318</f>
        <v>0</v>
      </c>
      <c r="H32" s="41">
        <f>'1,16'!O318</f>
        <v>0</v>
      </c>
      <c r="I32" s="42">
        <f t="shared" si="5"/>
        <v>0</v>
      </c>
    </row>
    <row r="33" spans="1:9">
      <c r="A33" s="26">
        <v>19</v>
      </c>
      <c r="B33" s="26">
        <v>1.17</v>
      </c>
      <c r="C33" s="39" t="s">
        <v>62</v>
      </c>
      <c r="D33" s="40"/>
      <c r="E33" s="41">
        <f t="shared" si="4"/>
        <v>0</v>
      </c>
      <c r="F33" s="41">
        <f>'1,17'!M283</f>
        <v>0</v>
      </c>
      <c r="G33" s="41">
        <f>'1,17'!N283</f>
        <v>0</v>
      </c>
      <c r="H33" s="41">
        <f>'1,17'!O283</f>
        <v>0</v>
      </c>
      <c r="I33" s="42">
        <f t="shared" si="5"/>
        <v>0</v>
      </c>
    </row>
    <row r="34" spans="1:9">
      <c r="A34" s="26">
        <v>20</v>
      </c>
      <c r="B34" s="26">
        <v>1.18</v>
      </c>
      <c r="C34" s="39" t="s">
        <v>63</v>
      </c>
      <c r="D34" s="40"/>
      <c r="E34" s="41">
        <f t="shared" si="4"/>
        <v>0</v>
      </c>
      <c r="F34" s="41">
        <f>'1,18'!M149</f>
        <v>0</v>
      </c>
      <c r="G34" s="41">
        <f>'1,18'!N149</f>
        <v>0</v>
      </c>
      <c r="H34" s="41">
        <f>'1,18'!O149</f>
        <v>0</v>
      </c>
      <c r="I34" s="42">
        <f t="shared" si="5"/>
        <v>0</v>
      </c>
    </row>
    <row r="35" spans="1:9">
      <c r="A35" s="26">
        <v>21</v>
      </c>
      <c r="B35" s="26">
        <v>1.19</v>
      </c>
      <c r="C35" s="39" t="s">
        <v>64</v>
      </c>
      <c r="D35" s="40"/>
      <c r="E35" s="41">
        <f t="shared" si="4"/>
        <v>0</v>
      </c>
      <c r="F35" s="41">
        <f>'1,19'!M77</f>
        <v>0</v>
      </c>
      <c r="G35" s="41">
        <f>'1,19'!N77</f>
        <v>0</v>
      </c>
      <c r="H35" s="41">
        <f>'1,19'!O77</f>
        <v>0</v>
      </c>
      <c r="I35" s="42">
        <f t="shared" si="5"/>
        <v>0</v>
      </c>
    </row>
    <row r="36" spans="1:9">
      <c r="A36" s="26">
        <v>22</v>
      </c>
      <c r="B36" s="71">
        <v>1.2</v>
      </c>
      <c r="C36" s="39" t="s">
        <v>65</v>
      </c>
      <c r="D36" s="40"/>
      <c r="E36" s="41">
        <f t="shared" si="4"/>
        <v>0</v>
      </c>
      <c r="F36" s="41">
        <f>'1,20'!M26</f>
        <v>0</v>
      </c>
      <c r="G36" s="41">
        <f>'1,20'!N26</f>
        <v>0</v>
      </c>
      <c r="H36" s="41">
        <f>'1,20'!O26</f>
        <v>0</v>
      </c>
      <c r="I36" s="42">
        <f t="shared" si="5"/>
        <v>0</v>
      </c>
    </row>
    <row r="37" spans="1:9">
      <c r="A37" s="26">
        <v>23</v>
      </c>
      <c r="B37" s="26">
        <v>1.21</v>
      </c>
      <c r="C37" s="39" t="s">
        <v>66</v>
      </c>
      <c r="D37" s="40"/>
      <c r="E37" s="41">
        <f t="shared" si="4"/>
        <v>0</v>
      </c>
      <c r="F37" s="41">
        <f>'1,21'!M41</f>
        <v>0</v>
      </c>
      <c r="G37" s="41">
        <f>'1,21'!N41</f>
        <v>0</v>
      </c>
      <c r="H37" s="41">
        <f>'1,21'!O41</f>
        <v>0</v>
      </c>
      <c r="I37" s="42">
        <f t="shared" si="5"/>
        <v>0</v>
      </c>
    </row>
    <row r="38" spans="1:9">
      <c r="A38" s="26">
        <v>24</v>
      </c>
      <c r="B38" s="26"/>
      <c r="C38" s="49" t="s">
        <v>67</v>
      </c>
      <c r="D38" s="40"/>
      <c r="E38" s="41">
        <f t="shared" si="4"/>
        <v>0</v>
      </c>
      <c r="F38" s="41"/>
      <c r="G38" s="41"/>
      <c r="H38" s="41"/>
      <c r="I38" s="42">
        <f t="shared" si="5"/>
        <v>0</v>
      </c>
    </row>
    <row r="39" spans="1:9" ht="31.2">
      <c r="A39" s="26">
        <v>25</v>
      </c>
      <c r="B39" s="26">
        <v>1.22</v>
      </c>
      <c r="C39" s="48" t="s">
        <v>68</v>
      </c>
      <c r="D39" s="40"/>
      <c r="E39" s="41">
        <f t="shared" si="4"/>
        <v>0</v>
      </c>
      <c r="F39" s="41">
        <f>'1,22'!M67</f>
        <v>0</v>
      </c>
      <c r="G39" s="41">
        <f>'1,22'!N67</f>
        <v>0</v>
      </c>
      <c r="H39" s="41">
        <f>'1,22'!O67</f>
        <v>0</v>
      </c>
      <c r="I39" s="42">
        <f t="shared" si="5"/>
        <v>0</v>
      </c>
    </row>
    <row r="40" spans="1:9">
      <c r="A40" s="26">
        <v>26</v>
      </c>
      <c r="B40" s="26">
        <v>1.23</v>
      </c>
      <c r="C40" s="39" t="s">
        <v>69</v>
      </c>
      <c r="D40" s="40"/>
      <c r="E40" s="41">
        <f t="shared" si="4"/>
        <v>0</v>
      </c>
      <c r="F40" s="41">
        <f>'1,23'!M47</f>
        <v>0</v>
      </c>
      <c r="G40" s="41">
        <f>'1,23'!N47</f>
        <v>0</v>
      </c>
      <c r="H40" s="41">
        <f>'1,23'!O47</f>
        <v>0</v>
      </c>
      <c r="I40" s="42">
        <f t="shared" si="5"/>
        <v>0</v>
      </c>
    </row>
    <row r="41" spans="1:9">
      <c r="A41" s="26">
        <v>27</v>
      </c>
      <c r="B41" s="26">
        <v>1.24</v>
      </c>
      <c r="C41" s="39" t="s">
        <v>70</v>
      </c>
      <c r="D41" s="40"/>
      <c r="E41" s="41">
        <f t="shared" si="4"/>
        <v>0</v>
      </c>
      <c r="F41" s="41">
        <f>'1,24'!M43</f>
        <v>0</v>
      </c>
      <c r="G41" s="41">
        <f>'1,24'!N43</f>
        <v>0</v>
      </c>
      <c r="H41" s="41">
        <f>'1,24'!O43</f>
        <v>0</v>
      </c>
      <c r="I41" s="42">
        <f t="shared" si="5"/>
        <v>0</v>
      </c>
    </row>
    <row r="42" spans="1:9">
      <c r="A42" s="26">
        <v>28</v>
      </c>
      <c r="B42" s="26">
        <v>1.25</v>
      </c>
      <c r="C42" s="39" t="s">
        <v>71</v>
      </c>
      <c r="D42" s="40"/>
      <c r="E42" s="41">
        <f t="shared" si="4"/>
        <v>0</v>
      </c>
      <c r="F42" s="41">
        <f>'1,25'!M52</f>
        <v>0</v>
      </c>
      <c r="G42" s="41">
        <f>'1,25'!N52</f>
        <v>0</v>
      </c>
      <c r="H42" s="41">
        <f>'1,25'!O52</f>
        <v>0</v>
      </c>
      <c r="I42" s="42">
        <f t="shared" si="5"/>
        <v>0</v>
      </c>
    </row>
    <row r="43" spans="1:9">
      <c r="A43" s="26">
        <v>29</v>
      </c>
      <c r="B43" s="26">
        <v>1.26</v>
      </c>
      <c r="C43" s="39" t="s">
        <v>72</v>
      </c>
      <c r="D43" s="40"/>
      <c r="E43" s="41">
        <f t="shared" si="4"/>
        <v>0</v>
      </c>
      <c r="F43" s="41">
        <f>'1,26'!M38</f>
        <v>0</v>
      </c>
      <c r="G43" s="41">
        <f>'1,26'!N38</f>
        <v>0</v>
      </c>
      <c r="H43" s="41">
        <f>'1,26'!O38</f>
        <v>0</v>
      </c>
      <c r="I43" s="42">
        <f t="shared" si="5"/>
        <v>0</v>
      </c>
    </row>
    <row r="44" spans="1:9">
      <c r="A44" s="118" t="s">
        <v>20</v>
      </c>
      <c r="B44" s="118"/>
      <c r="C44" s="119"/>
      <c r="D44" s="33"/>
      <c r="E44" s="34">
        <f>SUM(E15:E43)</f>
        <v>0</v>
      </c>
    </row>
    <row r="45" spans="1:9">
      <c r="A45" s="120" t="s">
        <v>73</v>
      </c>
      <c r="B45" s="120"/>
      <c r="C45" s="121"/>
      <c r="D45" s="44"/>
      <c r="E45" s="45">
        <f>ROUND(E44*D45,2)</f>
        <v>0</v>
      </c>
    </row>
    <row r="46" spans="1:9">
      <c r="A46" s="120" t="s">
        <v>74</v>
      </c>
      <c r="B46" s="120"/>
      <c r="C46" s="121"/>
      <c r="D46" s="44"/>
      <c r="E46" s="45">
        <f>ROUND(E45*D46,2)</f>
        <v>0</v>
      </c>
    </row>
    <row r="47" spans="1:9">
      <c r="A47" s="120" t="s">
        <v>24</v>
      </c>
      <c r="B47" s="120"/>
      <c r="C47" s="121"/>
      <c r="D47" s="44"/>
      <c r="E47" s="45">
        <f>ROUND(E44*D47,2)</f>
        <v>0</v>
      </c>
    </row>
    <row r="48" spans="1:9">
      <c r="A48" s="114" t="s">
        <v>75</v>
      </c>
      <c r="B48" s="114"/>
      <c r="C48" s="115"/>
      <c r="D48" s="28"/>
      <c r="E48" s="18">
        <f>ROUND(E44+E45+E47,2)</f>
        <v>0</v>
      </c>
    </row>
    <row r="50" spans="1:8">
      <c r="A50" s="19" t="str">
        <f>KT!A23</f>
        <v xml:space="preserve">Sastādīja: </v>
      </c>
      <c r="B50" s="20"/>
      <c r="C50" s="20"/>
      <c r="D50" s="20"/>
      <c r="E50" s="20" t="str">
        <f>KT!D23</f>
        <v>2024.gada __._________</v>
      </c>
      <c r="F50" s="20"/>
      <c r="G50" s="20"/>
      <c r="H50" s="20"/>
    </row>
    <row r="51" spans="1:8">
      <c r="A51" s="19" t="s">
        <v>28</v>
      </c>
      <c r="B51" s="20"/>
      <c r="C51" s="20"/>
      <c r="D51" s="20"/>
      <c r="E51" s="20"/>
      <c r="F51" s="20"/>
      <c r="G51" s="20"/>
      <c r="H51" s="20"/>
    </row>
    <row r="52" spans="1:8">
      <c r="A52" s="19" t="str">
        <f>KT!A25</f>
        <v xml:space="preserve">Sertifikāta Nr.: </v>
      </c>
      <c r="B52" s="20"/>
      <c r="C52" s="20"/>
      <c r="D52" s="20"/>
      <c r="E52" s="20"/>
      <c r="F52" s="20"/>
      <c r="G52" s="20"/>
      <c r="H52" s="20"/>
    </row>
    <row r="53" spans="1:8">
      <c r="A53" s="21"/>
      <c r="B53" s="20"/>
      <c r="C53" s="20"/>
      <c r="D53" s="20"/>
      <c r="E53" s="20"/>
      <c r="F53" s="20"/>
      <c r="G53" s="20"/>
      <c r="H53" s="20"/>
    </row>
    <row r="54" spans="1:8">
      <c r="A54" s="19" t="str">
        <f>KT!A27</f>
        <v xml:space="preserve">Pārbaudīja: </v>
      </c>
      <c r="B54" s="20"/>
      <c r="C54" s="20"/>
      <c r="D54" s="20"/>
      <c r="E54" s="20" t="str">
        <f>KT!D23</f>
        <v>2024.gada __._________</v>
      </c>
      <c r="F54" s="20"/>
      <c r="G54" s="20"/>
      <c r="H54" s="20"/>
    </row>
    <row r="55" spans="1:8">
      <c r="A55" s="19" t="s">
        <v>31</v>
      </c>
      <c r="B55" s="20"/>
      <c r="C55" s="20"/>
      <c r="D55" s="20"/>
      <c r="E55" s="20"/>
      <c r="F55" s="20"/>
      <c r="G55" s="20"/>
      <c r="H55" s="20"/>
    </row>
    <row r="56" spans="1:8">
      <c r="A56" s="19" t="str">
        <f>KT!A29</f>
        <v xml:space="preserve">Sertifikāta Nr.: </v>
      </c>
      <c r="B56" s="20"/>
      <c r="C56" s="20"/>
      <c r="D56" s="20"/>
      <c r="E56" s="20"/>
      <c r="F56" s="20"/>
      <c r="G56" s="20"/>
      <c r="H56" s="20"/>
    </row>
    <row r="57" spans="1:8">
      <c r="A57" s="22"/>
      <c r="B57" s="20"/>
      <c r="C57" s="20"/>
      <c r="D57" s="20"/>
      <c r="E57" s="20"/>
      <c r="F57" s="20"/>
      <c r="G57" s="20"/>
      <c r="H57" s="20"/>
    </row>
    <row r="58" spans="1:8">
      <c r="A58" s="23"/>
      <c r="B58" s="24"/>
      <c r="C58" s="24"/>
      <c r="D58" s="24"/>
      <c r="E58" s="23"/>
      <c r="F58" s="24"/>
      <c r="G58" s="1"/>
      <c r="H58" s="20"/>
    </row>
  </sheetData>
  <mergeCells count="14">
    <mergeCell ref="A2:I2"/>
    <mergeCell ref="A48:C48"/>
    <mergeCell ref="A3:I3"/>
    <mergeCell ref="A4:I4"/>
    <mergeCell ref="A44:C44"/>
    <mergeCell ref="A45:C45"/>
    <mergeCell ref="A46:C46"/>
    <mergeCell ref="A47:C47"/>
    <mergeCell ref="F13:H13"/>
    <mergeCell ref="I13:I14"/>
    <mergeCell ref="A13:A14"/>
    <mergeCell ref="B13:B14"/>
    <mergeCell ref="E13:E14"/>
    <mergeCell ref="C13:D14"/>
  </mergeCells>
  <pageMargins left="0.7" right="0.7" top="0.75" bottom="0.75" header="0.3" footer="0.3"/>
  <pageSetup paperSize="9" scale="48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CB4D9-28F9-42B6-B769-FEEF2E48051F}">
  <sheetPr>
    <tabColor rgb="FF92D050"/>
    <pageSetUpPr fitToPage="1"/>
  </sheetPr>
  <dimension ref="A2:P84"/>
  <sheetViews>
    <sheetView view="pageBreakPreview" topLeftCell="A78" zoomScale="63" zoomScaleNormal="85" zoomScaleSheetLayoutView="63" workbookViewId="0">
      <selection activeCell="D12" sqref="D12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76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'KA1'!C16</f>
        <v>Demontāžas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P74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93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94</v>
      </c>
      <c r="D19" s="32" t="s">
        <v>95</v>
      </c>
      <c r="E19" s="36">
        <v>300</v>
      </c>
      <c r="F19" s="5"/>
      <c r="G19" s="5"/>
      <c r="H19" s="5">
        <f t="shared" ref="H19:H72" si="0">ROUND(F19*G19,2)</f>
        <v>0</v>
      </c>
      <c r="I19" s="5"/>
      <c r="J19" s="5"/>
      <c r="K19" s="5">
        <f t="shared" ref="K19:K72" si="1">SUM(H19:J19)</f>
        <v>0</v>
      </c>
      <c r="L19" s="5">
        <f t="shared" ref="L19:L72" si="2">ROUND(E19*F19,2)</f>
        <v>0</v>
      </c>
      <c r="M19" s="5">
        <f t="shared" ref="M19:M72" si="3">ROUND(E19*H19,2)</f>
        <v>0</v>
      </c>
      <c r="N19" s="5">
        <f t="shared" ref="N19:N72" si="4">ROUND(E19*I19,2)</f>
        <v>0</v>
      </c>
      <c r="O19" s="5">
        <f t="shared" ref="O19:O72" si="5">ROUND(E19*J19,2)</f>
        <v>0</v>
      </c>
      <c r="P19" s="5">
        <f t="shared" ref="P19:P72" si="6">SUM(M19:O19)</f>
        <v>0</v>
      </c>
    </row>
    <row r="20" spans="1:16">
      <c r="A20" s="31">
        <v>3</v>
      </c>
      <c r="B20" s="35"/>
      <c r="C20" s="38" t="s">
        <v>96</v>
      </c>
      <c r="D20" s="32" t="s">
        <v>95</v>
      </c>
      <c r="E20" s="36">
        <v>15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97</v>
      </c>
      <c r="D21" s="32" t="s">
        <v>95</v>
      </c>
      <c r="E21" s="36">
        <v>215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98</v>
      </c>
      <c r="D22" s="32" t="s">
        <v>99</v>
      </c>
      <c r="E22" s="36">
        <v>9.1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100</v>
      </c>
      <c r="D23" s="32" t="s">
        <v>99</v>
      </c>
      <c r="E23" s="36">
        <v>11.5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101</v>
      </c>
      <c r="D24" s="32" t="s">
        <v>99</v>
      </c>
      <c r="E24" s="36">
        <v>8.6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102</v>
      </c>
      <c r="D25" s="32" t="s">
        <v>99</v>
      </c>
      <c r="E25" s="36">
        <v>35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103</v>
      </c>
      <c r="D26" s="32" t="s">
        <v>99</v>
      </c>
      <c r="E26" s="36">
        <v>2.4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46.8">
      <c r="A27" s="31">
        <v>10</v>
      </c>
      <c r="B27" s="35"/>
      <c r="C27" s="38" t="s">
        <v>104</v>
      </c>
      <c r="D27" s="32" t="s">
        <v>99</v>
      </c>
      <c r="E27" s="36">
        <v>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50" t="s">
        <v>105</v>
      </c>
      <c r="D28" s="32"/>
      <c r="E28" s="36"/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106</v>
      </c>
      <c r="D29" s="32" t="s">
        <v>95</v>
      </c>
      <c r="E29" s="36">
        <v>106.7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107</v>
      </c>
      <c r="D30" s="32" t="s">
        <v>108</v>
      </c>
      <c r="E30" s="36">
        <v>14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109</v>
      </c>
      <c r="D31" s="32" t="s">
        <v>95</v>
      </c>
      <c r="E31" s="36">
        <v>3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110</v>
      </c>
      <c r="D32" s="32" t="s">
        <v>99</v>
      </c>
      <c r="E32" s="36">
        <v>2.2000000000000002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111</v>
      </c>
      <c r="D33" s="32" t="s">
        <v>99</v>
      </c>
      <c r="E33" s="36">
        <v>4.5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112</v>
      </c>
      <c r="D34" s="32" t="s">
        <v>99</v>
      </c>
      <c r="E34" s="36">
        <v>1.9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113</v>
      </c>
      <c r="D35" s="32" t="s">
        <v>114</v>
      </c>
      <c r="E35" s="36">
        <v>1.94</v>
      </c>
      <c r="F35" s="5"/>
      <c r="G35" s="5"/>
      <c r="H35" s="5">
        <f t="shared" ref="H35:H36" si="7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4.5" customHeight="1">
      <c r="A36" s="31">
        <v>19</v>
      </c>
      <c r="B36" s="35"/>
      <c r="C36" s="38" t="s">
        <v>115</v>
      </c>
      <c r="D36" s="32" t="s">
        <v>99</v>
      </c>
      <c r="E36" s="36">
        <v>1.8</v>
      </c>
      <c r="F36" s="5"/>
      <c r="G36" s="5"/>
      <c r="H36" s="5">
        <f t="shared" si="7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116</v>
      </c>
      <c r="D37" s="32" t="s">
        <v>95</v>
      </c>
      <c r="E37" s="36">
        <v>61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51" t="s">
        <v>117</v>
      </c>
      <c r="D38" s="32"/>
      <c r="E38" s="36"/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118</v>
      </c>
      <c r="D39" s="32" t="s">
        <v>95</v>
      </c>
      <c r="E39" s="36">
        <v>49.5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119</v>
      </c>
      <c r="D40" s="32" t="s">
        <v>108</v>
      </c>
      <c r="E40" s="36">
        <v>49.5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120</v>
      </c>
      <c r="D41" s="32" t="s">
        <v>108</v>
      </c>
      <c r="E41" s="36">
        <v>8.5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121</v>
      </c>
      <c r="D42" s="32" t="s">
        <v>108</v>
      </c>
      <c r="E42" s="36">
        <v>44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122</v>
      </c>
      <c r="D43" s="32" t="s">
        <v>99</v>
      </c>
      <c r="E43" s="36">
        <v>29.7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37" t="s">
        <v>123</v>
      </c>
      <c r="D44" s="32" t="s">
        <v>99</v>
      </c>
      <c r="E44" s="36">
        <v>4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124</v>
      </c>
      <c r="D45" s="32" t="s">
        <v>95</v>
      </c>
      <c r="E45" s="36">
        <v>16.899999999999999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125</v>
      </c>
      <c r="D46" s="32" t="s">
        <v>95</v>
      </c>
      <c r="E46" s="36">
        <v>380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38" t="s">
        <v>126</v>
      </c>
      <c r="D47" s="32" t="s">
        <v>114</v>
      </c>
      <c r="E47" s="36">
        <v>11.5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31.2">
      <c r="A48" s="31">
        <v>31</v>
      </c>
      <c r="B48" s="35"/>
      <c r="C48" s="38" t="s">
        <v>127</v>
      </c>
      <c r="D48" s="32" t="s">
        <v>99</v>
      </c>
      <c r="E48" s="36">
        <v>17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46.5" customHeight="1">
      <c r="A49" s="31">
        <v>32</v>
      </c>
      <c r="B49" s="35"/>
      <c r="C49" s="38" t="s">
        <v>128</v>
      </c>
      <c r="D49" s="32" t="s">
        <v>95</v>
      </c>
      <c r="E49" s="36">
        <v>380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51" t="s">
        <v>129</v>
      </c>
      <c r="D50" s="32"/>
      <c r="E50" s="36"/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31.2">
      <c r="A51" s="31">
        <v>34</v>
      </c>
      <c r="B51" s="35"/>
      <c r="C51" s="37" t="s">
        <v>130</v>
      </c>
      <c r="D51" s="32" t="s">
        <v>99</v>
      </c>
      <c r="E51" s="36">
        <v>15.3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38" t="s">
        <v>131</v>
      </c>
      <c r="D52" s="32" t="s">
        <v>114</v>
      </c>
      <c r="E52" s="36">
        <v>1.5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7" t="s">
        <v>119</v>
      </c>
      <c r="D53" s="32" t="s">
        <v>108</v>
      </c>
      <c r="E53" s="36">
        <v>61.2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38" t="s">
        <v>132</v>
      </c>
      <c r="D54" s="32" t="s">
        <v>108</v>
      </c>
      <c r="E54" s="36">
        <v>39.700000000000003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31.2">
      <c r="A55" s="31">
        <v>38</v>
      </c>
      <c r="B55" s="35"/>
      <c r="C55" s="38" t="s">
        <v>133</v>
      </c>
      <c r="D55" s="32" t="s">
        <v>95</v>
      </c>
      <c r="E55" s="36">
        <v>380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 ht="31.2">
      <c r="A56" s="31">
        <v>39</v>
      </c>
      <c r="B56" s="35"/>
      <c r="C56" s="50" t="s">
        <v>134</v>
      </c>
      <c r="D56" s="32"/>
      <c r="E56" s="36"/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38" t="s">
        <v>135</v>
      </c>
      <c r="D57" s="32" t="s">
        <v>95</v>
      </c>
      <c r="E57" s="36">
        <v>30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136</v>
      </c>
      <c r="D58" s="32" t="s">
        <v>137</v>
      </c>
      <c r="E58" s="36">
        <v>30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38" t="s">
        <v>138</v>
      </c>
      <c r="D59" s="32" t="s">
        <v>99</v>
      </c>
      <c r="E59" s="36">
        <v>0.6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 ht="31.2">
      <c r="A60" s="31">
        <v>43</v>
      </c>
      <c r="B60" s="35"/>
      <c r="C60" s="38" t="s">
        <v>139</v>
      </c>
      <c r="D60" s="32" t="s">
        <v>95</v>
      </c>
      <c r="E60" s="36">
        <v>42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140</v>
      </c>
      <c r="D61" s="32" t="s">
        <v>99</v>
      </c>
      <c r="E61" s="36">
        <v>18.5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141</v>
      </c>
      <c r="D62" s="32" t="s">
        <v>95</v>
      </c>
      <c r="E62" s="36">
        <v>38.4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37" t="s">
        <v>142</v>
      </c>
      <c r="D63" s="32" t="s">
        <v>95</v>
      </c>
      <c r="E63" s="36">
        <v>21.7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143</v>
      </c>
      <c r="D64" s="32" t="s">
        <v>99</v>
      </c>
      <c r="E64" s="36">
        <v>2.8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 ht="31.2">
      <c r="A65" s="31">
        <v>48</v>
      </c>
      <c r="B65" s="35"/>
      <c r="C65" s="50" t="s">
        <v>144</v>
      </c>
      <c r="D65" s="32"/>
      <c r="E65" s="36"/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 ht="31.2">
      <c r="A66" s="31">
        <v>49</v>
      </c>
      <c r="B66" s="35"/>
      <c r="C66" s="38" t="s">
        <v>145</v>
      </c>
      <c r="D66" s="32" t="s">
        <v>137</v>
      </c>
      <c r="E66" s="36">
        <v>99.8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 ht="31.2">
      <c r="A67" s="31">
        <v>50</v>
      </c>
      <c r="B67" s="35"/>
      <c r="C67" s="38" t="s">
        <v>135</v>
      </c>
      <c r="D67" s="32" t="s">
        <v>95</v>
      </c>
      <c r="E67" s="36">
        <v>640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 ht="31.2">
      <c r="A68" s="31">
        <v>51</v>
      </c>
      <c r="B68" s="35"/>
      <c r="C68" s="37" t="s">
        <v>146</v>
      </c>
      <c r="D68" s="32" t="s">
        <v>99</v>
      </c>
      <c r="E68" s="36">
        <v>3.47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7" t="s">
        <v>147</v>
      </c>
      <c r="D69" s="32" t="s">
        <v>108</v>
      </c>
      <c r="E69" s="36">
        <v>5.3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 ht="31.2">
      <c r="A70" s="31">
        <v>53</v>
      </c>
      <c r="B70" s="35"/>
      <c r="C70" s="38" t="s">
        <v>148</v>
      </c>
      <c r="D70" s="32" t="s">
        <v>114</v>
      </c>
      <c r="E70" s="36">
        <v>2.5</v>
      </c>
      <c r="F70" s="5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 ht="31.2">
      <c r="A71" s="31">
        <v>54</v>
      </c>
      <c r="B71" s="35"/>
      <c r="C71" s="38" t="s">
        <v>149</v>
      </c>
      <c r="D71" s="32" t="s">
        <v>99</v>
      </c>
      <c r="E71" s="36">
        <v>150</v>
      </c>
      <c r="F71" s="5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 ht="31.2">
      <c r="A72" s="31">
        <v>55</v>
      </c>
      <c r="B72" s="35"/>
      <c r="C72" s="38" t="s">
        <v>150</v>
      </c>
      <c r="D72" s="32" t="s">
        <v>114</v>
      </c>
      <c r="E72" s="36">
        <v>107.8</v>
      </c>
      <c r="F72" s="5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131"/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</row>
    <row r="74" spans="1:16">
      <c r="A74" s="132" t="s">
        <v>151</v>
      </c>
      <c r="B74" s="132"/>
      <c r="C74" s="132"/>
      <c r="D74" s="132"/>
      <c r="E74" s="132"/>
      <c r="F74" s="132"/>
      <c r="G74" s="132"/>
      <c r="H74" s="132"/>
      <c r="I74" s="132"/>
      <c r="J74" s="132"/>
      <c r="K74" s="11"/>
      <c r="L74" s="6">
        <f>SUM(L18:L73)</f>
        <v>0</v>
      </c>
      <c r="M74" s="6">
        <f>SUM(M18:M73)</f>
        <v>0</v>
      </c>
      <c r="N74" s="6">
        <f>SUM(N18:N73)</f>
        <v>0</v>
      </c>
      <c r="O74" s="6">
        <f>SUM(O18:O73)</f>
        <v>0</v>
      </c>
      <c r="P74" s="6">
        <f>SUM(P18:P73)</f>
        <v>0</v>
      </c>
    </row>
    <row r="75" spans="1:16">
      <c r="A75" s="7"/>
      <c r="B75" s="7"/>
      <c r="C75" s="7"/>
      <c r="D75" s="7"/>
      <c r="E75" s="7"/>
      <c r="F75" s="7"/>
      <c r="G75" s="7"/>
      <c r="H75" s="7"/>
      <c r="I75" s="7"/>
      <c r="J75" s="7"/>
      <c r="K75" s="8"/>
      <c r="L75" s="9"/>
      <c r="M75" s="9"/>
      <c r="N75" s="9"/>
      <c r="O75" s="9"/>
      <c r="P75" s="10"/>
    </row>
    <row r="76" spans="1:16">
      <c r="A76" s="19" t="str">
        <f>KT!A23</f>
        <v xml:space="preserve">Sastādīja: </v>
      </c>
      <c r="C76" s="20"/>
      <c r="D76" s="20" t="str">
        <f>KT!D23</f>
        <v>2024.gada __._________</v>
      </c>
      <c r="E76" s="20"/>
      <c r="F76" s="20"/>
      <c r="G76" s="20"/>
      <c r="H76" s="20"/>
    </row>
    <row r="77" spans="1:16">
      <c r="A77" s="19" t="s">
        <v>28</v>
      </c>
      <c r="C77" s="20"/>
      <c r="D77" s="20"/>
      <c r="E77" s="20"/>
      <c r="F77" s="20"/>
      <c r="G77" s="20"/>
      <c r="H77" s="20"/>
    </row>
    <row r="78" spans="1:16">
      <c r="A78" s="19" t="str">
        <f>KT!A25</f>
        <v xml:space="preserve">Sertifikāta Nr.: </v>
      </c>
      <c r="C78" s="20"/>
      <c r="D78" s="20"/>
      <c r="E78" s="20"/>
      <c r="F78" s="20"/>
      <c r="G78" s="20"/>
      <c r="H78" s="20"/>
    </row>
    <row r="79" spans="1:16">
      <c r="A79" s="21"/>
      <c r="C79" s="20"/>
      <c r="D79" s="20"/>
      <c r="E79" s="20"/>
      <c r="F79" s="20"/>
      <c r="G79" s="20"/>
      <c r="H79" s="20"/>
    </row>
    <row r="80" spans="1:16">
      <c r="A80" s="19" t="str">
        <f>KT!A27</f>
        <v xml:space="preserve">Pārbaudīja: </v>
      </c>
      <c r="C80" s="20"/>
      <c r="D80" s="20" t="str">
        <f>KT!D23</f>
        <v>2024.gada __._________</v>
      </c>
      <c r="E80" s="20"/>
      <c r="F80" s="20"/>
      <c r="G80" s="20"/>
      <c r="H80" s="20"/>
    </row>
    <row r="81" spans="1:8">
      <c r="A81" s="19" t="s">
        <v>31</v>
      </c>
      <c r="C81" s="20"/>
      <c r="D81" s="20"/>
      <c r="E81" s="20"/>
      <c r="F81" s="20"/>
      <c r="G81" s="20"/>
      <c r="H81" s="20"/>
    </row>
    <row r="82" spans="1:8">
      <c r="A82" s="19" t="str">
        <f>KT!A29</f>
        <v xml:space="preserve">Sertifikāta Nr.: </v>
      </c>
      <c r="C82" s="20"/>
      <c r="D82" s="20"/>
      <c r="E82" s="20"/>
      <c r="F82" s="20"/>
      <c r="G82" s="20"/>
      <c r="H82" s="20"/>
    </row>
    <row r="83" spans="1:8">
      <c r="B83" s="22"/>
      <c r="C83" s="20"/>
      <c r="D83" s="20"/>
      <c r="E83" s="20"/>
      <c r="F83" s="20"/>
      <c r="G83" s="20"/>
      <c r="H83" s="20"/>
    </row>
    <row r="84" spans="1:8">
      <c r="B84" s="23"/>
      <c r="C84" s="24"/>
      <c r="D84" s="23"/>
      <c r="F84" s="24"/>
      <c r="H84" s="20"/>
    </row>
  </sheetData>
  <mergeCells count="14">
    <mergeCell ref="L15:P15"/>
    <mergeCell ref="A17:P17"/>
    <mergeCell ref="A73:P73"/>
    <mergeCell ref="A74:J74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F360D-7D4C-4508-B968-306FB25ACF5E}">
  <sheetPr>
    <tabColor rgb="FF92D050"/>
    <pageSetUpPr fitToPage="1"/>
  </sheetPr>
  <dimension ref="A2:T53"/>
  <sheetViews>
    <sheetView view="pageBreakPreview" topLeftCell="A33" zoomScale="60" zoomScaleNormal="85" workbookViewId="0">
      <selection activeCell="N29" sqref="N2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20" width="9.109375" style="1"/>
    <col min="21" max="21" width="11.33203125" style="1" bestFit="1" customWidth="1"/>
    <col min="22" max="23" width="9.109375" style="1"/>
    <col min="24" max="24" width="11.33203125" style="1" bestFit="1" customWidth="1"/>
    <col min="25" max="25" width="12.44140625" style="1" bestFit="1" customWidth="1"/>
    <col min="26" max="26" width="11.33203125" style="1" bestFit="1" customWidth="1"/>
    <col min="27" max="27" width="9.109375" style="1"/>
    <col min="28" max="28" width="10.109375" style="1" bestFit="1" customWidth="1"/>
    <col min="29" max="16384" width="9.109375" style="1"/>
  </cols>
  <sheetData>
    <row r="2" spans="1:16">
      <c r="A2" s="133" t="s">
        <v>152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'KA1'!C17</f>
        <v>Zemes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153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7" t="s">
        <v>154</v>
      </c>
      <c r="D19" s="32" t="s">
        <v>114</v>
      </c>
      <c r="E19" s="36">
        <v>56.1</v>
      </c>
      <c r="F19" s="5"/>
      <c r="G19" s="5"/>
      <c r="H19" s="5">
        <f t="shared" ref="H19:H38" si="0">ROUND(F19*G19,2)</f>
        <v>0</v>
      </c>
      <c r="I19" s="5"/>
      <c r="J19" s="5"/>
      <c r="K19" s="5">
        <f t="shared" ref="K19:K41" si="1">SUM(H19:J19)</f>
        <v>0</v>
      </c>
      <c r="L19" s="5">
        <f t="shared" ref="L19:L41" si="2">ROUND(E19*F19,2)</f>
        <v>0</v>
      </c>
      <c r="M19" s="5">
        <f t="shared" ref="M19:M41" si="3">ROUND(E19*H19,2)</f>
        <v>0</v>
      </c>
      <c r="N19" s="5">
        <f t="shared" ref="N19:N41" si="4">ROUND(E19*I19,2)</f>
        <v>0</v>
      </c>
      <c r="O19" s="5">
        <f t="shared" ref="O19:O41" si="5">ROUND(E19*J19,2)</f>
        <v>0</v>
      </c>
      <c r="P19" s="5">
        <f t="shared" ref="P19:P41" si="6">SUM(M19:O19)</f>
        <v>0</v>
      </c>
    </row>
    <row r="20" spans="1:16">
      <c r="A20" s="31">
        <v>3</v>
      </c>
      <c r="B20" s="35"/>
      <c r="C20" s="37" t="s">
        <v>155</v>
      </c>
      <c r="D20" s="32" t="s">
        <v>114</v>
      </c>
      <c r="E20" s="36">
        <v>56.1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1">
        <v>4</v>
      </c>
      <c r="B21" s="35"/>
      <c r="C21" s="38" t="s">
        <v>156</v>
      </c>
      <c r="D21" s="32" t="s">
        <v>114</v>
      </c>
      <c r="E21" s="36">
        <v>21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60" t="s">
        <v>157</v>
      </c>
      <c r="D22" s="32"/>
      <c r="E22" s="36"/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7" t="s">
        <v>154</v>
      </c>
      <c r="D23" s="32" t="s">
        <v>114</v>
      </c>
      <c r="E23" s="36">
        <v>5.36</v>
      </c>
      <c r="F23" s="5"/>
      <c r="G23" s="5"/>
      <c r="H23" s="5">
        <f t="shared" ref="H23:H25" si="7">ROUND(F23*G23,2)</f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7" t="s">
        <v>155</v>
      </c>
      <c r="D24" s="32" t="s">
        <v>114</v>
      </c>
      <c r="E24" s="36">
        <v>5.36</v>
      </c>
      <c r="F24" s="5"/>
      <c r="G24" s="5"/>
      <c r="H24" s="5">
        <f t="shared" si="7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46.8">
      <c r="A25" s="31">
        <v>8</v>
      </c>
      <c r="B25" s="35"/>
      <c r="C25" s="38" t="s">
        <v>156</v>
      </c>
      <c r="D25" s="32" t="s">
        <v>114</v>
      </c>
      <c r="E25" s="36">
        <v>7</v>
      </c>
      <c r="F25" s="5"/>
      <c r="G25" s="5"/>
      <c r="H25" s="5">
        <f t="shared" si="7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60" t="s">
        <v>158</v>
      </c>
      <c r="D26" s="32"/>
      <c r="E26" s="36"/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7" t="s">
        <v>154</v>
      </c>
      <c r="D27" s="32" t="s">
        <v>114</v>
      </c>
      <c r="E27" s="36">
        <v>15.36</v>
      </c>
      <c r="F27" s="5"/>
      <c r="G27" s="5"/>
      <c r="H27" s="5">
        <f t="shared" ref="H27:H29" si="8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7" t="s">
        <v>155</v>
      </c>
      <c r="D28" s="32" t="s">
        <v>114</v>
      </c>
      <c r="E28" s="36">
        <v>15.36</v>
      </c>
      <c r="F28" s="5"/>
      <c r="G28" s="5"/>
      <c r="H28" s="5">
        <f t="shared" si="8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156</v>
      </c>
      <c r="D29" s="32" t="s">
        <v>114</v>
      </c>
      <c r="E29" s="36">
        <v>17</v>
      </c>
      <c r="F29" s="5"/>
      <c r="G29" s="5"/>
      <c r="H29" s="5">
        <f t="shared" si="8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60" t="s">
        <v>159</v>
      </c>
      <c r="D30" s="32"/>
      <c r="E30" s="36"/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154</v>
      </c>
      <c r="D31" s="32" t="s">
        <v>114</v>
      </c>
      <c r="E31" s="36">
        <v>11.44</v>
      </c>
      <c r="F31" s="5"/>
      <c r="G31" s="5"/>
      <c r="H31" s="5">
        <f t="shared" ref="H31:H33" si="9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155</v>
      </c>
      <c r="D32" s="32" t="s">
        <v>114</v>
      </c>
      <c r="E32" s="36">
        <v>11.44</v>
      </c>
      <c r="F32" s="5"/>
      <c r="G32" s="5"/>
      <c r="H32" s="5">
        <f t="shared" si="9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38" t="s">
        <v>156</v>
      </c>
      <c r="D33" s="32" t="s">
        <v>114</v>
      </c>
      <c r="E33" s="36">
        <v>4</v>
      </c>
      <c r="F33" s="5"/>
      <c r="G33" s="5"/>
      <c r="H33" s="5">
        <f t="shared" si="9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60" t="s">
        <v>160</v>
      </c>
      <c r="D34" s="32"/>
      <c r="E34" s="36"/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7" t="s">
        <v>154</v>
      </c>
      <c r="D35" s="32" t="s">
        <v>114</v>
      </c>
      <c r="E35" s="36">
        <v>5.04</v>
      </c>
      <c r="F35" s="5"/>
      <c r="G35" s="5"/>
      <c r="H35" s="5">
        <f t="shared" ref="H35:H37" si="10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155</v>
      </c>
      <c r="D36" s="32" t="s">
        <v>114</v>
      </c>
      <c r="E36" s="36">
        <v>5.04</v>
      </c>
      <c r="F36" s="5"/>
      <c r="G36" s="5"/>
      <c r="H36" s="5">
        <f t="shared" si="1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46.8">
      <c r="A37" s="31">
        <v>20</v>
      </c>
      <c r="B37" s="35"/>
      <c r="C37" s="38" t="s">
        <v>156</v>
      </c>
      <c r="D37" s="32" t="s">
        <v>114</v>
      </c>
      <c r="E37" s="36">
        <v>5.5</v>
      </c>
      <c r="F37" s="5"/>
      <c r="G37" s="5"/>
      <c r="H37" s="5">
        <f t="shared" si="1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60" t="s">
        <v>161</v>
      </c>
      <c r="D38" s="32"/>
      <c r="E38" s="36"/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7" t="s">
        <v>154</v>
      </c>
      <c r="D39" s="32" t="s">
        <v>114</v>
      </c>
      <c r="E39" s="36">
        <v>3.98</v>
      </c>
      <c r="F39" s="5"/>
      <c r="G39" s="5"/>
      <c r="H39" s="5">
        <f t="shared" ref="H39:H41" si="11">ROUND(F39*G39,2)</f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7" t="s">
        <v>155</v>
      </c>
      <c r="D40" s="32" t="s">
        <v>114</v>
      </c>
      <c r="E40" s="36">
        <v>3.98</v>
      </c>
      <c r="F40" s="5"/>
      <c r="G40" s="5"/>
      <c r="H40" s="5">
        <f t="shared" si="11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46.8">
      <c r="A41" s="31">
        <v>24</v>
      </c>
      <c r="B41" s="35"/>
      <c r="C41" s="38" t="s">
        <v>156</v>
      </c>
      <c r="D41" s="32" t="s">
        <v>114</v>
      </c>
      <c r="E41" s="36">
        <v>2.98</v>
      </c>
      <c r="F41" s="5"/>
      <c r="G41" s="5"/>
      <c r="H41" s="5">
        <f t="shared" si="11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131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</row>
    <row r="43" spans="1:16">
      <c r="A43" s="132" t="s">
        <v>151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1"/>
      <c r="L43" s="6">
        <f>SUM(L18:L42)</f>
        <v>0</v>
      </c>
      <c r="M43" s="6">
        <f>SUM(M18:M42)</f>
        <v>0</v>
      </c>
      <c r="N43" s="6">
        <f>SUM(N18:N42)</f>
        <v>0</v>
      </c>
      <c r="O43" s="6">
        <f>SUM(O18:O42)</f>
        <v>0</v>
      </c>
      <c r="P43" s="6">
        <f>SUM(P18:P42)</f>
        <v>0</v>
      </c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8"/>
      <c r="L44" s="9"/>
      <c r="M44" s="9"/>
      <c r="N44" s="9"/>
      <c r="O44" s="9"/>
      <c r="P44" s="10"/>
    </row>
    <row r="45" spans="1:16">
      <c r="A45" s="19" t="str">
        <f>KT!A23</f>
        <v xml:space="preserve">Sastādīja: </v>
      </c>
      <c r="C45" s="20"/>
      <c r="D45" s="20" t="str">
        <f>KT!D23</f>
        <v>2024.gada __._________</v>
      </c>
      <c r="E45" s="20"/>
      <c r="F45" s="20"/>
      <c r="G45" s="20"/>
      <c r="H45" s="20"/>
    </row>
    <row r="46" spans="1:16">
      <c r="A46" s="19" t="s">
        <v>28</v>
      </c>
      <c r="C46" s="20"/>
      <c r="D46" s="20"/>
      <c r="E46" s="20"/>
      <c r="F46" s="20"/>
      <c r="G46" s="20"/>
      <c r="H46" s="20"/>
    </row>
    <row r="47" spans="1:16">
      <c r="A47" s="19" t="str">
        <f>KT!A25</f>
        <v xml:space="preserve">Sertifikāta Nr.: </v>
      </c>
      <c r="C47" s="20"/>
      <c r="D47" s="20"/>
      <c r="E47" s="20"/>
      <c r="F47" s="20"/>
      <c r="G47" s="20"/>
      <c r="H47" s="20"/>
    </row>
    <row r="48" spans="1:16">
      <c r="A48" s="21"/>
      <c r="C48" s="20"/>
      <c r="D48" s="20"/>
      <c r="E48" s="20"/>
      <c r="F48" s="20"/>
      <c r="G48" s="20"/>
      <c r="H48" s="20"/>
    </row>
    <row r="49" spans="1:20">
      <c r="A49" s="19" t="str">
        <f>KT!A27</f>
        <v xml:space="preserve">Pārbaudīja: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20">
      <c r="A50" s="19" t="s">
        <v>31</v>
      </c>
      <c r="C50" s="20"/>
      <c r="D50" s="20"/>
      <c r="E50" s="20"/>
      <c r="F50" s="20"/>
      <c r="G50" s="20"/>
      <c r="H50" s="20"/>
    </row>
    <row r="51" spans="1:20">
      <c r="A51" s="19" t="str">
        <f>KT!A29</f>
        <v xml:space="preserve">Sertifikāta Nr.: </v>
      </c>
      <c r="C51" s="20"/>
      <c r="D51" s="20"/>
      <c r="E51" s="20"/>
      <c r="F51" s="20"/>
      <c r="G51" s="20"/>
      <c r="H51" s="20"/>
    </row>
    <row r="52" spans="1:20">
      <c r="B52" s="22"/>
      <c r="C52" s="20"/>
      <c r="D52" s="20"/>
      <c r="E52" s="20"/>
      <c r="F52" s="20"/>
      <c r="G52" s="20"/>
      <c r="H52" s="20"/>
    </row>
    <row r="53" spans="1:20">
      <c r="B53" s="23"/>
      <c r="C53" s="24"/>
      <c r="D53" s="23"/>
      <c r="F53" s="24"/>
      <c r="H53" s="20"/>
      <c r="T53" s="70"/>
    </row>
  </sheetData>
  <mergeCells count="14">
    <mergeCell ref="L15:P15"/>
    <mergeCell ref="A17:P17"/>
    <mergeCell ref="A42:P42"/>
    <mergeCell ref="A43:J4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B3F1-3352-4543-89A6-42F3FDE49BE3}">
  <sheetPr>
    <tabColor rgb="FF92D050"/>
    <pageSetUpPr fitToPage="1"/>
  </sheetPr>
  <dimension ref="A2:Q72"/>
  <sheetViews>
    <sheetView view="pageBreakPreview" zoomScale="70" zoomScaleNormal="85" zoomScaleSheetLayoutView="70" workbookViewId="0">
      <selection activeCell="M55" sqref="M5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0" style="1" customWidth="1"/>
    <col min="18" max="16384" width="9.109375" style="1"/>
  </cols>
  <sheetData>
    <row r="2" spans="1:16">
      <c r="A2" s="133" t="s">
        <v>162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'KA1'!C18</f>
        <v>Pamati un pamatnes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153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68" t="s">
        <v>163</v>
      </c>
      <c r="D19" s="32"/>
      <c r="E19" s="36"/>
      <c r="F19" s="5"/>
      <c r="G19" s="5"/>
      <c r="H19" s="5">
        <f t="shared" ref="H19:H23" si="0">ROUND(F19*G19,2)</f>
        <v>0</v>
      </c>
      <c r="I19" s="5"/>
      <c r="J19" s="5"/>
      <c r="K19" s="5">
        <f t="shared" ref="K19:K23" si="1">SUM(H19:J19)</f>
        <v>0</v>
      </c>
      <c r="L19" s="5">
        <f t="shared" ref="L19:L23" si="2">ROUND(E19*F19,2)</f>
        <v>0</v>
      </c>
      <c r="M19" s="5">
        <f t="shared" ref="M19:M23" si="3">ROUND(E19*H19,2)</f>
        <v>0</v>
      </c>
      <c r="N19" s="5">
        <f t="shared" ref="N19:N23" si="4">ROUND(E19*I19,2)</f>
        <v>0</v>
      </c>
      <c r="O19" s="5">
        <f t="shared" ref="O19:O23" si="5">ROUND(E19*J19,2)</f>
        <v>0</v>
      </c>
      <c r="P19" s="5">
        <f t="shared" ref="P19:P23" si="6">SUM(M19:O19)</f>
        <v>0</v>
      </c>
    </row>
    <row r="20" spans="1:16" ht="31.2">
      <c r="A20" s="31">
        <v>3</v>
      </c>
      <c r="B20" s="35"/>
      <c r="C20" s="38" t="s">
        <v>164</v>
      </c>
      <c r="D20" s="32" t="s">
        <v>114</v>
      </c>
      <c r="E20" s="36">
        <v>1.2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68" t="s">
        <v>165</v>
      </c>
      <c r="D21" s="32"/>
      <c r="E21" s="36"/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69" t="s">
        <v>166</v>
      </c>
      <c r="D22" s="32" t="s">
        <v>114</v>
      </c>
      <c r="E22" s="36">
        <v>9.74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167</v>
      </c>
      <c r="D23" s="32" t="s">
        <v>137</v>
      </c>
      <c r="E23" s="36">
        <v>3.9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168</v>
      </c>
      <c r="D24" s="32" t="s">
        <v>137</v>
      </c>
      <c r="E24" s="36">
        <v>7.8</v>
      </c>
      <c r="F24" s="5"/>
      <c r="G24" s="5"/>
      <c r="H24" s="5">
        <f t="shared" ref="H24:H60" si="7">ROUND(F24*G24,2)</f>
        <v>0</v>
      </c>
      <c r="I24" s="5"/>
      <c r="J24" s="5"/>
      <c r="K24" s="5">
        <f t="shared" ref="K24:K60" si="8">SUM(H24:J24)</f>
        <v>0</v>
      </c>
      <c r="L24" s="5">
        <f t="shared" ref="L24:L60" si="9">ROUND(E24*F24,2)</f>
        <v>0</v>
      </c>
      <c r="M24" s="5">
        <f t="shared" ref="M24:M60" si="10">ROUND(E24*H24,2)</f>
        <v>0</v>
      </c>
      <c r="N24" s="5">
        <f t="shared" ref="N24:N60" si="11">ROUND(E24*I24,2)</f>
        <v>0</v>
      </c>
      <c r="O24" s="5">
        <f t="shared" ref="O24:O60" si="12">ROUND(E24*J24,2)</f>
        <v>0</v>
      </c>
      <c r="P24" s="5">
        <f t="shared" ref="P24:P60" si="13">SUM(M24:O24)</f>
        <v>0</v>
      </c>
    </row>
    <row r="25" spans="1:16" ht="31.2">
      <c r="A25" s="31">
        <v>8</v>
      </c>
      <c r="B25" s="35"/>
      <c r="C25" s="37" t="s">
        <v>169</v>
      </c>
      <c r="D25" s="32" t="s">
        <v>108</v>
      </c>
      <c r="E25" s="36">
        <v>4.5599999999999996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>
      <c r="A26" s="31">
        <v>9</v>
      </c>
      <c r="B26" s="35"/>
      <c r="C26" s="60" t="s">
        <v>157</v>
      </c>
      <c r="D26" s="32"/>
      <c r="E26" s="36"/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>
      <c r="A27" s="31">
        <v>10</v>
      </c>
      <c r="B27" s="35"/>
      <c r="C27" s="68" t="s">
        <v>163</v>
      </c>
      <c r="D27" s="32"/>
      <c r="E27" s="36"/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164</v>
      </c>
      <c r="D28" s="32" t="s">
        <v>114</v>
      </c>
      <c r="E28" s="36">
        <v>0.4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1">
        <v>12</v>
      </c>
      <c r="B29" s="35"/>
      <c r="C29" s="68" t="s">
        <v>165</v>
      </c>
      <c r="D29" s="32"/>
      <c r="E29" s="36"/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46.8">
      <c r="A30" s="31">
        <v>13</v>
      </c>
      <c r="B30" s="35"/>
      <c r="C30" s="69" t="s">
        <v>170</v>
      </c>
      <c r="D30" s="32" t="s">
        <v>114</v>
      </c>
      <c r="E30" s="36">
        <v>2.8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167</v>
      </c>
      <c r="D31" s="32" t="s">
        <v>108</v>
      </c>
      <c r="E31" s="36">
        <v>2.31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8" t="s">
        <v>168</v>
      </c>
      <c r="D32" s="32" t="s">
        <v>137</v>
      </c>
      <c r="E32" s="36">
        <v>4.58</v>
      </c>
      <c r="F32" s="5"/>
      <c r="G32" s="5"/>
      <c r="H32" s="5">
        <f t="shared" ref="H32" si="14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7">
      <c r="A33" s="31">
        <v>16</v>
      </c>
      <c r="B33" s="35"/>
      <c r="C33" s="60" t="s">
        <v>158</v>
      </c>
      <c r="D33" s="32"/>
      <c r="E33" s="36"/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7">
      <c r="A34" s="31">
        <v>17</v>
      </c>
      <c r="B34" s="35"/>
      <c r="C34" s="68" t="s">
        <v>163</v>
      </c>
      <c r="D34" s="32"/>
      <c r="E34" s="36"/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7" ht="31.2">
      <c r="A35" s="31">
        <v>18</v>
      </c>
      <c r="B35" s="35"/>
      <c r="C35" s="38" t="s">
        <v>164</v>
      </c>
      <c r="D35" s="32" t="s">
        <v>114</v>
      </c>
      <c r="E35" s="36">
        <v>1.8</v>
      </c>
      <c r="F35" s="5"/>
      <c r="G35" s="5"/>
      <c r="H35" s="5">
        <f t="shared" ref="H35:H39" si="15">ROUND(F35*G35,2)</f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7">
      <c r="A36" s="31">
        <v>19</v>
      </c>
      <c r="B36" s="35"/>
      <c r="C36" s="68" t="s">
        <v>165</v>
      </c>
      <c r="D36" s="32"/>
      <c r="E36" s="36"/>
      <c r="F36" s="5"/>
      <c r="G36" s="5"/>
      <c r="H36" s="5">
        <f t="shared" si="15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7" ht="46.8">
      <c r="A37" s="31">
        <v>20</v>
      </c>
      <c r="B37" s="35"/>
      <c r="C37" s="69" t="s">
        <v>170</v>
      </c>
      <c r="D37" s="32" t="s">
        <v>114</v>
      </c>
      <c r="E37" s="36">
        <v>6.2</v>
      </c>
      <c r="F37" s="5"/>
      <c r="G37" s="5"/>
      <c r="H37" s="5">
        <f t="shared" si="15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7" ht="31.2">
      <c r="A38" s="31">
        <v>21</v>
      </c>
      <c r="B38" s="35"/>
      <c r="C38" s="38" t="s">
        <v>167</v>
      </c>
      <c r="D38" s="32" t="s">
        <v>108</v>
      </c>
      <c r="E38" s="36">
        <v>4.47</v>
      </c>
      <c r="F38" s="5"/>
      <c r="G38" s="5"/>
      <c r="H38" s="5">
        <f t="shared" si="15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7" ht="31.2">
      <c r="A39" s="31">
        <v>22</v>
      </c>
      <c r="B39" s="35"/>
      <c r="C39" s="38" t="s">
        <v>168</v>
      </c>
      <c r="D39" s="32" t="s">
        <v>137</v>
      </c>
      <c r="E39" s="36">
        <v>21.18</v>
      </c>
      <c r="F39" s="5"/>
      <c r="G39" s="5"/>
      <c r="H39" s="5">
        <f t="shared" si="15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7">
      <c r="A40" s="31">
        <v>23</v>
      </c>
      <c r="B40" s="35"/>
      <c r="C40" s="60" t="s">
        <v>159</v>
      </c>
      <c r="D40" s="32"/>
      <c r="E40" s="36"/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7">
      <c r="A41" s="31">
        <v>24</v>
      </c>
      <c r="B41" s="35"/>
      <c r="C41" s="68" t="s">
        <v>163</v>
      </c>
      <c r="D41" s="32"/>
      <c r="E41" s="36"/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7" ht="31.2">
      <c r="A42" s="31">
        <v>25</v>
      </c>
      <c r="B42" s="35"/>
      <c r="C42" s="38" t="s">
        <v>164</v>
      </c>
      <c r="D42" s="32" t="s">
        <v>114</v>
      </c>
      <c r="E42" s="36">
        <v>0.6</v>
      </c>
      <c r="F42" s="5"/>
      <c r="G42" s="5"/>
      <c r="H42" s="5">
        <f t="shared" ref="H42:H46" si="16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7">
      <c r="A43" s="31">
        <v>26</v>
      </c>
      <c r="B43" s="35"/>
      <c r="C43" s="68" t="s">
        <v>165</v>
      </c>
      <c r="D43" s="32"/>
      <c r="E43" s="36"/>
      <c r="F43" s="5"/>
      <c r="G43" s="5"/>
      <c r="H43" s="5">
        <f t="shared" si="16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7" ht="46.8">
      <c r="A44" s="31">
        <v>27</v>
      </c>
      <c r="B44" s="35"/>
      <c r="C44" s="69" t="s">
        <v>170</v>
      </c>
      <c r="D44" s="32" t="s">
        <v>114</v>
      </c>
      <c r="E44" s="36">
        <v>2</v>
      </c>
      <c r="F44" s="5"/>
      <c r="G44" s="5"/>
      <c r="H44" s="5">
        <f t="shared" si="16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7" ht="31.2">
      <c r="A45" s="31">
        <v>28</v>
      </c>
      <c r="B45" s="35"/>
      <c r="C45" s="38" t="s">
        <v>167</v>
      </c>
      <c r="D45" s="32" t="s">
        <v>108</v>
      </c>
      <c r="E45" s="36">
        <v>1.17</v>
      </c>
      <c r="F45" s="5"/>
      <c r="G45" s="5"/>
      <c r="H45" s="5">
        <f t="shared" si="16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  <c r="Q45" s="70"/>
    </row>
    <row r="46" spans="1:17" ht="31.2">
      <c r="A46" s="31">
        <v>29</v>
      </c>
      <c r="B46" s="35"/>
      <c r="C46" s="38" t="s">
        <v>168</v>
      </c>
      <c r="D46" s="32" t="s">
        <v>137</v>
      </c>
      <c r="E46" s="36">
        <v>12.38</v>
      </c>
      <c r="F46" s="5"/>
      <c r="G46" s="5"/>
      <c r="H46" s="5">
        <f t="shared" si="16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  <c r="Q46" s="70"/>
    </row>
    <row r="47" spans="1:17">
      <c r="A47" s="31">
        <v>30</v>
      </c>
      <c r="B47" s="35"/>
      <c r="C47" s="60" t="s">
        <v>160</v>
      </c>
      <c r="D47" s="32"/>
      <c r="E47" s="36"/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7">
      <c r="A48" s="31">
        <v>31</v>
      </c>
      <c r="B48" s="35"/>
      <c r="C48" s="68" t="s">
        <v>163</v>
      </c>
      <c r="D48" s="32"/>
      <c r="E48" s="36"/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8" t="s">
        <v>164</v>
      </c>
      <c r="D49" s="32" t="s">
        <v>114</v>
      </c>
      <c r="E49" s="36">
        <v>0.3</v>
      </c>
      <c r="F49" s="5"/>
      <c r="G49" s="5"/>
      <c r="H49" s="5">
        <f t="shared" ref="H49:H53" si="17">ROUND(F49*G49,2)</f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68" t="s">
        <v>165</v>
      </c>
      <c r="D50" s="32"/>
      <c r="E50" s="36"/>
      <c r="F50" s="5"/>
      <c r="G50" s="5"/>
      <c r="H50" s="5">
        <f t="shared" si="1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46.8">
      <c r="A51" s="31">
        <v>34</v>
      </c>
      <c r="B51" s="35"/>
      <c r="C51" s="69" t="s">
        <v>170</v>
      </c>
      <c r="D51" s="32" t="s">
        <v>114</v>
      </c>
      <c r="E51" s="36">
        <v>1.6</v>
      </c>
      <c r="F51" s="5"/>
      <c r="G51" s="5"/>
      <c r="H51" s="5">
        <f t="shared" si="1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167</v>
      </c>
      <c r="D52" s="32" t="s">
        <v>108</v>
      </c>
      <c r="E52" s="36">
        <v>2.17</v>
      </c>
      <c r="F52" s="5"/>
      <c r="G52" s="5"/>
      <c r="H52" s="5">
        <f t="shared" si="1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168</v>
      </c>
      <c r="D53" s="32" t="s">
        <v>137</v>
      </c>
      <c r="E53" s="36">
        <v>4.16</v>
      </c>
      <c r="F53" s="5"/>
      <c r="G53" s="5"/>
      <c r="H53" s="5">
        <f t="shared" si="1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0" t="s">
        <v>161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68" t="s">
        <v>163</v>
      </c>
      <c r="D55" s="32"/>
      <c r="E55" s="36"/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164</v>
      </c>
      <c r="D56" s="32" t="s">
        <v>114</v>
      </c>
      <c r="E56" s="36">
        <v>0.16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8" t="s">
        <v>165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46.8">
      <c r="A58" s="31">
        <v>41</v>
      </c>
      <c r="B58" s="35"/>
      <c r="C58" s="69" t="s">
        <v>166</v>
      </c>
      <c r="D58" s="32" t="s">
        <v>114</v>
      </c>
      <c r="E58" s="36">
        <v>0.45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38" t="s">
        <v>171</v>
      </c>
      <c r="D59" s="32" t="s">
        <v>108</v>
      </c>
      <c r="E59" s="36">
        <v>1.1000000000000001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172</v>
      </c>
      <c r="D60" s="32" t="s">
        <v>137</v>
      </c>
      <c r="E60" s="36">
        <v>2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131"/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</row>
    <row r="62" spans="1:16">
      <c r="A62" s="132" t="s">
        <v>151</v>
      </c>
      <c r="B62" s="132"/>
      <c r="C62" s="132"/>
      <c r="D62" s="132"/>
      <c r="E62" s="132"/>
      <c r="F62" s="132"/>
      <c r="G62" s="132"/>
      <c r="H62" s="132"/>
      <c r="I62" s="132"/>
      <c r="J62" s="132"/>
      <c r="K62" s="11"/>
      <c r="L62" s="6">
        <f>SUM(L18:L61)</f>
        <v>0</v>
      </c>
      <c r="M62" s="6">
        <f>SUM(M18:M61)</f>
        <v>0</v>
      </c>
      <c r="N62" s="6">
        <f>SUM(N18:N61)</f>
        <v>0</v>
      </c>
      <c r="O62" s="6">
        <f>SUM(O18:O61)</f>
        <v>0</v>
      </c>
      <c r="P62" s="6">
        <f>SUM(P18:P61)</f>
        <v>0</v>
      </c>
    </row>
    <row r="63" spans="1:16">
      <c r="A63" s="7"/>
      <c r="B63" s="7"/>
      <c r="C63" s="7"/>
      <c r="D63" s="7"/>
      <c r="E63" s="7"/>
      <c r="F63" s="7"/>
      <c r="G63" s="7"/>
      <c r="H63" s="7"/>
      <c r="I63" s="7"/>
      <c r="J63" s="7"/>
      <c r="K63" s="8"/>
      <c r="L63" s="9"/>
      <c r="M63" s="9"/>
      <c r="N63" s="9"/>
      <c r="O63" s="9"/>
      <c r="P63" s="10"/>
    </row>
    <row r="64" spans="1:16">
      <c r="A64" s="19" t="str">
        <f>KT!A23</f>
        <v xml:space="preserve">Sastādīja: </v>
      </c>
      <c r="C64" s="20"/>
      <c r="D64" s="20" t="str">
        <f>KT!D23</f>
        <v>2024.gada __._________</v>
      </c>
      <c r="E64" s="20"/>
      <c r="F64" s="20"/>
      <c r="G64" s="20"/>
      <c r="H64" s="20"/>
    </row>
    <row r="65" spans="1:8">
      <c r="A65" s="19" t="s">
        <v>28</v>
      </c>
      <c r="C65" s="20"/>
      <c r="D65" s="20"/>
      <c r="E65" s="20"/>
      <c r="F65" s="20"/>
      <c r="G65" s="20"/>
      <c r="H65" s="20"/>
    </row>
    <row r="66" spans="1:8">
      <c r="A66" s="19" t="str">
        <f>KT!A25</f>
        <v xml:space="preserve">Sertifikāta Nr.: </v>
      </c>
      <c r="C66" s="20"/>
      <c r="D66" s="20"/>
      <c r="E66" s="20"/>
      <c r="F66" s="20"/>
      <c r="G66" s="20"/>
      <c r="H66" s="20"/>
    </row>
    <row r="67" spans="1:8">
      <c r="A67" s="21"/>
      <c r="C67" s="20"/>
      <c r="D67" s="20"/>
      <c r="E67" s="20"/>
      <c r="F67" s="20"/>
      <c r="G67" s="20"/>
      <c r="H67" s="20"/>
    </row>
    <row r="68" spans="1:8">
      <c r="A68" s="19" t="str">
        <f>KT!A27</f>
        <v xml:space="preserve">Pārbaudīja: </v>
      </c>
      <c r="C68" s="20"/>
      <c r="D68" s="20" t="str">
        <f>KT!D23</f>
        <v>2024.gada __._________</v>
      </c>
      <c r="E68" s="20"/>
      <c r="F68" s="20"/>
      <c r="G68" s="20"/>
      <c r="H68" s="20"/>
    </row>
    <row r="69" spans="1:8">
      <c r="A69" s="19" t="s">
        <v>31</v>
      </c>
      <c r="C69" s="20"/>
      <c r="D69" s="20"/>
      <c r="E69" s="20"/>
      <c r="F69" s="20"/>
      <c r="G69" s="20"/>
      <c r="H69" s="20"/>
    </row>
    <row r="70" spans="1:8">
      <c r="A70" s="19" t="str">
        <f>KT!A29</f>
        <v xml:space="preserve">Sertifikāta Nr.: </v>
      </c>
      <c r="C70" s="20"/>
      <c r="D70" s="20"/>
      <c r="E70" s="20"/>
      <c r="F70" s="20"/>
      <c r="G70" s="20"/>
      <c r="H70" s="20"/>
    </row>
    <row r="71" spans="1:8">
      <c r="B71" s="22"/>
      <c r="C71" s="20"/>
      <c r="D71" s="20"/>
      <c r="E71" s="20"/>
      <c r="F71" s="20"/>
      <c r="G71" s="20"/>
      <c r="H71" s="20"/>
    </row>
    <row r="72" spans="1:8">
      <c r="B72" s="23"/>
      <c r="C72" s="24"/>
      <c r="D72" s="23"/>
      <c r="F72" s="24"/>
      <c r="H72" s="20"/>
    </row>
  </sheetData>
  <mergeCells count="14">
    <mergeCell ref="L15:P15"/>
    <mergeCell ref="A17:P17"/>
    <mergeCell ref="A61:P61"/>
    <mergeCell ref="A62:J6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D5FF-FB3D-4E0A-9D5C-03A023293222}">
  <sheetPr>
    <tabColor rgb="FF92D050"/>
    <pageSetUpPr fitToPage="1"/>
  </sheetPr>
  <dimension ref="A2:S96"/>
  <sheetViews>
    <sheetView view="pageBreakPreview" topLeftCell="A83" zoomScale="70" zoomScaleNormal="85" zoomScaleSheetLayoutView="70" workbookViewId="0">
      <selection activeCell="K16" sqref="K1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44140625" style="1" customWidth="1"/>
    <col min="9" max="9" width="12.109375" style="1" customWidth="1"/>
    <col min="10" max="10" width="10.44140625" style="1" customWidth="1"/>
    <col min="11" max="11" width="12.44140625" style="1" customWidth="1"/>
    <col min="12" max="16" width="13.88671875" style="1" customWidth="1"/>
    <col min="17" max="16384" width="9.109375" style="1"/>
  </cols>
  <sheetData>
    <row r="2" spans="1:16">
      <c r="A2" s="133" t="s">
        <v>173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'KA1'!C19</f>
        <v>Sienas, ēku un būvju karkasu konstrukcijas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P86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174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175</v>
      </c>
      <c r="D19" s="32" t="s">
        <v>137</v>
      </c>
      <c r="E19" s="36">
        <v>31.22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109.2">
      <c r="A20" s="31">
        <v>3</v>
      </c>
      <c r="B20" s="35"/>
      <c r="C20" s="38" t="s">
        <v>176</v>
      </c>
      <c r="D20" s="32" t="s">
        <v>177</v>
      </c>
      <c r="E20" s="36">
        <v>328.8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178</v>
      </c>
      <c r="D21" s="32" t="s">
        <v>179</v>
      </c>
      <c r="E21" s="36">
        <v>40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180</v>
      </c>
      <c r="D22" s="32" t="s">
        <v>179</v>
      </c>
      <c r="E22" s="36">
        <v>40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 ht="31.2">
      <c r="A23" s="31">
        <v>6</v>
      </c>
      <c r="B23" s="35"/>
      <c r="C23" s="38" t="s">
        <v>181</v>
      </c>
      <c r="D23" s="32" t="s">
        <v>108</v>
      </c>
      <c r="E23" s="36">
        <v>13.8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46.8">
      <c r="A24" s="31">
        <v>7</v>
      </c>
      <c r="B24" s="35"/>
      <c r="C24" s="38" t="s">
        <v>182</v>
      </c>
      <c r="D24" s="32" t="s">
        <v>179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183</v>
      </c>
      <c r="D25" s="32" t="s">
        <v>179</v>
      </c>
      <c r="E25" s="36">
        <v>4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>
      <c r="A26" s="31">
        <v>9</v>
      </c>
      <c r="B26" s="35"/>
      <c r="C26" s="60" t="s">
        <v>184</v>
      </c>
      <c r="D26" s="32"/>
      <c r="E26" s="36"/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7" t="s">
        <v>175</v>
      </c>
      <c r="D27" s="32" t="s">
        <v>137</v>
      </c>
      <c r="E27" s="36">
        <v>7.93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109.2">
      <c r="A28" s="31">
        <v>11</v>
      </c>
      <c r="B28" s="35"/>
      <c r="C28" s="38" t="s">
        <v>176</v>
      </c>
      <c r="D28" s="32" t="s">
        <v>177</v>
      </c>
      <c r="E28" s="36">
        <v>202.7</v>
      </c>
      <c r="F28" s="5"/>
      <c r="G28" s="5"/>
      <c r="H28" s="5">
        <f t="shared" ref="H28:H33" si="14">ROUND(F28*G28,2)</f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1">
        <v>12</v>
      </c>
      <c r="B29" s="35"/>
      <c r="C29" s="38" t="s">
        <v>178</v>
      </c>
      <c r="D29" s="32" t="s">
        <v>179</v>
      </c>
      <c r="E29" s="36">
        <v>20</v>
      </c>
      <c r="F29" s="5"/>
      <c r="G29" s="5"/>
      <c r="H29" s="5">
        <f t="shared" si="14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180</v>
      </c>
      <c r="D30" s="32" t="s">
        <v>179</v>
      </c>
      <c r="E30" s="36">
        <v>20</v>
      </c>
      <c r="F30" s="5"/>
      <c r="G30" s="5"/>
      <c r="H30" s="5">
        <f t="shared" si="14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181</v>
      </c>
      <c r="D31" s="32" t="s">
        <v>108</v>
      </c>
      <c r="E31" s="36">
        <v>7</v>
      </c>
      <c r="F31" s="5"/>
      <c r="G31" s="5"/>
      <c r="H31" s="5">
        <f t="shared" si="14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46.8">
      <c r="A32" s="31">
        <v>15</v>
      </c>
      <c r="B32" s="35"/>
      <c r="C32" s="38" t="s">
        <v>185</v>
      </c>
      <c r="D32" s="32" t="s">
        <v>179</v>
      </c>
      <c r="E32" s="36">
        <v>1</v>
      </c>
      <c r="F32" s="5"/>
      <c r="G32" s="5"/>
      <c r="H32" s="5">
        <f t="shared" si="14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9" ht="31.2">
      <c r="A33" s="31">
        <v>16</v>
      </c>
      <c r="B33" s="35"/>
      <c r="C33" s="37" t="s">
        <v>183</v>
      </c>
      <c r="D33" s="32" t="s">
        <v>179</v>
      </c>
      <c r="E33" s="36">
        <v>4</v>
      </c>
      <c r="F33" s="5"/>
      <c r="G33" s="5"/>
      <c r="H33" s="5">
        <f t="shared" si="14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9">
      <c r="A34" s="31">
        <v>17</v>
      </c>
      <c r="B34" s="35"/>
      <c r="C34" s="66" t="s">
        <v>186</v>
      </c>
      <c r="D34" s="32"/>
      <c r="E34" s="36"/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  <c r="S34" s="67"/>
    </row>
    <row r="35" spans="1:19" ht="31.2">
      <c r="A35" s="31">
        <v>18</v>
      </c>
      <c r="B35" s="35"/>
      <c r="C35" s="37" t="s">
        <v>187</v>
      </c>
      <c r="D35" s="32" t="s">
        <v>179</v>
      </c>
      <c r="E35" s="36">
        <v>4</v>
      </c>
      <c r="F35" s="5"/>
      <c r="G35" s="5"/>
      <c r="H35" s="5">
        <f t="shared" ref="H35" si="15">ROUND(F35*G35,2)</f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9" ht="46.8">
      <c r="A36" s="31">
        <v>19</v>
      </c>
      <c r="B36" s="35"/>
      <c r="C36" s="69" t="s">
        <v>188</v>
      </c>
      <c r="D36" s="32" t="s">
        <v>114</v>
      </c>
      <c r="E36" s="36">
        <v>0.08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9" ht="31.2">
      <c r="A37" s="31">
        <v>20</v>
      </c>
      <c r="B37" s="35"/>
      <c r="C37" s="38" t="s">
        <v>189</v>
      </c>
      <c r="D37" s="32" t="s">
        <v>190</v>
      </c>
      <c r="E37" s="36">
        <v>0.45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9" ht="31.2">
      <c r="A38" s="31">
        <v>21</v>
      </c>
      <c r="B38" s="35"/>
      <c r="C38" s="37" t="s">
        <v>191</v>
      </c>
      <c r="D38" s="32" t="s">
        <v>137</v>
      </c>
      <c r="E38" s="36">
        <v>10.8</v>
      </c>
      <c r="F38" s="5"/>
      <c r="G38" s="5"/>
      <c r="H38" s="5">
        <f t="shared" ref="H38" si="16">ROUND(F38*G38,2)</f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9" ht="46.8">
      <c r="A39" s="31">
        <v>22</v>
      </c>
      <c r="B39" s="35"/>
      <c r="C39" s="69" t="s">
        <v>192</v>
      </c>
      <c r="D39" s="32" t="s">
        <v>114</v>
      </c>
      <c r="E39" s="36">
        <v>0.16</v>
      </c>
      <c r="F39" s="5"/>
      <c r="G39" s="5"/>
      <c r="H39" s="5">
        <f t="shared" ref="H39:H40" si="17">ROUND(F39*G39,2)</f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9" ht="46.8">
      <c r="A40" s="31">
        <v>23</v>
      </c>
      <c r="B40" s="35"/>
      <c r="C40" s="69" t="s">
        <v>193</v>
      </c>
      <c r="D40" s="32" t="s">
        <v>114</v>
      </c>
      <c r="E40" s="36">
        <v>5.0999999999999996</v>
      </c>
      <c r="F40" s="5"/>
      <c r="G40" s="5"/>
      <c r="H40" s="5">
        <f t="shared" si="1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9" ht="93.6">
      <c r="A41" s="31">
        <v>24</v>
      </c>
      <c r="B41" s="35"/>
      <c r="C41" s="38" t="s">
        <v>194</v>
      </c>
      <c r="D41" s="32" t="s">
        <v>179</v>
      </c>
      <c r="E41" s="36">
        <v>8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9" ht="46.8">
      <c r="A42" s="31">
        <v>25</v>
      </c>
      <c r="B42" s="35"/>
      <c r="C42" s="38" t="s">
        <v>195</v>
      </c>
      <c r="D42" s="32" t="s">
        <v>179</v>
      </c>
      <c r="E42" s="36">
        <v>1</v>
      </c>
      <c r="F42" s="5"/>
      <c r="G42" s="5"/>
      <c r="H42" s="5">
        <f t="shared" ref="H42:H45" si="18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9" ht="46.8">
      <c r="A43" s="31">
        <v>26</v>
      </c>
      <c r="B43" s="35"/>
      <c r="C43" s="38" t="s">
        <v>196</v>
      </c>
      <c r="D43" s="32" t="s">
        <v>179</v>
      </c>
      <c r="E43" s="36">
        <v>24</v>
      </c>
      <c r="F43" s="5"/>
      <c r="G43" s="5"/>
      <c r="H43" s="5">
        <f t="shared" si="18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9" ht="46.8">
      <c r="A44" s="31">
        <v>27</v>
      </c>
      <c r="B44" s="35"/>
      <c r="C44" s="38" t="s">
        <v>197</v>
      </c>
      <c r="D44" s="32" t="s">
        <v>179</v>
      </c>
      <c r="E44" s="36">
        <v>1</v>
      </c>
      <c r="F44" s="5"/>
      <c r="G44" s="5"/>
      <c r="H44" s="5">
        <f t="shared" si="18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9" ht="46.8">
      <c r="A45" s="31">
        <v>28</v>
      </c>
      <c r="B45" s="35"/>
      <c r="C45" s="38" t="s">
        <v>198</v>
      </c>
      <c r="D45" s="32" t="s">
        <v>179</v>
      </c>
      <c r="E45" s="36">
        <v>2</v>
      </c>
      <c r="F45" s="5"/>
      <c r="G45" s="5"/>
      <c r="H45" s="5">
        <f t="shared" si="18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9" ht="46.8">
      <c r="A46" s="31">
        <v>29</v>
      </c>
      <c r="B46" s="35"/>
      <c r="C46" s="38" t="s">
        <v>199</v>
      </c>
      <c r="D46" s="32" t="s">
        <v>108</v>
      </c>
      <c r="E46" s="36">
        <v>2.5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9">
      <c r="A47" s="31">
        <v>30</v>
      </c>
      <c r="B47" s="35"/>
      <c r="C47" s="66" t="s">
        <v>200</v>
      </c>
      <c r="D47" s="32"/>
      <c r="E47" s="36"/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9" ht="31.2">
      <c r="A48" s="31">
        <v>31</v>
      </c>
      <c r="B48" s="35"/>
      <c r="C48" s="37" t="s">
        <v>201</v>
      </c>
      <c r="D48" s="32" t="s">
        <v>137</v>
      </c>
      <c r="E48" s="36">
        <v>16.52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46.8">
      <c r="A49" s="31">
        <v>32</v>
      </c>
      <c r="B49" s="35"/>
      <c r="C49" s="69" t="s">
        <v>202</v>
      </c>
      <c r="D49" s="32" t="s">
        <v>114</v>
      </c>
      <c r="E49" s="36">
        <v>3.1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60" t="s">
        <v>203</v>
      </c>
      <c r="D50" s="32"/>
      <c r="E50" s="36"/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204</v>
      </c>
      <c r="D51" s="32" t="s">
        <v>114</v>
      </c>
      <c r="E51" s="36">
        <v>9.8000000000000007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205</v>
      </c>
      <c r="D52" s="32" t="s">
        <v>114</v>
      </c>
      <c r="E52" s="36">
        <v>5</v>
      </c>
      <c r="F52" s="5"/>
      <c r="G52" s="5"/>
      <c r="H52" s="5">
        <f t="shared" ref="H52" si="19">ROUND(F52*G52,2)</f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46.8">
      <c r="A53" s="31">
        <v>36</v>
      </c>
      <c r="B53" s="35"/>
      <c r="C53" s="38" t="s">
        <v>206</v>
      </c>
      <c r="D53" s="32" t="s">
        <v>114</v>
      </c>
      <c r="E53" s="36">
        <v>0.27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6" t="s">
        <v>207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46.8">
      <c r="A55" s="31">
        <v>38</v>
      </c>
      <c r="B55" s="35"/>
      <c r="C55" s="69" t="s">
        <v>208</v>
      </c>
      <c r="D55" s="32" t="s">
        <v>114</v>
      </c>
      <c r="E55" s="36">
        <v>0.33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209</v>
      </c>
      <c r="D56" s="32" t="s">
        <v>108</v>
      </c>
      <c r="E56" s="36">
        <v>1.7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 ht="46.8">
      <c r="A57" s="31">
        <v>40</v>
      </c>
      <c r="B57" s="35"/>
      <c r="C57" s="38" t="s">
        <v>210</v>
      </c>
      <c r="D57" s="32" t="s">
        <v>179</v>
      </c>
      <c r="E57" s="36">
        <v>4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1">
        <v>41</v>
      </c>
      <c r="B58" s="35"/>
      <c r="C58" s="38" t="s">
        <v>211</v>
      </c>
      <c r="D58" s="32" t="s">
        <v>137</v>
      </c>
      <c r="E58" s="36">
        <v>12.2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212</v>
      </c>
      <c r="D59" s="32" t="s">
        <v>137</v>
      </c>
      <c r="E59" s="36">
        <v>24.4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66" t="s">
        <v>213</v>
      </c>
      <c r="D60" s="32"/>
      <c r="E60" s="36"/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 ht="46.8">
      <c r="A61" s="31">
        <v>44</v>
      </c>
      <c r="B61" s="35"/>
      <c r="C61" s="38" t="s">
        <v>214</v>
      </c>
      <c r="D61" s="32" t="s">
        <v>137</v>
      </c>
      <c r="E61" s="36">
        <v>14.4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46.8">
      <c r="A62" s="31">
        <v>45</v>
      </c>
      <c r="B62" s="35"/>
      <c r="C62" s="69" t="s">
        <v>215</v>
      </c>
      <c r="D62" s="32" t="s">
        <v>114</v>
      </c>
      <c r="E62" s="36">
        <v>0.26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46.8">
      <c r="A63" s="31">
        <v>46</v>
      </c>
      <c r="B63" s="35"/>
      <c r="C63" s="38" t="s">
        <v>216</v>
      </c>
      <c r="D63" s="32" t="s">
        <v>108</v>
      </c>
      <c r="E63" s="36">
        <v>36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67.5" customHeight="1">
      <c r="A64" s="31">
        <v>47</v>
      </c>
      <c r="B64" s="35"/>
      <c r="C64" s="69" t="s">
        <v>217</v>
      </c>
      <c r="D64" s="32" t="s">
        <v>114</v>
      </c>
      <c r="E64" s="36">
        <v>0.5</v>
      </c>
      <c r="F64" s="5"/>
      <c r="G64" s="5"/>
      <c r="H64" s="5">
        <f t="shared" ref="H64:H66" si="20">ROUND(F64*G64,2)</f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 ht="31.2">
      <c r="A65" s="31">
        <v>48</v>
      </c>
      <c r="B65" s="35"/>
      <c r="C65" s="38" t="s">
        <v>218</v>
      </c>
      <c r="D65" s="32" t="s">
        <v>137</v>
      </c>
      <c r="E65" s="36">
        <v>11.16</v>
      </c>
      <c r="F65" s="5"/>
      <c r="G65" s="5"/>
      <c r="H65" s="5">
        <f t="shared" si="20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 ht="31.2">
      <c r="A66" s="31">
        <v>49</v>
      </c>
      <c r="B66" s="35"/>
      <c r="C66" s="38" t="s">
        <v>212</v>
      </c>
      <c r="D66" s="32" t="s">
        <v>137</v>
      </c>
      <c r="E66" s="36">
        <v>11.16</v>
      </c>
      <c r="F66" s="5"/>
      <c r="G66" s="5"/>
      <c r="H66" s="5">
        <f t="shared" si="20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66" t="s">
        <v>219</v>
      </c>
      <c r="D67" s="32"/>
      <c r="E67" s="36"/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38" t="s">
        <v>220</v>
      </c>
      <c r="D68" s="32" t="s">
        <v>114</v>
      </c>
      <c r="E68" s="36">
        <v>0.9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60" t="s">
        <v>157</v>
      </c>
      <c r="D69" s="32"/>
      <c r="E69" s="36"/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 ht="62.4">
      <c r="A70" s="31">
        <v>53</v>
      </c>
      <c r="B70" s="35"/>
      <c r="C70" s="38" t="s">
        <v>221</v>
      </c>
      <c r="D70" s="32" t="s">
        <v>179</v>
      </c>
      <c r="E70" s="36">
        <v>6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>
      <c r="A71" s="31">
        <v>54</v>
      </c>
      <c r="B71" s="35"/>
      <c r="C71" s="60" t="s">
        <v>158</v>
      </c>
      <c r="D71" s="32"/>
      <c r="E71" s="36"/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62.4">
      <c r="A72" s="31">
        <v>55</v>
      </c>
      <c r="B72" s="35"/>
      <c r="C72" s="38" t="s">
        <v>222</v>
      </c>
      <c r="D72" s="32" t="s">
        <v>179</v>
      </c>
      <c r="E72" s="36">
        <v>3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60" t="s">
        <v>159</v>
      </c>
      <c r="D73" s="32"/>
      <c r="E73" s="36"/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62.4">
      <c r="A74" s="31">
        <v>57</v>
      </c>
      <c r="B74" s="35"/>
      <c r="C74" s="38" t="s">
        <v>223</v>
      </c>
      <c r="D74" s="32" t="s">
        <v>179</v>
      </c>
      <c r="E74" s="36">
        <v>6</v>
      </c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60" t="s">
        <v>160</v>
      </c>
      <c r="D75" s="32"/>
      <c r="E75" s="36"/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 ht="62.4">
      <c r="A76" s="31">
        <v>59</v>
      </c>
      <c r="B76" s="35"/>
      <c r="C76" s="38" t="s">
        <v>224</v>
      </c>
      <c r="D76" s="32" t="s">
        <v>179</v>
      </c>
      <c r="E76" s="36">
        <v>3</v>
      </c>
      <c r="F76" s="5"/>
      <c r="G76" s="5"/>
      <c r="H76" s="5">
        <f t="shared" ref="H76" si="21">ROUND(F76*G76,2)</f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60" t="s">
        <v>161</v>
      </c>
      <c r="D77" s="32"/>
      <c r="E77" s="36"/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 ht="46.8">
      <c r="A78" s="31">
        <v>61</v>
      </c>
      <c r="B78" s="35"/>
      <c r="C78" s="38" t="s">
        <v>225</v>
      </c>
      <c r="D78" s="32" t="s">
        <v>108</v>
      </c>
      <c r="E78" s="36">
        <v>0.9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66" t="s">
        <v>226</v>
      </c>
      <c r="D79" s="32"/>
      <c r="E79" s="36"/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 ht="31.2">
      <c r="A80" s="31">
        <v>63</v>
      </c>
      <c r="B80" s="35"/>
      <c r="C80" s="38" t="s">
        <v>227</v>
      </c>
      <c r="D80" s="32" t="s">
        <v>137</v>
      </c>
      <c r="E80" s="36">
        <v>111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 ht="31.2">
      <c r="A81" s="31">
        <v>64</v>
      </c>
      <c r="B81" s="35"/>
      <c r="C81" s="38" t="s">
        <v>228</v>
      </c>
      <c r="D81" s="32" t="s">
        <v>114</v>
      </c>
      <c r="E81" s="36">
        <v>4.8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46.8">
      <c r="A82" s="31">
        <v>65</v>
      </c>
      <c r="B82" s="35"/>
      <c r="C82" s="38" t="s">
        <v>229</v>
      </c>
      <c r="D82" s="32" t="s">
        <v>108</v>
      </c>
      <c r="E82" s="36">
        <v>116.55</v>
      </c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46.8">
      <c r="A83" s="31">
        <v>66</v>
      </c>
      <c r="B83" s="35"/>
      <c r="C83" s="38" t="s">
        <v>230</v>
      </c>
      <c r="D83" s="32" t="s">
        <v>108</v>
      </c>
      <c r="E83" s="36">
        <v>66.599999999999994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>
      <c r="A84" s="31">
        <v>67</v>
      </c>
      <c r="B84" s="35"/>
      <c r="C84" s="38" t="s">
        <v>231</v>
      </c>
      <c r="D84" s="32" t="s">
        <v>137</v>
      </c>
      <c r="E84" s="36">
        <v>111</v>
      </c>
      <c r="F84" s="5"/>
      <c r="G84" s="5"/>
      <c r="H84" s="5">
        <f t="shared" ref="H84" si="22">ROUND(F84*G84,2)</f>
        <v>0</v>
      </c>
      <c r="I84" s="5"/>
      <c r="J84" s="5"/>
      <c r="K84" s="5">
        <f t="shared" ref="K84" si="23">SUM(H84:J84)</f>
        <v>0</v>
      </c>
      <c r="L84" s="5">
        <f t="shared" ref="L84" si="24">ROUND(E84*F84,2)</f>
        <v>0</v>
      </c>
      <c r="M84" s="5">
        <f t="shared" ref="M84" si="25">ROUND(E84*H84,2)</f>
        <v>0</v>
      </c>
      <c r="N84" s="5">
        <f t="shared" ref="N84" si="26">ROUND(E84*I84,2)</f>
        <v>0</v>
      </c>
      <c r="O84" s="5">
        <f t="shared" ref="O84" si="27">ROUND(E84*J84,2)</f>
        <v>0</v>
      </c>
      <c r="P84" s="5">
        <f t="shared" ref="P84" si="28">SUM(M84:O84)</f>
        <v>0</v>
      </c>
    </row>
    <row r="85" spans="1:16">
      <c r="A85" s="131"/>
      <c r="B85" s="131"/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</row>
    <row r="86" spans="1:16">
      <c r="A86" s="132" t="s">
        <v>151</v>
      </c>
      <c r="B86" s="132"/>
      <c r="C86" s="132"/>
      <c r="D86" s="132"/>
      <c r="E86" s="132"/>
      <c r="F86" s="132"/>
      <c r="G86" s="132"/>
      <c r="H86" s="132"/>
      <c r="I86" s="132"/>
      <c r="J86" s="132"/>
      <c r="K86" s="11"/>
      <c r="L86" s="6">
        <f>SUM(L18:L85)</f>
        <v>0</v>
      </c>
      <c r="M86" s="6">
        <f>SUM(M18:M85)</f>
        <v>0</v>
      </c>
      <c r="N86" s="6">
        <f>SUM(N18:N85)</f>
        <v>0</v>
      </c>
      <c r="O86" s="6">
        <f>SUM(O18:O85)</f>
        <v>0</v>
      </c>
      <c r="P86" s="6">
        <f>SUM(P18:P85)</f>
        <v>0</v>
      </c>
    </row>
    <row r="87" spans="1:16">
      <c r="A87" s="7"/>
      <c r="B87" s="7"/>
      <c r="C87" s="7"/>
      <c r="D87" s="7"/>
      <c r="E87" s="7"/>
      <c r="F87" s="7"/>
      <c r="G87" s="7"/>
      <c r="H87" s="7"/>
      <c r="I87" s="7"/>
      <c r="J87" s="7"/>
      <c r="K87" s="8"/>
      <c r="L87" s="9"/>
      <c r="M87" s="9"/>
      <c r="N87" s="9"/>
      <c r="O87" s="9"/>
      <c r="P87" s="10"/>
    </row>
    <row r="88" spans="1:16">
      <c r="A88" s="19" t="str">
        <f>KT!A23</f>
        <v xml:space="preserve">Sastādīja: </v>
      </c>
      <c r="C88" s="20"/>
      <c r="D88" s="20" t="str">
        <f>KT!D23</f>
        <v>2024.gada __._________</v>
      </c>
      <c r="E88" s="20"/>
      <c r="F88" s="20"/>
      <c r="G88" s="20"/>
      <c r="H88" s="20"/>
    </row>
    <row r="89" spans="1:16">
      <c r="A89" s="19" t="s">
        <v>28</v>
      </c>
      <c r="C89" s="20"/>
      <c r="D89" s="20"/>
      <c r="E89" s="20"/>
      <c r="F89" s="20"/>
      <c r="G89" s="20"/>
      <c r="H89" s="20"/>
    </row>
    <row r="90" spans="1:16">
      <c r="A90" s="19" t="str">
        <f>KT!A25</f>
        <v xml:space="preserve">Sertifikāta Nr.: </v>
      </c>
      <c r="C90" s="20"/>
      <c r="D90" s="20"/>
      <c r="E90" s="20"/>
      <c r="F90" s="20"/>
      <c r="G90" s="20"/>
      <c r="H90" s="20"/>
    </row>
    <row r="91" spans="1:16">
      <c r="A91" s="21"/>
      <c r="C91" s="20"/>
      <c r="D91" s="20"/>
      <c r="E91" s="20"/>
      <c r="F91" s="20"/>
      <c r="G91" s="20"/>
      <c r="H91" s="20"/>
    </row>
    <row r="92" spans="1:16">
      <c r="A92" s="19" t="str">
        <f>KT!A27</f>
        <v xml:space="preserve">Pārbaudīja: </v>
      </c>
      <c r="C92" s="20"/>
      <c r="D92" s="20" t="str">
        <f>KT!D23</f>
        <v>2024.gada __._________</v>
      </c>
      <c r="E92" s="20"/>
      <c r="F92" s="20"/>
      <c r="G92" s="20"/>
      <c r="H92" s="20"/>
    </row>
    <row r="93" spans="1:16">
      <c r="A93" s="19" t="s">
        <v>31</v>
      </c>
      <c r="C93" s="20"/>
      <c r="D93" s="20"/>
      <c r="E93" s="20"/>
      <c r="F93" s="20"/>
      <c r="G93" s="20"/>
      <c r="H93" s="20"/>
    </row>
    <row r="94" spans="1:16">
      <c r="A94" s="19" t="str">
        <f>KT!A29</f>
        <v xml:space="preserve">Sertifikāta Nr.: </v>
      </c>
      <c r="C94" s="20"/>
      <c r="D94" s="20"/>
      <c r="E94" s="20"/>
      <c r="F94" s="20"/>
      <c r="G94" s="20"/>
      <c r="H94" s="20"/>
    </row>
    <row r="95" spans="1:16">
      <c r="B95" s="22"/>
      <c r="C95" s="20"/>
      <c r="D95" s="20"/>
      <c r="E95" s="20"/>
      <c r="F95" s="20"/>
      <c r="G95" s="20"/>
      <c r="H95" s="20"/>
    </row>
    <row r="96" spans="1:16">
      <c r="B96" s="23"/>
      <c r="C96" s="24"/>
      <c r="D96" s="23"/>
      <c r="F96" s="24"/>
      <c r="H96" s="20"/>
    </row>
  </sheetData>
  <mergeCells count="14">
    <mergeCell ref="L15:P15"/>
    <mergeCell ref="A17:P17"/>
    <mergeCell ref="A85:P85"/>
    <mergeCell ref="A86:J8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1405-BCC8-481C-A72C-C65D4E86B67F}">
  <sheetPr>
    <tabColor rgb="FF92D050"/>
    <pageSetUpPr fitToPage="1"/>
  </sheetPr>
  <dimension ref="A2:P77"/>
  <sheetViews>
    <sheetView view="pageBreakPreview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1.33203125" style="1" bestFit="1" customWidth="1"/>
    <col min="18" max="16384" width="9.109375" style="1"/>
  </cols>
  <sheetData>
    <row r="2" spans="1:16">
      <c r="A2" s="133" t="s">
        <v>232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'KA1'!C20</f>
        <v>Starpsienas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233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8" t="s">
        <v>234</v>
      </c>
      <c r="D19" s="32" t="s">
        <v>108</v>
      </c>
      <c r="E19" s="36">
        <v>485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235</v>
      </c>
      <c r="D20" s="32" t="s">
        <v>108</v>
      </c>
      <c r="E20" s="36">
        <v>485</v>
      </c>
      <c r="F20" s="5"/>
      <c r="G20" s="5"/>
      <c r="H20" s="5">
        <f t="shared" ref="H20:H65" si="7">ROUND(F20*G20,2)</f>
        <v>0</v>
      </c>
      <c r="I20" s="5"/>
      <c r="J20" s="5"/>
      <c r="K20" s="5">
        <f t="shared" ref="K20:K65" si="8">SUM(H20:J20)</f>
        <v>0</v>
      </c>
      <c r="L20" s="5">
        <f t="shared" ref="L20:L65" si="9">ROUND(E20*F20,2)</f>
        <v>0</v>
      </c>
      <c r="M20" s="5">
        <f t="shared" ref="M20:M65" si="10">ROUND(E20*H20,2)</f>
        <v>0</v>
      </c>
      <c r="N20" s="5">
        <f t="shared" ref="N20:N65" si="11">ROUND(E20*I20,2)</f>
        <v>0</v>
      </c>
      <c r="O20" s="5">
        <f t="shared" ref="O20:O65" si="12">ROUND(E20*J20,2)</f>
        <v>0</v>
      </c>
      <c r="P20" s="5">
        <f t="shared" ref="P20:P65" si="13">SUM(M20:O20)</f>
        <v>0</v>
      </c>
    </row>
    <row r="21" spans="1:16" ht="31.2">
      <c r="A21" s="31">
        <v>4</v>
      </c>
      <c r="B21" s="35"/>
      <c r="C21" s="37" t="s">
        <v>236</v>
      </c>
      <c r="D21" s="32" t="s">
        <v>108</v>
      </c>
      <c r="E21" s="36">
        <v>485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46.8">
      <c r="A22" s="31">
        <v>5</v>
      </c>
      <c r="B22" s="35"/>
      <c r="C22" s="37" t="s">
        <v>237</v>
      </c>
      <c r="D22" s="32" t="s">
        <v>108</v>
      </c>
      <c r="E22" s="36">
        <v>970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0" t="s">
        <v>238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234</v>
      </c>
      <c r="D24" s="32" t="s">
        <v>108</v>
      </c>
      <c r="E24" s="36">
        <v>32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8" t="s">
        <v>235</v>
      </c>
      <c r="D25" s="32" t="s">
        <v>108</v>
      </c>
      <c r="E25" s="36">
        <v>32</v>
      </c>
      <c r="F25" s="5"/>
      <c r="G25" s="5"/>
      <c r="H25" s="5">
        <f t="shared" ref="H25:H27" si="14">ROUND(F25*G25,2)</f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7" t="s">
        <v>236</v>
      </c>
      <c r="D26" s="32" t="s">
        <v>108</v>
      </c>
      <c r="E26" s="36">
        <v>32</v>
      </c>
      <c r="F26" s="5"/>
      <c r="G26" s="5"/>
      <c r="H26" s="5">
        <f t="shared" si="14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6.8">
      <c r="A27" s="31">
        <v>10</v>
      </c>
      <c r="B27" s="35"/>
      <c r="C27" s="37" t="s">
        <v>237</v>
      </c>
      <c r="D27" s="32" t="s">
        <v>108</v>
      </c>
      <c r="E27" s="36">
        <v>64</v>
      </c>
      <c r="F27" s="5"/>
      <c r="G27" s="5"/>
      <c r="H27" s="5">
        <f t="shared" si="14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>
      <c r="A28" s="31">
        <v>11</v>
      </c>
      <c r="B28" s="35"/>
      <c r="C28" s="60" t="s">
        <v>239</v>
      </c>
      <c r="D28" s="32"/>
      <c r="E28" s="36"/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46.8">
      <c r="A29" s="31">
        <v>12</v>
      </c>
      <c r="B29" s="35"/>
      <c r="C29" s="38" t="s">
        <v>240</v>
      </c>
      <c r="D29" s="32" t="s">
        <v>114</v>
      </c>
      <c r="E29" s="36">
        <v>19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241</v>
      </c>
      <c r="D30" s="32" t="s">
        <v>108</v>
      </c>
      <c r="E30" s="36">
        <v>59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>
      <c r="A31" s="31">
        <v>14</v>
      </c>
      <c r="B31" s="35"/>
      <c r="C31" s="60" t="s">
        <v>242</v>
      </c>
      <c r="D31" s="32"/>
      <c r="E31" s="36"/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8" t="s">
        <v>243</v>
      </c>
      <c r="D32" s="32" t="s">
        <v>108</v>
      </c>
      <c r="E32" s="36">
        <v>30</v>
      </c>
      <c r="F32" s="5"/>
      <c r="G32" s="5"/>
      <c r="H32" s="5">
        <f t="shared" ref="H32:H33" si="15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46.8">
      <c r="A33" s="31">
        <v>16</v>
      </c>
      <c r="B33" s="35"/>
      <c r="C33" s="38" t="s">
        <v>240</v>
      </c>
      <c r="D33" s="32" t="s">
        <v>114</v>
      </c>
      <c r="E33" s="36">
        <v>7.5</v>
      </c>
      <c r="F33" s="5"/>
      <c r="G33" s="5"/>
      <c r="H33" s="5">
        <f t="shared" si="15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243</v>
      </c>
      <c r="D34" s="32" t="s">
        <v>108</v>
      </c>
      <c r="E34" s="36">
        <v>30</v>
      </c>
      <c r="F34" s="5"/>
      <c r="G34" s="5"/>
      <c r="H34" s="5">
        <f t="shared" ref="H34" si="16">ROUND(F34*G34,2)</f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244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46.8">
      <c r="A36" s="31">
        <v>19</v>
      </c>
      <c r="B36" s="35"/>
      <c r="C36" s="37" t="s">
        <v>237</v>
      </c>
      <c r="D36" s="32" t="s">
        <v>108</v>
      </c>
      <c r="E36" s="36">
        <v>90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234</v>
      </c>
      <c r="D37" s="32" t="s">
        <v>108</v>
      </c>
      <c r="E37" s="36">
        <v>45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31.2">
      <c r="A38" s="31">
        <v>21</v>
      </c>
      <c r="B38" s="35"/>
      <c r="C38" s="38" t="s">
        <v>245</v>
      </c>
      <c r="D38" s="32" t="s">
        <v>108</v>
      </c>
      <c r="E38" s="36">
        <v>45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46.8">
      <c r="A39" s="31">
        <v>22</v>
      </c>
      <c r="B39" s="35"/>
      <c r="C39" s="37" t="s">
        <v>237</v>
      </c>
      <c r="D39" s="32" t="s">
        <v>108</v>
      </c>
      <c r="E39" s="36">
        <v>90</v>
      </c>
      <c r="F39" s="5"/>
      <c r="G39" s="5"/>
      <c r="H39" s="5">
        <f t="shared" ref="H39" si="17">ROUND(F39*G39,2)</f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66" t="s">
        <v>246</v>
      </c>
      <c r="D40" s="32"/>
      <c r="E40" s="36"/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46.8">
      <c r="A41" s="31">
        <v>24</v>
      </c>
      <c r="B41" s="35"/>
      <c r="C41" s="37" t="s">
        <v>247</v>
      </c>
      <c r="D41" s="32" t="s">
        <v>108</v>
      </c>
      <c r="E41" s="36">
        <v>68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234</v>
      </c>
      <c r="D42" s="32" t="s">
        <v>108</v>
      </c>
      <c r="E42" s="36">
        <v>34</v>
      </c>
      <c r="F42" s="5"/>
      <c r="G42" s="5"/>
      <c r="H42" s="5">
        <f t="shared" ref="H42:H43" si="18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245</v>
      </c>
      <c r="D43" s="32" t="s">
        <v>108</v>
      </c>
      <c r="E43" s="36">
        <v>34</v>
      </c>
      <c r="F43" s="5"/>
      <c r="G43" s="5"/>
      <c r="H43" s="5">
        <f t="shared" si="18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46.8">
      <c r="A44" s="31">
        <v>27</v>
      </c>
      <c r="B44" s="35"/>
      <c r="C44" s="37" t="s">
        <v>248</v>
      </c>
      <c r="D44" s="32" t="s">
        <v>108</v>
      </c>
      <c r="E44" s="36">
        <v>68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>
      <c r="A45" s="31">
        <v>28</v>
      </c>
      <c r="B45" s="35"/>
      <c r="C45" s="66" t="s">
        <v>249</v>
      </c>
      <c r="D45" s="32"/>
      <c r="E45" s="36"/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46.8">
      <c r="A46" s="31">
        <v>29</v>
      </c>
      <c r="B46" s="35"/>
      <c r="C46" s="37" t="s">
        <v>250</v>
      </c>
      <c r="D46" s="32" t="s">
        <v>108</v>
      </c>
      <c r="E46" s="36">
        <v>20.5</v>
      </c>
      <c r="F46" s="5"/>
      <c r="G46" s="5"/>
      <c r="H46" s="5">
        <f t="shared" ref="H46" si="19">ROUND(F46*G46,2)</f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234</v>
      </c>
      <c r="D47" s="32" t="s">
        <v>108</v>
      </c>
      <c r="E47" s="36">
        <v>20.5</v>
      </c>
      <c r="F47" s="5"/>
      <c r="G47" s="5"/>
      <c r="H47" s="5">
        <f t="shared" ref="H47:H48" si="20">ROUND(F47*G47,2)</f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1">
        <v>31</v>
      </c>
      <c r="B48" s="35"/>
      <c r="C48" s="38" t="s">
        <v>251</v>
      </c>
      <c r="D48" s="32" t="s">
        <v>108</v>
      </c>
      <c r="E48" s="36">
        <v>20.5</v>
      </c>
      <c r="F48" s="5"/>
      <c r="G48" s="5"/>
      <c r="H48" s="5">
        <f t="shared" si="20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66" t="s">
        <v>252</v>
      </c>
      <c r="D49" s="32"/>
      <c r="E49" s="36"/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46.8">
      <c r="A50" s="31">
        <v>33</v>
      </c>
      <c r="B50" s="35"/>
      <c r="C50" s="37" t="s">
        <v>253</v>
      </c>
      <c r="D50" s="32" t="s">
        <v>108</v>
      </c>
      <c r="E50" s="36">
        <v>170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234</v>
      </c>
      <c r="D51" s="32" t="s">
        <v>108</v>
      </c>
      <c r="E51" s="36">
        <v>85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245</v>
      </c>
      <c r="D52" s="32" t="s">
        <v>108</v>
      </c>
      <c r="E52" s="36">
        <v>85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46.8">
      <c r="A53" s="31">
        <v>36</v>
      </c>
      <c r="B53" s="35"/>
      <c r="C53" s="37" t="s">
        <v>253</v>
      </c>
      <c r="D53" s="32" t="s">
        <v>108</v>
      </c>
      <c r="E53" s="36">
        <v>170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6" t="s">
        <v>254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37" t="s">
        <v>255</v>
      </c>
      <c r="D55" s="32" t="s">
        <v>108</v>
      </c>
      <c r="E55" s="36">
        <v>89.9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256</v>
      </c>
      <c r="D56" s="32" t="s">
        <v>108</v>
      </c>
      <c r="E56" s="36">
        <v>89.9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6" t="s">
        <v>257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38" t="s">
        <v>258</v>
      </c>
      <c r="D58" s="32" t="s">
        <v>108</v>
      </c>
      <c r="E58" s="36">
        <v>225.5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259</v>
      </c>
      <c r="D59" s="32" t="s">
        <v>108</v>
      </c>
      <c r="E59" s="36">
        <v>20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66" t="s">
        <v>260</v>
      </c>
      <c r="D60" s="32"/>
      <c r="E60" s="36"/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38" t="s">
        <v>261</v>
      </c>
      <c r="D61" s="32" t="s">
        <v>114</v>
      </c>
      <c r="E61" s="36">
        <v>1.2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262</v>
      </c>
      <c r="D62" s="32" t="s">
        <v>114</v>
      </c>
      <c r="E62" s="36">
        <v>1.2</v>
      </c>
      <c r="F62" s="5"/>
      <c r="G62" s="5"/>
      <c r="H62" s="5">
        <f t="shared" ref="H62:H63" si="21">ROUND(F62*G62,2)</f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38" t="s">
        <v>263</v>
      </c>
      <c r="D63" s="32" t="s">
        <v>114</v>
      </c>
      <c r="E63" s="36">
        <v>1.9</v>
      </c>
      <c r="F63" s="5"/>
      <c r="G63" s="5"/>
      <c r="H63" s="5">
        <f t="shared" si="21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38" t="s">
        <v>264</v>
      </c>
      <c r="D64" s="32" t="s">
        <v>108</v>
      </c>
      <c r="E64" s="36">
        <v>10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8" t="s">
        <v>265</v>
      </c>
      <c r="D65" s="32" t="s">
        <v>179</v>
      </c>
      <c r="E65" s="36">
        <v>6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131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</row>
    <row r="67" spans="1:16">
      <c r="A67" s="132" t="s">
        <v>151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31F9-9B80-412E-9851-893CDCA281EE}">
  <sheetPr>
    <tabColor rgb="FFFF0000"/>
    <pageSetUpPr fitToPage="1"/>
  </sheetPr>
  <dimension ref="A2:Q103"/>
  <sheetViews>
    <sheetView view="pageBreakPreview" topLeftCell="A87" zoomScale="85" zoomScaleNormal="85" zoomScaleSheetLayoutView="85" workbookViewId="0">
      <selection activeCell="A70" sqref="A70:E7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266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'KA1'!C21</f>
        <v>Grīdu pamatnes, segumi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P93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267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268</v>
      </c>
      <c r="D19" s="32" t="s">
        <v>108</v>
      </c>
      <c r="E19" s="36">
        <v>205.8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269</v>
      </c>
      <c r="D20" s="32" t="s">
        <v>108</v>
      </c>
      <c r="E20" s="36">
        <v>205.8</v>
      </c>
      <c r="F20" s="5"/>
      <c r="G20" s="5"/>
      <c r="H20" s="5">
        <f t="shared" ref="H20:H84" si="7">ROUND(F20*G20,2)</f>
        <v>0</v>
      </c>
      <c r="I20" s="5"/>
      <c r="J20" s="5"/>
      <c r="K20" s="5">
        <f t="shared" ref="K20:K84" si="8">SUM(H20:J20)</f>
        <v>0</v>
      </c>
      <c r="L20" s="5">
        <f t="shared" ref="L20:L84" si="9">ROUND(E20*F20,2)</f>
        <v>0</v>
      </c>
      <c r="M20" s="5">
        <f t="shared" ref="M20:M84" si="10">ROUND(E20*H20,2)</f>
        <v>0</v>
      </c>
      <c r="N20" s="5">
        <f t="shared" ref="N20:N84" si="11">ROUND(E20*I20,2)</f>
        <v>0</v>
      </c>
      <c r="O20" s="5">
        <f t="shared" ref="O20:O84" si="12">ROUND(E20*J20,2)</f>
        <v>0</v>
      </c>
      <c r="P20" s="5">
        <f t="shared" ref="P20:P84" si="13">SUM(M20:O20)</f>
        <v>0</v>
      </c>
    </row>
    <row r="21" spans="1:16" ht="31.2">
      <c r="A21" s="31">
        <v>4</v>
      </c>
      <c r="B21" s="35"/>
      <c r="C21" s="38" t="s">
        <v>270</v>
      </c>
      <c r="D21" s="32" t="s">
        <v>108</v>
      </c>
      <c r="E21" s="36">
        <v>205.8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271</v>
      </c>
      <c r="D22" s="32" t="s">
        <v>114</v>
      </c>
      <c r="E22" s="36">
        <v>102.9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6" t="s">
        <v>272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>
      <c r="A24" s="31">
        <v>7</v>
      </c>
      <c r="B24" s="35"/>
      <c r="C24" s="38" t="s">
        <v>273</v>
      </c>
      <c r="D24" s="32" t="s">
        <v>108</v>
      </c>
      <c r="E24" s="36">
        <v>41.7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>
      <c r="A25" s="31">
        <v>8</v>
      </c>
      <c r="B25" s="35"/>
      <c r="C25" s="37" t="s">
        <v>274</v>
      </c>
      <c r="D25" s="32" t="s">
        <v>108</v>
      </c>
      <c r="E25" s="36">
        <v>41.7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7" t="s">
        <v>268</v>
      </c>
      <c r="D26" s="32" t="s">
        <v>108</v>
      </c>
      <c r="E26" s="36">
        <v>41.7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8" t="s">
        <v>269</v>
      </c>
      <c r="D27" s="32" t="s">
        <v>108</v>
      </c>
      <c r="E27" s="36">
        <v>41.7</v>
      </c>
      <c r="F27" s="5"/>
      <c r="G27" s="5"/>
      <c r="H27" s="5">
        <f t="shared" ref="H27:H29" si="14">ROUND(F27*G27,2)</f>
        <v>0</v>
      </c>
      <c r="I27" s="5"/>
      <c r="J27" s="5"/>
      <c r="K27" s="5">
        <f t="shared" ref="K27:K29" si="15">SUM(H27:J27)</f>
        <v>0</v>
      </c>
      <c r="L27" s="5">
        <f t="shared" ref="L27:L29" si="16">ROUND(E27*F27,2)</f>
        <v>0</v>
      </c>
      <c r="M27" s="5">
        <f t="shared" ref="M27:M29" si="17">ROUND(E27*H27,2)</f>
        <v>0</v>
      </c>
      <c r="N27" s="5">
        <f t="shared" ref="N27:N29" si="18">ROUND(E27*I27,2)</f>
        <v>0</v>
      </c>
      <c r="O27" s="5">
        <f t="shared" ref="O27:O29" si="19">ROUND(E27*J27,2)</f>
        <v>0</v>
      </c>
      <c r="P27" s="5">
        <f t="shared" ref="P27:P29" si="20">SUM(M27:O27)</f>
        <v>0</v>
      </c>
    </row>
    <row r="28" spans="1:16" ht="31.2">
      <c r="A28" s="31">
        <v>11</v>
      </c>
      <c r="B28" s="35"/>
      <c r="C28" s="38" t="s">
        <v>270</v>
      </c>
      <c r="D28" s="32" t="s">
        <v>108</v>
      </c>
      <c r="E28" s="36">
        <v>41.7</v>
      </c>
      <c r="F28" s="5"/>
      <c r="G28" s="5"/>
      <c r="H28" s="5">
        <f t="shared" si="14"/>
        <v>0</v>
      </c>
      <c r="I28" s="5"/>
      <c r="J28" s="5"/>
      <c r="K28" s="5">
        <f t="shared" si="15"/>
        <v>0</v>
      </c>
      <c r="L28" s="5">
        <f t="shared" si="16"/>
        <v>0</v>
      </c>
      <c r="M28" s="5">
        <f t="shared" si="17"/>
        <v>0</v>
      </c>
      <c r="N28" s="5">
        <f t="shared" si="18"/>
        <v>0</v>
      </c>
      <c r="O28" s="5">
        <f t="shared" si="19"/>
        <v>0</v>
      </c>
      <c r="P28" s="5">
        <f t="shared" si="20"/>
        <v>0</v>
      </c>
    </row>
    <row r="29" spans="1:16" ht="31.2">
      <c r="A29" s="31">
        <v>12</v>
      </c>
      <c r="B29" s="35"/>
      <c r="C29" s="38" t="s">
        <v>271</v>
      </c>
      <c r="D29" s="32" t="s">
        <v>114</v>
      </c>
      <c r="E29" s="36">
        <v>20.85</v>
      </c>
      <c r="F29" s="5"/>
      <c r="G29" s="5"/>
      <c r="H29" s="5">
        <f t="shared" si="14"/>
        <v>0</v>
      </c>
      <c r="I29" s="5"/>
      <c r="J29" s="5"/>
      <c r="K29" s="5">
        <f t="shared" si="15"/>
        <v>0</v>
      </c>
      <c r="L29" s="5">
        <f t="shared" si="16"/>
        <v>0</v>
      </c>
      <c r="M29" s="5">
        <f t="shared" si="17"/>
        <v>0</v>
      </c>
      <c r="N29" s="5">
        <f t="shared" si="18"/>
        <v>0</v>
      </c>
      <c r="O29" s="5">
        <f t="shared" si="19"/>
        <v>0</v>
      </c>
      <c r="P29" s="5">
        <f t="shared" si="20"/>
        <v>0</v>
      </c>
    </row>
    <row r="30" spans="1:16">
      <c r="A30" s="31">
        <v>13</v>
      </c>
      <c r="B30" s="35"/>
      <c r="C30" s="66" t="s">
        <v>275</v>
      </c>
      <c r="D30" s="32"/>
      <c r="E30" s="36"/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276</v>
      </c>
      <c r="D31" s="32" t="s">
        <v>108</v>
      </c>
      <c r="E31" s="36">
        <v>89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1">
        <v>15</v>
      </c>
      <c r="B32" s="35"/>
      <c r="C32" s="38" t="s">
        <v>277</v>
      </c>
      <c r="D32" s="32" t="s">
        <v>108</v>
      </c>
      <c r="E32" s="36">
        <v>89</v>
      </c>
      <c r="F32" s="5"/>
      <c r="G32" s="5"/>
      <c r="H32" s="5">
        <f t="shared" ref="H32:H34" si="21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278</v>
      </c>
      <c r="D33" s="32" t="s">
        <v>108</v>
      </c>
      <c r="E33" s="36">
        <v>89</v>
      </c>
      <c r="F33" s="5"/>
      <c r="G33" s="5"/>
      <c r="H33" s="5">
        <f t="shared" si="21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279</v>
      </c>
      <c r="D34" s="32" t="s">
        <v>108</v>
      </c>
      <c r="E34" s="36">
        <v>89</v>
      </c>
      <c r="F34" s="5"/>
      <c r="G34" s="5"/>
      <c r="H34" s="5">
        <f t="shared" si="21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280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38" t="s">
        <v>273</v>
      </c>
      <c r="D36" s="32" t="s">
        <v>108</v>
      </c>
      <c r="E36" s="36">
        <v>15.2</v>
      </c>
      <c r="F36" s="5"/>
      <c r="G36" s="5"/>
      <c r="H36" s="5">
        <f t="shared" ref="H36" si="22">ROUND(F36*G36,2)</f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276</v>
      </c>
      <c r="D37" s="32" t="s">
        <v>108</v>
      </c>
      <c r="E37" s="36">
        <v>15.2</v>
      </c>
      <c r="F37" s="5"/>
      <c r="G37" s="5"/>
      <c r="H37" s="5">
        <f t="shared" ref="H37:H40" si="23">ROUND(F37*G37,2)</f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38" t="s">
        <v>277</v>
      </c>
      <c r="D38" s="32" t="s">
        <v>108</v>
      </c>
      <c r="E38" s="36">
        <v>15.2</v>
      </c>
      <c r="F38" s="5"/>
      <c r="G38" s="5"/>
      <c r="H38" s="5">
        <f t="shared" si="23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1">
        <v>22</v>
      </c>
      <c r="B39" s="35"/>
      <c r="C39" s="38" t="s">
        <v>278</v>
      </c>
      <c r="D39" s="32" t="s">
        <v>108</v>
      </c>
      <c r="E39" s="36">
        <v>15.2</v>
      </c>
      <c r="F39" s="5"/>
      <c r="G39" s="5"/>
      <c r="H39" s="5">
        <f t="shared" si="23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1">
        <v>23</v>
      </c>
      <c r="B40" s="35"/>
      <c r="C40" s="38" t="s">
        <v>279</v>
      </c>
      <c r="D40" s="32" t="s">
        <v>108</v>
      </c>
      <c r="E40" s="36">
        <v>15.2</v>
      </c>
      <c r="F40" s="5"/>
      <c r="G40" s="5"/>
      <c r="H40" s="5">
        <f t="shared" si="23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66" t="s">
        <v>281</v>
      </c>
      <c r="D41" s="32"/>
      <c r="E41" s="36"/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7" t="s">
        <v>282</v>
      </c>
      <c r="D42" s="32" t="s">
        <v>108</v>
      </c>
      <c r="E42" s="36">
        <v>18.5</v>
      </c>
      <c r="F42" s="5"/>
      <c r="G42" s="5"/>
      <c r="H42" s="5">
        <f t="shared" ref="H42:H45" si="24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269</v>
      </c>
      <c r="D43" s="32" t="s">
        <v>108</v>
      </c>
      <c r="E43" s="36">
        <v>18.5</v>
      </c>
      <c r="F43" s="5"/>
      <c r="G43" s="5"/>
      <c r="H43" s="5">
        <f t="shared" si="24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38" t="s">
        <v>270</v>
      </c>
      <c r="D44" s="32" t="s">
        <v>108</v>
      </c>
      <c r="E44" s="36">
        <v>18.5</v>
      </c>
      <c r="F44" s="5"/>
      <c r="G44" s="5"/>
      <c r="H44" s="5">
        <f t="shared" si="24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1">
        <v>28</v>
      </c>
      <c r="B45" s="35"/>
      <c r="C45" s="38" t="s">
        <v>271</v>
      </c>
      <c r="D45" s="32" t="s">
        <v>114</v>
      </c>
      <c r="E45" s="36">
        <v>9.25</v>
      </c>
      <c r="F45" s="5"/>
      <c r="G45" s="5"/>
      <c r="H45" s="5">
        <f t="shared" si="24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>
      <c r="A46" s="31">
        <v>29</v>
      </c>
      <c r="B46" s="35"/>
      <c r="C46" s="66" t="s">
        <v>283</v>
      </c>
      <c r="D46" s="32"/>
      <c r="E46" s="36"/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>
      <c r="A47" s="31">
        <v>30</v>
      </c>
      <c r="B47" s="35"/>
      <c r="C47" s="38" t="s">
        <v>273</v>
      </c>
      <c r="D47" s="32" t="s">
        <v>108</v>
      </c>
      <c r="E47" s="36">
        <v>13.2</v>
      </c>
      <c r="F47" s="5"/>
      <c r="G47" s="5"/>
      <c r="H47" s="5">
        <f t="shared" ref="H47:H48" si="25">ROUND(F47*G47,2)</f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37" t="s">
        <v>274</v>
      </c>
      <c r="D48" s="32" t="s">
        <v>108</v>
      </c>
      <c r="E48" s="36">
        <v>13.2</v>
      </c>
      <c r="F48" s="5"/>
      <c r="G48" s="5"/>
      <c r="H48" s="5">
        <f t="shared" si="25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7" t="s">
        <v>268</v>
      </c>
      <c r="D49" s="32" t="s">
        <v>108</v>
      </c>
      <c r="E49" s="36">
        <v>13.2</v>
      </c>
      <c r="F49" s="5"/>
      <c r="G49" s="5"/>
      <c r="H49" s="5">
        <f t="shared" ref="H49:H52" si="26">ROUND(F49*G49,2)</f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31.2">
      <c r="A50" s="31">
        <v>33</v>
      </c>
      <c r="B50" s="35"/>
      <c r="C50" s="38" t="s">
        <v>269</v>
      </c>
      <c r="D50" s="32" t="s">
        <v>108</v>
      </c>
      <c r="E50" s="36">
        <v>13.2</v>
      </c>
      <c r="F50" s="5"/>
      <c r="G50" s="5"/>
      <c r="H50" s="5">
        <f t="shared" si="26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270</v>
      </c>
      <c r="D51" s="32" t="s">
        <v>108</v>
      </c>
      <c r="E51" s="36">
        <v>13.2</v>
      </c>
      <c r="F51" s="5"/>
      <c r="G51" s="5"/>
      <c r="H51" s="5">
        <f t="shared" si="26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271</v>
      </c>
      <c r="D52" s="32" t="s">
        <v>114</v>
      </c>
      <c r="E52" s="36">
        <v>6.6</v>
      </c>
      <c r="F52" s="5"/>
      <c r="G52" s="5"/>
      <c r="H52" s="5">
        <f t="shared" si="26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>
      <c r="A53" s="31">
        <v>36</v>
      </c>
      <c r="B53" s="35"/>
      <c r="C53" s="66" t="s">
        <v>284</v>
      </c>
      <c r="D53" s="32"/>
      <c r="E53" s="36"/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38" t="s">
        <v>285</v>
      </c>
      <c r="D54" s="32" t="s">
        <v>108</v>
      </c>
      <c r="E54" s="36">
        <v>91.7</v>
      </c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38" t="s">
        <v>286</v>
      </c>
      <c r="D55" s="32" t="s">
        <v>108</v>
      </c>
      <c r="E55" s="36">
        <v>91.7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>
      <c r="A56" s="31">
        <v>39</v>
      </c>
      <c r="B56" s="35"/>
      <c r="C56" s="37" t="s">
        <v>287</v>
      </c>
      <c r="D56" s="32" t="s">
        <v>108</v>
      </c>
      <c r="E56" s="36">
        <v>91.7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6" t="s">
        <v>288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46.8">
      <c r="A58" s="31">
        <v>41</v>
      </c>
      <c r="B58" s="35"/>
      <c r="C58" s="38" t="s">
        <v>1447</v>
      </c>
      <c r="D58" s="32" t="s">
        <v>108</v>
      </c>
      <c r="E58" s="36">
        <v>313.39999999999998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46.8">
      <c r="A59" s="103">
        <v>42</v>
      </c>
      <c r="B59" s="103"/>
      <c r="C59" s="104" t="s">
        <v>289</v>
      </c>
      <c r="D59" s="105" t="s">
        <v>108</v>
      </c>
      <c r="E59" s="106">
        <v>313.39999999999998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290</v>
      </c>
      <c r="D60" s="32" t="s">
        <v>108</v>
      </c>
      <c r="E60" s="36">
        <v>94.02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66" t="s">
        <v>291</v>
      </c>
      <c r="D61" s="32"/>
      <c r="E61" s="36"/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273</v>
      </c>
      <c r="D62" s="32" t="s">
        <v>108</v>
      </c>
      <c r="E62" s="36">
        <v>57.7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46.8">
      <c r="A63" s="31">
        <v>46</v>
      </c>
      <c r="B63" s="35"/>
      <c r="C63" s="38" t="s">
        <v>1447</v>
      </c>
      <c r="D63" s="32" t="s">
        <v>108</v>
      </c>
      <c r="E63" s="36">
        <v>57.7</v>
      </c>
      <c r="F63" s="5"/>
      <c r="G63" s="5"/>
      <c r="H63" s="5">
        <f t="shared" ref="H63:H65" si="27">ROUND(F63*G63,2)</f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46.8">
      <c r="A64" s="107">
        <v>47</v>
      </c>
      <c r="B64" s="107"/>
      <c r="C64" s="104" t="s">
        <v>289</v>
      </c>
      <c r="D64" s="107" t="s">
        <v>108</v>
      </c>
      <c r="E64" s="106">
        <v>57.7</v>
      </c>
      <c r="F64" s="5"/>
      <c r="G64" s="5"/>
      <c r="H64" s="5">
        <f t="shared" si="2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8" t="s">
        <v>290</v>
      </c>
      <c r="D65" s="32" t="s">
        <v>108</v>
      </c>
      <c r="E65" s="36">
        <v>17.309999999999999</v>
      </c>
      <c r="F65" s="5"/>
      <c r="G65" s="5"/>
      <c r="H65" s="5">
        <f t="shared" si="2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60" t="s">
        <v>292</v>
      </c>
      <c r="D66" s="32"/>
      <c r="E66" s="36"/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 ht="31.2">
      <c r="A67" s="31">
        <v>50</v>
      </c>
      <c r="B67" s="35"/>
      <c r="C67" s="37" t="s">
        <v>293</v>
      </c>
      <c r="D67" s="32" t="s">
        <v>108</v>
      </c>
      <c r="E67" s="36">
        <v>17.5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38" t="s">
        <v>294</v>
      </c>
      <c r="D68" s="32" t="s">
        <v>108</v>
      </c>
      <c r="E68" s="36">
        <v>17.5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66" t="s">
        <v>295</v>
      </c>
      <c r="D69" s="32"/>
      <c r="E69" s="36"/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 ht="46.8">
      <c r="A70" s="31">
        <v>53</v>
      </c>
      <c r="B70" s="35"/>
      <c r="C70" s="38" t="s">
        <v>1447</v>
      </c>
      <c r="D70" s="32" t="s">
        <v>108</v>
      </c>
      <c r="E70" s="36">
        <v>95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46.8">
      <c r="A71" s="31">
        <v>54</v>
      </c>
      <c r="B71" s="35"/>
      <c r="C71" s="38" t="s">
        <v>296</v>
      </c>
      <c r="D71" s="32" t="s">
        <v>108</v>
      </c>
      <c r="E71" s="36">
        <v>95</v>
      </c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7" t="s">
        <v>297</v>
      </c>
      <c r="D72" s="32" t="s">
        <v>108</v>
      </c>
      <c r="E72" s="36">
        <v>95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38" t="s">
        <v>298</v>
      </c>
      <c r="D73" s="32" t="s">
        <v>108</v>
      </c>
      <c r="E73" s="36">
        <v>95</v>
      </c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>
      <c r="A74" s="31">
        <v>57</v>
      </c>
      <c r="B74" s="35"/>
      <c r="C74" s="66" t="s">
        <v>299</v>
      </c>
      <c r="D74" s="32"/>
      <c r="E74" s="36"/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 ht="31.2">
      <c r="A75" s="31">
        <v>58</v>
      </c>
      <c r="B75" s="35"/>
      <c r="C75" s="38" t="s">
        <v>300</v>
      </c>
      <c r="D75" s="32" t="s">
        <v>108</v>
      </c>
      <c r="E75" s="36">
        <v>60</v>
      </c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 ht="31.2">
      <c r="A76" s="31">
        <v>59</v>
      </c>
      <c r="B76" s="35"/>
      <c r="C76" s="37" t="s">
        <v>297</v>
      </c>
      <c r="D76" s="32" t="s">
        <v>108</v>
      </c>
      <c r="E76" s="36">
        <v>60</v>
      </c>
      <c r="F76" s="5"/>
      <c r="G76" s="5"/>
      <c r="H76" s="5">
        <f t="shared" ref="H76:H77" si="28">ROUND(F76*G76,2)</f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298</v>
      </c>
      <c r="D77" s="32" t="s">
        <v>108</v>
      </c>
      <c r="E77" s="36">
        <v>60</v>
      </c>
      <c r="F77" s="5"/>
      <c r="G77" s="5"/>
      <c r="H77" s="5">
        <f t="shared" si="28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301</v>
      </c>
      <c r="D78" s="32" t="s">
        <v>108</v>
      </c>
      <c r="E78" s="36">
        <v>60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66" t="s">
        <v>302</v>
      </c>
      <c r="D79" s="32"/>
      <c r="E79" s="36"/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68" t="s">
        <v>303</v>
      </c>
      <c r="D80" s="32"/>
      <c r="E80" s="36"/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7" ht="109.2">
      <c r="A81" s="31">
        <v>64</v>
      </c>
      <c r="B81" s="35"/>
      <c r="C81" s="38" t="s">
        <v>304</v>
      </c>
      <c r="D81" s="32" t="s">
        <v>108</v>
      </c>
      <c r="E81" s="36">
        <v>193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7" ht="93.6">
      <c r="A82" s="31">
        <v>65</v>
      </c>
      <c r="B82" s="35"/>
      <c r="C82" s="38" t="s">
        <v>305</v>
      </c>
      <c r="D82" s="32" t="s">
        <v>108</v>
      </c>
      <c r="E82" s="36">
        <v>120.2</v>
      </c>
      <c r="F82" s="5"/>
      <c r="G82" s="5"/>
      <c r="H82" s="5">
        <f t="shared" ref="H82" si="29">ROUND(F82*G82,2)</f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7" ht="93.6">
      <c r="A83" s="31">
        <v>66</v>
      </c>
      <c r="B83" s="35"/>
      <c r="C83" s="38" t="s">
        <v>306</v>
      </c>
      <c r="D83" s="32" t="s">
        <v>108</v>
      </c>
      <c r="E83" s="36">
        <v>52.1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7" ht="46.8">
      <c r="A84" s="31">
        <v>67</v>
      </c>
      <c r="B84" s="35"/>
      <c r="C84" s="38" t="s">
        <v>307</v>
      </c>
      <c r="D84" s="32" t="s">
        <v>137</v>
      </c>
      <c r="E84" s="36">
        <v>201</v>
      </c>
      <c r="F84" s="5"/>
      <c r="G84" s="5"/>
      <c r="H84" s="5">
        <f t="shared" si="7"/>
        <v>0</v>
      </c>
      <c r="I84" s="5"/>
      <c r="J84" s="5"/>
      <c r="K84" s="5">
        <f t="shared" si="8"/>
        <v>0</v>
      </c>
      <c r="L84" s="5">
        <f t="shared" si="9"/>
        <v>0</v>
      </c>
      <c r="M84" s="5">
        <f t="shared" si="10"/>
        <v>0</v>
      </c>
      <c r="N84" s="5">
        <f t="shared" si="11"/>
        <v>0</v>
      </c>
      <c r="O84" s="5">
        <f t="shared" si="12"/>
        <v>0</v>
      </c>
      <c r="P84" s="5">
        <f t="shared" si="13"/>
        <v>0</v>
      </c>
    </row>
    <row r="85" spans="1:17">
      <c r="A85" s="31">
        <v>68</v>
      </c>
      <c r="B85" s="35"/>
      <c r="C85" s="68" t="s">
        <v>308</v>
      </c>
      <c r="D85" s="32"/>
      <c r="E85" s="36"/>
      <c r="F85" s="5"/>
      <c r="G85" s="5"/>
      <c r="H85" s="5">
        <f t="shared" ref="H85:H91" si="30">ROUND(F85*G85,2)</f>
        <v>0</v>
      </c>
      <c r="I85" s="5"/>
      <c r="J85" s="5"/>
      <c r="K85" s="5">
        <f t="shared" ref="K85:K91" si="31">SUM(H85:J85)</f>
        <v>0</v>
      </c>
      <c r="L85" s="5">
        <f t="shared" ref="L85:L91" si="32">ROUND(E85*F85,2)</f>
        <v>0</v>
      </c>
      <c r="M85" s="5">
        <f t="shared" ref="M85:M91" si="33">ROUND(E85*H85,2)</f>
        <v>0</v>
      </c>
      <c r="N85" s="5">
        <f t="shared" ref="N85:N91" si="34">ROUND(E85*I85,2)</f>
        <v>0</v>
      </c>
      <c r="O85" s="5">
        <f t="shared" ref="O85:O91" si="35">ROUND(E85*J85,2)</f>
        <v>0</v>
      </c>
      <c r="P85" s="5">
        <f t="shared" ref="P85:P91" si="36">SUM(M85:O85)</f>
        <v>0</v>
      </c>
      <c r="Q85" s="4"/>
    </row>
    <row r="86" spans="1:17" ht="109.2">
      <c r="A86" s="31">
        <v>69</v>
      </c>
      <c r="B86" s="35"/>
      <c r="C86" s="38" t="s">
        <v>304</v>
      </c>
      <c r="D86" s="32" t="s">
        <v>108</v>
      </c>
      <c r="E86" s="36">
        <v>193</v>
      </c>
      <c r="F86" s="5"/>
      <c r="G86" s="5"/>
      <c r="H86" s="5">
        <f t="shared" si="30"/>
        <v>0</v>
      </c>
      <c r="I86" s="5"/>
      <c r="J86" s="5"/>
      <c r="K86" s="5">
        <f t="shared" si="31"/>
        <v>0</v>
      </c>
      <c r="L86" s="5">
        <f t="shared" si="32"/>
        <v>0</v>
      </c>
      <c r="M86" s="5">
        <f t="shared" si="33"/>
        <v>0</v>
      </c>
      <c r="N86" s="5">
        <f t="shared" si="34"/>
        <v>0</v>
      </c>
      <c r="O86" s="5">
        <f t="shared" si="35"/>
        <v>0</v>
      </c>
      <c r="P86" s="5">
        <f t="shared" si="36"/>
        <v>0</v>
      </c>
    </row>
    <row r="87" spans="1:17" ht="93.6">
      <c r="A87" s="31">
        <v>70</v>
      </c>
      <c r="B87" s="35"/>
      <c r="C87" s="38" t="s">
        <v>305</v>
      </c>
      <c r="D87" s="32" t="s">
        <v>108</v>
      </c>
      <c r="E87" s="36">
        <v>137.9</v>
      </c>
      <c r="F87" s="5"/>
      <c r="G87" s="5"/>
      <c r="H87" s="5">
        <f t="shared" si="30"/>
        <v>0</v>
      </c>
      <c r="I87" s="5"/>
      <c r="J87" s="5"/>
      <c r="K87" s="5">
        <f t="shared" si="31"/>
        <v>0</v>
      </c>
      <c r="L87" s="5">
        <f t="shared" si="32"/>
        <v>0</v>
      </c>
      <c r="M87" s="5">
        <f t="shared" si="33"/>
        <v>0</v>
      </c>
      <c r="N87" s="5">
        <f t="shared" si="34"/>
        <v>0</v>
      </c>
      <c r="O87" s="5">
        <f t="shared" si="35"/>
        <v>0</v>
      </c>
      <c r="P87" s="5">
        <f t="shared" si="36"/>
        <v>0</v>
      </c>
    </row>
    <row r="88" spans="1:17" ht="93.6">
      <c r="A88" s="31">
        <v>71</v>
      </c>
      <c r="B88" s="35"/>
      <c r="C88" s="38" t="s">
        <v>306</v>
      </c>
      <c r="D88" s="32" t="s">
        <v>108</v>
      </c>
      <c r="E88" s="36">
        <v>59.6</v>
      </c>
      <c r="F88" s="5"/>
      <c r="G88" s="5"/>
      <c r="H88" s="5">
        <f t="shared" si="30"/>
        <v>0</v>
      </c>
      <c r="I88" s="5"/>
      <c r="J88" s="5"/>
      <c r="K88" s="5">
        <f t="shared" si="31"/>
        <v>0</v>
      </c>
      <c r="L88" s="5">
        <f t="shared" si="32"/>
        <v>0</v>
      </c>
      <c r="M88" s="5">
        <f t="shared" si="33"/>
        <v>0</v>
      </c>
      <c r="N88" s="5">
        <f t="shared" si="34"/>
        <v>0</v>
      </c>
      <c r="O88" s="5">
        <f t="shared" si="35"/>
        <v>0</v>
      </c>
      <c r="P88" s="5">
        <f t="shared" si="36"/>
        <v>0</v>
      </c>
    </row>
    <row r="89" spans="1:17" ht="46.8">
      <c r="A89" s="31">
        <v>72</v>
      </c>
      <c r="B89" s="35"/>
      <c r="C89" s="38" t="s">
        <v>307</v>
      </c>
      <c r="D89" s="32" t="s">
        <v>137</v>
      </c>
      <c r="E89" s="36">
        <v>244.1</v>
      </c>
      <c r="F89" s="5"/>
      <c r="G89" s="5"/>
      <c r="H89" s="5">
        <f t="shared" si="30"/>
        <v>0</v>
      </c>
      <c r="I89" s="5"/>
      <c r="J89" s="5"/>
      <c r="K89" s="5">
        <f t="shared" si="31"/>
        <v>0</v>
      </c>
      <c r="L89" s="5">
        <f t="shared" si="32"/>
        <v>0</v>
      </c>
      <c r="M89" s="5">
        <f t="shared" si="33"/>
        <v>0</v>
      </c>
      <c r="N89" s="5">
        <f t="shared" si="34"/>
        <v>0</v>
      </c>
      <c r="O89" s="5">
        <f t="shared" si="35"/>
        <v>0</v>
      </c>
      <c r="P89" s="5">
        <f t="shared" si="36"/>
        <v>0</v>
      </c>
    </row>
    <row r="90" spans="1:17">
      <c r="A90" s="31">
        <v>73</v>
      </c>
      <c r="B90" s="35"/>
      <c r="C90" s="66" t="s">
        <v>260</v>
      </c>
      <c r="D90" s="32"/>
      <c r="E90" s="36"/>
      <c r="F90" s="5"/>
      <c r="G90" s="5"/>
      <c r="H90" s="5">
        <f t="shared" si="30"/>
        <v>0</v>
      </c>
      <c r="I90" s="5"/>
      <c r="J90" s="5"/>
      <c r="K90" s="5">
        <f t="shared" si="31"/>
        <v>0</v>
      </c>
      <c r="L90" s="5">
        <f t="shared" si="32"/>
        <v>0</v>
      </c>
      <c r="M90" s="5">
        <f t="shared" si="33"/>
        <v>0</v>
      </c>
      <c r="N90" s="5">
        <f t="shared" si="34"/>
        <v>0</v>
      </c>
      <c r="O90" s="5">
        <f t="shared" si="35"/>
        <v>0</v>
      </c>
      <c r="P90" s="5">
        <f t="shared" si="36"/>
        <v>0</v>
      </c>
    </row>
    <row r="91" spans="1:17" ht="31.2">
      <c r="A91" s="31">
        <v>74</v>
      </c>
      <c r="B91" s="35"/>
      <c r="C91" s="38" t="s">
        <v>309</v>
      </c>
      <c r="D91" s="32" t="s">
        <v>108</v>
      </c>
      <c r="E91" s="36">
        <v>12</v>
      </c>
      <c r="F91" s="5"/>
      <c r="G91" s="5"/>
      <c r="H91" s="5">
        <f t="shared" si="30"/>
        <v>0</v>
      </c>
      <c r="I91" s="5"/>
      <c r="J91" s="5"/>
      <c r="K91" s="5">
        <f t="shared" si="31"/>
        <v>0</v>
      </c>
      <c r="L91" s="5">
        <f t="shared" si="32"/>
        <v>0</v>
      </c>
      <c r="M91" s="5">
        <f t="shared" si="33"/>
        <v>0</v>
      </c>
      <c r="N91" s="5">
        <f t="shared" si="34"/>
        <v>0</v>
      </c>
      <c r="O91" s="5">
        <f t="shared" si="35"/>
        <v>0</v>
      </c>
      <c r="P91" s="5">
        <f t="shared" si="36"/>
        <v>0</v>
      </c>
    </row>
    <row r="92" spans="1:17">
      <c r="A92" s="131"/>
      <c r="B92" s="131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131"/>
      <c r="P92" s="131"/>
    </row>
    <row r="93" spans="1:17">
      <c r="A93" s="132" t="s">
        <v>151</v>
      </c>
      <c r="B93" s="132"/>
      <c r="C93" s="132"/>
      <c r="D93" s="132"/>
      <c r="E93" s="132"/>
      <c r="F93" s="132"/>
      <c r="G93" s="132"/>
      <c r="H93" s="132"/>
      <c r="I93" s="132"/>
      <c r="J93" s="132"/>
      <c r="K93" s="11"/>
      <c r="L93" s="6">
        <f>SUM(L18:L92)</f>
        <v>0</v>
      </c>
      <c r="M93" s="6">
        <f>SUM(M18:M92)</f>
        <v>0</v>
      </c>
      <c r="N93" s="6">
        <f>SUM(N18:N92)</f>
        <v>0</v>
      </c>
      <c r="O93" s="6">
        <f>SUM(O18:O92)</f>
        <v>0</v>
      </c>
      <c r="P93" s="6">
        <f>SUM(P18:P92)</f>
        <v>0</v>
      </c>
    </row>
    <row r="94" spans="1:17">
      <c r="A94" s="7"/>
      <c r="B94" s="7"/>
      <c r="C94" s="7"/>
      <c r="D94" s="7"/>
      <c r="E94" s="7"/>
      <c r="F94" s="7"/>
      <c r="G94" s="7"/>
      <c r="H94" s="7"/>
      <c r="I94" s="7"/>
      <c r="J94" s="7"/>
      <c r="K94" s="8"/>
      <c r="L94" s="9"/>
      <c r="M94" s="9"/>
      <c r="N94" s="9"/>
      <c r="O94" s="9"/>
      <c r="P94" s="10"/>
    </row>
    <row r="95" spans="1:17">
      <c r="A95" s="19" t="str">
        <f>KT!A23</f>
        <v xml:space="preserve">Sastādīja: </v>
      </c>
      <c r="C95" s="20"/>
      <c r="D95" s="20" t="str">
        <f>KT!D23</f>
        <v>2024.gada __._________</v>
      </c>
      <c r="E95" s="20"/>
      <c r="F95" s="20"/>
      <c r="G95" s="20"/>
      <c r="H95" s="20"/>
    </row>
    <row r="96" spans="1:17">
      <c r="A96" s="19" t="s">
        <v>28</v>
      </c>
      <c r="C96" s="20"/>
      <c r="D96" s="20"/>
      <c r="E96" s="20"/>
      <c r="F96" s="20"/>
      <c r="G96" s="20"/>
      <c r="H96" s="20"/>
    </row>
    <row r="97" spans="1:8">
      <c r="A97" s="19" t="str">
        <f>KT!A25</f>
        <v xml:space="preserve">Sertifikāta Nr.: </v>
      </c>
      <c r="C97" s="20"/>
      <c r="D97" s="20"/>
      <c r="E97" s="20"/>
      <c r="F97" s="20"/>
      <c r="G97" s="20"/>
      <c r="H97" s="20"/>
    </row>
    <row r="98" spans="1:8">
      <c r="A98" s="21"/>
      <c r="C98" s="20"/>
      <c r="D98" s="20"/>
      <c r="E98" s="20"/>
      <c r="F98" s="20"/>
      <c r="G98" s="20"/>
      <c r="H98" s="20"/>
    </row>
    <row r="99" spans="1:8">
      <c r="A99" s="19" t="str">
        <f>KT!A27</f>
        <v xml:space="preserve">Pārbaudīja: </v>
      </c>
      <c r="C99" s="20"/>
      <c r="D99" s="20" t="str">
        <f>KT!D23</f>
        <v>2024.gada __._________</v>
      </c>
      <c r="E99" s="20"/>
      <c r="F99" s="20"/>
      <c r="G99" s="20"/>
      <c r="H99" s="20"/>
    </row>
    <row r="100" spans="1:8">
      <c r="A100" s="19" t="s">
        <v>31</v>
      </c>
      <c r="C100" s="20"/>
      <c r="D100" s="20"/>
      <c r="E100" s="20"/>
      <c r="F100" s="20"/>
      <c r="G100" s="20"/>
      <c r="H100" s="20"/>
    </row>
    <row r="101" spans="1:8">
      <c r="A101" s="19" t="str">
        <f>KT!A29</f>
        <v xml:space="preserve">Sertifikāta Nr.: </v>
      </c>
      <c r="C101" s="20"/>
      <c r="D101" s="20"/>
      <c r="E101" s="20"/>
      <c r="F101" s="20"/>
      <c r="G101" s="20"/>
      <c r="H101" s="20"/>
    </row>
    <row r="102" spans="1:8">
      <c r="B102" s="22"/>
      <c r="C102" s="20"/>
      <c r="D102" s="20"/>
      <c r="E102" s="20"/>
      <c r="F102" s="20"/>
      <c r="G102" s="20"/>
      <c r="H102" s="20"/>
    </row>
    <row r="103" spans="1:8">
      <c r="B103" s="23"/>
      <c r="C103" s="24"/>
      <c r="D103" s="23"/>
      <c r="F103" s="24"/>
      <c r="H103" s="20"/>
    </row>
  </sheetData>
  <mergeCells count="14">
    <mergeCell ref="L15:P15"/>
    <mergeCell ref="A17:P17"/>
    <mergeCell ref="A92:P92"/>
    <mergeCell ref="A93:J9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8CAC7-A4C3-42EF-A936-21537B1C2421}">
  <sheetPr>
    <tabColor rgb="FF92D050"/>
    <pageSetUpPr fitToPage="1"/>
  </sheetPr>
  <dimension ref="A2:Q56"/>
  <sheetViews>
    <sheetView view="pageBreakPreview" topLeftCell="A42" zoomScale="90" zoomScaleNormal="85" zoomScaleSheetLayoutView="90" workbookViewId="0">
      <selection activeCell="I18" sqref="I18:J4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1.33203125" style="1" bestFit="1" customWidth="1"/>
    <col min="18" max="16384" width="9.109375" style="1"/>
  </cols>
  <sheetData>
    <row r="2" spans="1:16">
      <c r="A2" s="133" t="s">
        <v>310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'KA1'!C22</f>
        <v>Jumti, segumi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311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62.4">
      <c r="A19" s="31">
        <v>2</v>
      </c>
      <c r="B19" s="35"/>
      <c r="C19" s="37" t="s">
        <v>312</v>
      </c>
      <c r="D19" s="32" t="s">
        <v>108</v>
      </c>
      <c r="E19" s="36">
        <v>660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313</v>
      </c>
      <c r="D20" s="32" t="s">
        <v>108</v>
      </c>
      <c r="E20" s="36">
        <v>660</v>
      </c>
      <c r="F20" s="5"/>
      <c r="G20" s="5"/>
      <c r="H20" s="5">
        <f t="shared" ref="H20:H44" si="7">ROUND(F20*G20,2)</f>
        <v>0</v>
      </c>
      <c r="I20" s="5"/>
      <c r="J20" s="5"/>
      <c r="K20" s="5">
        <f t="shared" ref="K20:K44" si="8">SUM(H20:J20)</f>
        <v>0</v>
      </c>
      <c r="L20" s="5">
        <f t="shared" ref="L20:L44" si="9">ROUND(E20*F20,2)</f>
        <v>0</v>
      </c>
      <c r="M20" s="5">
        <f t="shared" ref="M20:M44" si="10">ROUND(E20*H20,2)</f>
        <v>0</v>
      </c>
      <c r="N20" s="5">
        <f t="shared" ref="N20:N44" si="11">ROUND(E20*I20,2)</f>
        <v>0</v>
      </c>
      <c r="O20" s="5">
        <f t="shared" ref="O20:O44" si="12">ROUND(E20*J20,2)</f>
        <v>0</v>
      </c>
      <c r="P20" s="5">
        <f t="shared" ref="P20:P44" si="13">SUM(M20:O20)</f>
        <v>0</v>
      </c>
    </row>
    <row r="21" spans="1:16" ht="31.2">
      <c r="A21" s="31">
        <v>4</v>
      </c>
      <c r="B21" s="35"/>
      <c r="C21" s="38" t="s">
        <v>314</v>
      </c>
      <c r="D21" s="32" t="s">
        <v>108</v>
      </c>
      <c r="E21" s="36">
        <v>660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315</v>
      </c>
      <c r="D22" s="32" t="s">
        <v>108</v>
      </c>
      <c r="E22" s="36">
        <v>660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0" t="s">
        <v>316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317</v>
      </c>
      <c r="D24" s="32" t="s">
        <v>137</v>
      </c>
      <c r="E24" s="36">
        <v>65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8" t="s">
        <v>318</v>
      </c>
      <c r="D25" s="32" t="s">
        <v>137</v>
      </c>
      <c r="E25" s="36">
        <v>79.5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46.8">
      <c r="A26" s="31">
        <v>9</v>
      </c>
      <c r="B26" s="35"/>
      <c r="C26" s="38" t="s">
        <v>319</v>
      </c>
      <c r="D26" s="32" t="s">
        <v>137</v>
      </c>
      <c r="E26" s="36">
        <v>60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9.5" customHeight="1">
      <c r="A27" s="31">
        <v>10</v>
      </c>
      <c r="B27" s="35"/>
      <c r="C27" s="38" t="s">
        <v>320</v>
      </c>
      <c r="D27" s="32" t="s">
        <v>179</v>
      </c>
      <c r="E27" s="36">
        <v>1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321</v>
      </c>
      <c r="D28" s="32" t="s">
        <v>179</v>
      </c>
      <c r="E28" s="36">
        <v>1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322</v>
      </c>
      <c r="D29" s="32" t="s">
        <v>137</v>
      </c>
      <c r="E29" s="36">
        <v>24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46.8">
      <c r="A30" s="31">
        <v>13</v>
      </c>
      <c r="B30" s="35"/>
      <c r="C30" s="38" t="s">
        <v>323</v>
      </c>
      <c r="D30" s="32" t="s">
        <v>179</v>
      </c>
      <c r="E30" s="36">
        <v>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46.8">
      <c r="A31" s="31">
        <v>14</v>
      </c>
      <c r="B31" s="35"/>
      <c r="C31" s="38" t="s">
        <v>324</v>
      </c>
      <c r="D31" s="32" t="s">
        <v>179</v>
      </c>
      <c r="E31" s="36">
        <v>20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46.8">
      <c r="A32" s="31">
        <v>15</v>
      </c>
      <c r="B32" s="35"/>
      <c r="C32" s="38" t="s">
        <v>325</v>
      </c>
      <c r="D32" s="32" t="s">
        <v>179</v>
      </c>
      <c r="E32" s="36">
        <v>1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7" ht="31.2">
      <c r="A33" s="31">
        <v>16</v>
      </c>
      <c r="B33" s="35"/>
      <c r="C33" s="38" t="s">
        <v>326</v>
      </c>
      <c r="D33" s="32" t="s">
        <v>137</v>
      </c>
      <c r="E33" s="36">
        <v>77.239999999999995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7" ht="31.2">
      <c r="A34" s="31">
        <v>17</v>
      </c>
      <c r="B34" s="35"/>
      <c r="C34" s="38" t="s">
        <v>327</v>
      </c>
      <c r="D34" s="32" t="s">
        <v>137</v>
      </c>
      <c r="E34" s="36">
        <v>43.35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7">
      <c r="A35" s="31">
        <v>18</v>
      </c>
      <c r="B35" s="35"/>
      <c r="C35" s="66" t="s">
        <v>328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7" ht="31.2">
      <c r="A36" s="31">
        <v>19</v>
      </c>
      <c r="B36" s="35"/>
      <c r="C36" s="38" t="s">
        <v>329</v>
      </c>
      <c r="D36" s="32" t="s">
        <v>137</v>
      </c>
      <c r="E36" s="36">
        <v>102.74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7">
      <c r="A37" s="31">
        <v>20</v>
      </c>
      <c r="B37" s="35"/>
      <c r="C37" s="66" t="s">
        <v>330</v>
      </c>
      <c r="D37" s="32"/>
      <c r="E37" s="36"/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  <c r="Q37" s="70"/>
    </row>
    <row r="38" spans="1:17" ht="31.2">
      <c r="A38" s="31">
        <v>21</v>
      </c>
      <c r="B38" s="35"/>
      <c r="C38" s="38" t="s">
        <v>329</v>
      </c>
      <c r="D38" s="32" t="s">
        <v>137</v>
      </c>
      <c r="E38" s="36">
        <v>16.260000000000002</v>
      </c>
      <c r="F38" s="5"/>
      <c r="G38" s="5"/>
      <c r="H38" s="5">
        <f t="shared" ref="H38" si="14">ROUND(F38*G38,2)</f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7">
      <c r="A39" s="31">
        <v>22</v>
      </c>
      <c r="B39" s="35"/>
      <c r="C39" s="38" t="s">
        <v>331</v>
      </c>
      <c r="D39" s="32" t="s">
        <v>137</v>
      </c>
      <c r="E39" s="36">
        <v>16.260000000000002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7">
      <c r="A40" s="31">
        <v>23</v>
      </c>
      <c r="B40" s="35"/>
      <c r="C40" s="38" t="s">
        <v>332</v>
      </c>
      <c r="D40" s="32" t="s">
        <v>137</v>
      </c>
      <c r="E40" s="36">
        <v>16.260000000000002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7" ht="31.2">
      <c r="A41" s="31">
        <v>24</v>
      </c>
      <c r="B41" s="35"/>
      <c r="C41" s="38" t="s">
        <v>333</v>
      </c>
      <c r="D41" s="32" t="s">
        <v>137</v>
      </c>
      <c r="E41" s="36">
        <v>16.260000000000002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  <c r="Q41" s="70"/>
    </row>
    <row r="42" spans="1:17" ht="31.2">
      <c r="A42" s="31">
        <v>25</v>
      </c>
      <c r="B42" s="35"/>
      <c r="C42" s="38" t="s">
        <v>334</v>
      </c>
      <c r="D42" s="32" t="s">
        <v>108</v>
      </c>
      <c r="E42" s="36">
        <v>8.1300000000000008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7">
      <c r="A43" s="31">
        <v>26</v>
      </c>
      <c r="B43" s="35"/>
      <c r="C43" s="66" t="s">
        <v>260</v>
      </c>
      <c r="D43" s="32"/>
      <c r="E43" s="36"/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7" ht="31.2">
      <c r="A44" s="31">
        <v>27</v>
      </c>
      <c r="B44" s="35"/>
      <c r="C44" s="38" t="s">
        <v>335</v>
      </c>
      <c r="D44" s="32" t="s">
        <v>114</v>
      </c>
      <c r="E44" s="36">
        <v>4.2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7">
      <c r="A45" s="131"/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</row>
    <row r="46" spans="1:17">
      <c r="A46" s="132" t="s">
        <v>151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1"/>
      <c r="L46" s="6">
        <f>SUM(L18:L45)</f>
        <v>0</v>
      </c>
      <c r="M46" s="6">
        <f>SUM(M18:M45)</f>
        <v>0</v>
      </c>
      <c r="N46" s="6">
        <f>SUM(N18:N45)</f>
        <v>0</v>
      </c>
      <c r="O46" s="6">
        <f>SUM(O18:O45)</f>
        <v>0</v>
      </c>
      <c r="P46" s="6">
        <f>SUM(P18:P45)</f>
        <v>0</v>
      </c>
    </row>
    <row r="47" spans="1:17">
      <c r="A47" s="7"/>
      <c r="B47" s="7"/>
      <c r="C47" s="7"/>
      <c r="D47" s="7"/>
      <c r="E47" s="7"/>
      <c r="F47" s="7"/>
      <c r="G47" s="7"/>
      <c r="H47" s="7"/>
      <c r="I47" s="7"/>
      <c r="J47" s="7"/>
      <c r="K47" s="8"/>
      <c r="L47" s="9"/>
      <c r="M47" s="9"/>
      <c r="N47" s="9"/>
      <c r="O47" s="9"/>
      <c r="P47" s="10"/>
    </row>
    <row r="48" spans="1:17">
      <c r="A48" s="19" t="str">
        <f>KT!A23</f>
        <v xml:space="preserve">Sastādīja: </v>
      </c>
      <c r="C48" s="20"/>
      <c r="D48" s="20" t="str">
        <f>KT!D23</f>
        <v>2024.gada __._________</v>
      </c>
      <c r="E48" s="20"/>
      <c r="F48" s="20"/>
      <c r="G48" s="20"/>
      <c r="H48" s="20"/>
    </row>
    <row r="49" spans="1:8">
      <c r="A49" s="19" t="s">
        <v>28</v>
      </c>
      <c r="C49" s="20"/>
      <c r="D49" s="20"/>
      <c r="E49" s="20"/>
      <c r="F49" s="20"/>
      <c r="G49" s="20"/>
      <c r="H49" s="20"/>
    </row>
    <row r="50" spans="1:8">
      <c r="A50" s="19" t="str">
        <f>KT!A25</f>
        <v xml:space="preserve">Sertifikāta Nr.: </v>
      </c>
      <c r="C50" s="20"/>
      <c r="D50" s="20"/>
      <c r="E50" s="20"/>
      <c r="F50" s="20"/>
      <c r="G50" s="20"/>
      <c r="H50" s="20"/>
    </row>
    <row r="51" spans="1:8">
      <c r="A51" s="21"/>
      <c r="C51" s="20"/>
      <c r="D51" s="20"/>
      <c r="E51" s="20"/>
      <c r="F51" s="20"/>
      <c r="G51" s="20"/>
      <c r="H51" s="20"/>
    </row>
    <row r="52" spans="1:8">
      <c r="A52" s="19" t="str">
        <f>KT!A27</f>
        <v xml:space="preserve">Pārbaudīja: </v>
      </c>
      <c r="C52" s="20"/>
      <c r="D52" s="20" t="str">
        <f>KT!D23</f>
        <v>2024.gada __._________</v>
      </c>
      <c r="E52" s="20"/>
      <c r="F52" s="20"/>
      <c r="G52" s="20"/>
      <c r="H52" s="20"/>
    </row>
    <row r="53" spans="1:8">
      <c r="A53" s="19" t="s">
        <v>31</v>
      </c>
      <c r="C53" s="20"/>
      <c r="D53" s="20"/>
      <c r="E53" s="20"/>
      <c r="F53" s="20"/>
      <c r="G53" s="20"/>
      <c r="H53" s="20"/>
    </row>
    <row r="54" spans="1:8">
      <c r="A54" s="19" t="str">
        <f>KT!A29</f>
        <v xml:space="preserve">Sertifikāta Nr.: </v>
      </c>
      <c r="C54" s="20"/>
      <c r="D54" s="20"/>
      <c r="E54" s="20"/>
      <c r="F54" s="20"/>
      <c r="G54" s="20"/>
      <c r="H54" s="20"/>
    </row>
    <row r="55" spans="1:8">
      <c r="B55" s="22"/>
      <c r="C55" s="20"/>
      <c r="D55" s="20"/>
      <c r="E55" s="20"/>
      <c r="F55" s="20"/>
      <c r="G55" s="20"/>
      <c r="H55" s="20"/>
    </row>
    <row r="56" spans="1:8">
      <c r="B56" s="23"/>
      <c r="C56" s="24"/>
      <c r="D56" s="23"/>
      <c r="F56" s="24"/>
      <c r="H56" s="20"/>
    </row>
  </sheetData>
  <mergeCells count="14">
    <mergeCell ref="L15:P15"/>
    <mergeCell ref="A17:P17"/>
    <mergeCell ref="A45:P45"/>
    <mergeCell ref="A46:J4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FC336-5742-4D43-9A08-7B56447C8E6D}">
  <sheetPr>
    <tabColor rgb="FF92D050"/>
    <pageSetUpPr fitToPage="1"/>
  </sheetPr>
  <dimension ref="A2:P62"/>
  <sheetViews>
    <sheetView view="pageBreakPreview" topLeftCell="A50" zoomScale="90" zoomScaleNormal="85" zoomScaleSheetLayoutView="90" workbookViewId="0">
      <selection activeCell="I18" sqref="I18:J5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44140625" style="1" customWidth="1"/>
    <col min="10" max="10" width="10.44140625" style="1" customWidth="1"/>
    <col min="11" max="11" width="12.109375" style="1" customWidth="1"/>
    <col min="12" max="16" width="13.88671875" style="1" customWidth="1"/>
    <col min="17" max="16384" width="9.109375" style="1"/>
  </cols>
  <sheetData>
    <row r="2" spans="1:16">
      <c r="A2" s="133" t="s">
        <v>336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'KA1'!C23</f>
        <v>Aiļu aizpildījumu elementi, speciālo konstrukciju fasādes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P52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337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171.6">
      <c r="A19" s="31">
        <v>2</v>
      </c>
      <c r="B19" s="35"/>
      <c r="C19" s="37" t="s">
        <v>338</v>
      </c>
      <c r="D19" s="32" t="s">
        <v>179</v>
      </c>
      <c r="E19" s="36">
        <v>45</v>
      </c>
      <c r="F19" s="5"/>
      <c r="G19" s="5"/>
      <c r="H19" s="5">
        <f t="shared" ref="H19:H50" si="0">ROUND(F19*G19,2)</f>
        <v>0</v>
      </c>
      <c r="I19" s="5"/>
      <c r="J19" s="5"/>
      <c r="K19" s="5">
        <f t="shared" ref="K19:K50" si="1">SUM(H19:J19)</f>
        <v>0</v>
      </c>
      <c r="L19" s="5">
        <f t="shared" ref="L19:L50" si="2">ROUND(E19*F19,2)</f>
        <v>0</v>
      </c>
      <c r="M19" s="5">
        <f t="shared" ref="M19:M50" si="3">ROUND(E19*H19,2)</f>
        <v>0</v>
      </c>
      <c r="N19" s="5">
        <f t="shared" ref="N19:N50" si="4">ROUND(E19*I19,2)</f>
        <v>0</v>
      </c>
      <c r="O19" s="5">
        <f t="shared" ref="O19:O50" si="5">ROUND(E19*J19,2)</f>
        <v>0</v>
      </c>
      <c r="P19" s="5">
        <f t="shared" ref="P19:P50" si="6">SUM(M19:O19)</f>
        <v>0</v>
      </c>
    </row>
    <row r="20" spans="1:16" ht="171.6">
      <c r="A20" s="31">
        <v>3</v>
      </c>
      <c r="B20" s="35"/>
      <c r="C20" s="37" t="s">
        <v>339</v>
      </c>
      <c r="D20" s="32" t="s">
        <v>179</v>
      </c>
      <c r="E20" s="36">
        <v>2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140.4">
      <c r="A21" s="31">
        <v>4</v>
      </c>
      <c r="B21" s="35"/>
      <c r="C21" s="37" t="s">
        <v>340</v>
      </c>
      <c r="D21" s="32" t="s">
        <v>179</v>
      </c>
      <c r="E21" s="36">
        <v>2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140.4">
      <c r="A22" s="31">
        <v>5</v>
      </c>
      <c r="B22" s="35"/>
      <c r="C22" s="37" t="s">
        <v>341</v>
      </c>
      <c r="D22" s="32" t="s">
        <v>179</v>
      </c>
      <c r="E22" s="36">
        <v>1</v>
      </c>
      <c r="F22" s="5"/>
      <c r="G22" s="5"/>
      <c r="H22" s="5">
        <f t="shared" ref="H22" si="7">ROUND(F22*G22,2)</f>
        <v>0</v>
      </c>
      <c r="I22" s="5"/>
      <c r="J22" s="5"/>
      <c r="K22" s="5">
        <f t="shared" ref="K22" si="8">SUM(H22:J22)</f>
        <v>0</v>
      </c>
      <c r="L22" s="5">
        <f t="shared" ref="L22" si="9">ROUND(E22*F22,2)</f>
        <v>0</v>
      </c>
      <c r="M22" s="5">
        <f t="shared" ref="M22" si="10">ROUND(E22*H22,2)</f>
        <v>0</v>
      </c>
      <c r="N22" s="5">
        <f t="shared" ref="N22" si="11">ROUND(E22*I22,2)</f>
        <v>0</v>
      </c>
      <c r="O22" s="5">
        <f t="shared" ref="O22" si="12">ROUND(E22*J22,2)</f>
        <v>0</v>
      </c>
      <c r="P22" s="5">
        <f t="shared" ref="P22" si="13">SUM(M22:O22)</f>
        <v>0</v>
      </c>
    </row>
    <row r="23" spans="1:16" ht="124.8">
      <c r="A23" s="31">
        <v>6</v>
      </c>
      <c r="B23" s="35"/>
      <c r="C23" s="37" t="s">
        <v>342</v>
      </c>
      <c r="D23" s="32" t="s">
        <v>179</v>
      </c>
      <c r="E23" s="36">
        <v>1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124.8">
      <c r="A24" s="31">
        <v>7</v>
      </c>
      <c r="B24" s="35"/>
      <c r="C24" s="37" t="s">
        <v>343</v>
      </c>
      <c r="D24" s="32" t="s">
        <v>179</v>
      </c>
      <c r="E24" s="36">
        <v>1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78">
      <c r="A25" s="31">
        <v>8</v>
      </c>
      <c r="B25" s="35"/>
      <c r="C25" s="37" t="s">
        <v>344</v>
      </c>
      <c r="D25" s="32" t="s">
        <v>179</v>
      </c>
      <c r="E25" s="36">
        <v>2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93.6">
      <c r="A26" s="31">
        <v>9</v>
      </c>
      <c r="B26" s="35"/>
      <c r="C26" s="37" t="s">
        <v>345</v>
      </c>
      <c r="D26" s="32" t="s">
        <v>179</v>
      </c>
      <c r="E26" s="36">
        <v>6</v>
      </c>
      <c r="F26" s="5"/>
      <c r="G26" s="5"/>
      <c r="H26" s="5">
        <f t="shared" ref="H26" si="14">ROUND(F26*G26,2)</f>
        <v>0</v>
      </c>
      <c r="I26" s="5"/>
      <c r="J26" s="5"/>
      <c r="K26" s="5">
        <f t="shared" ref="K26" si="15">SUM(H26:J26)</f>
        <v>0</v>
      </c>
      <c r="L26" s="5">
        <f t="shared" ref="L26" si="16">ROUND(E26*F26,2)</f>
        <v>0</v>
      </c>
      <c r="M26" s="5">
        <f t="shared" ref="M26" si="17">ROUND(E26*H26,2)</f>
        <v>0</v>
      </c>
      <c r="N26" s="5">
        <f t="shared" ref="N26" si="18">ROUND(E26*I26,2)</f>
        <v>0</v>
      </c>
      <c r="O26" s="5">
        <f t="shared" ref="O26" si="19">ROUND(E26*J26,2)</f>
        <v>0</v>
      </c>
      <c r="P26" s="5">
        <f t="shared" ref="P26" si="20">SUM(M26:O26)</f>
        <v>0</v>
      </c>
    </row>
    <row r="27" spans="1:16" ht="78">
      <c r="A27" s="31">
        <v>10</v>
      </c>
      <c r="B27" s="35"/>
      <c r="C27" s="37" t="s">
        <v>346</v>
      </c>
      <c r="D27" s="32" t="s">
        <v>179</v>
      </c>
      <c r="E27" s="36">
        <v>3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62.4">
      <c r="A28" s="31">
        <v>11</v>
      </c>
      <c r="B28" s="35"/>
      <c r="C28" s="37" t="s">
        <v>347</v>
      </c>
      <c r="D28" s="32" t="s">
        <v>179</v>
      </c>
      <c r="E28" s="36">
        <v>9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7" t="s">
        <v>348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93.6">
      <c r="A30" s="31">
        <v>13</v>
      </c>
      <c r="B30" s="35"/>
      <c r="C30" s="37" t="s">
        <v>349</v>
      </c>
      <c r="D30" s="32" t="s">
        <v>179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62.4">
      <c r="A31" s="31">
        <v>14</v>
      </c>
      <c r="B31" s="35"/>
      <c r="C31" s="37" t="s">
        <v>350</v>
      </c>
      <c r="D31" s="32" t="s">
        <v>179</v>
      </c>
      <c r="E31" s="36">
        <v>2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69" t="s">
        <v>351</v>
      </c>
      <c r="D32" s="32" t="s">
        <v>137</v>
      </c>
      <c r="E32" s="36">
        <v>406.04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69" t="s">
        <v>352</v>
      </c>
      <c r="D33" s="32" t="s">
        <v>137</v>
      </c>
      <c r="E33" s="36">
        <v>406.04</v>
      </c>
      <c r="F33" s="5"/>
      <c r="G33" s="5"/>
      <c r="H33" s="5">
        <f t="shared" ref="H33" si="21">ROUND(F33*G33,2)</f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69" t="s">
        <v>353</v>
      </c>
      <c r="D34" s="32" t="s">
        <v>137</v>
      </c>
      <c r="E34" s="36">
        <v>78.180000000000007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69" t="s">
        <v>354</v>
      </c>
      <c r="D35" s="32" t="s">
        <v>137</v>
      </c>
      <c r="E35" s="36">
        <v>78.180000000000007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66" t="s">
        <v>355</v>
      </c>
      <c r="D36" s="32"/>
      <c r="E36" s="36"/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124.8">
      <c r="A37" s="31">
        <v>20</v>
      </c>
      <c r="B37" s="35"/>
      <c r="C37" s="37" t="s">
        <v>356</v>
      </c>
      <c r="D37" s="32" t="s">
        <v>179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202.8">
      <c r="A38" s="31">
        <v>21</v>
      </c>
      <c r="B38" s="35"/>
      <c r="C38" s="37" t="s">
        <v>357</v>
      </c>
      <c r="D38" s="32" t="s">
        <v>179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124.8">
      <c r="A39" s="31">
        <v>22</v>
      </c>
      <c r="B39" s="35"/>
      <c r="C39" s="37" t="s">
        <v>358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140.4">
      <c r="A40" s="31">
        <v>23</v>
      </c>
      <c r="B40" s="35"/>
      <c r="C40" s="37" t="s">
        <v>359</v>
      </c>
      <c r="D40" s="32" t="s">
        <v>179</v>
      </c>
      <c r="E40" s="36">
        <v>1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93.6">
      <c r="A41" s="31">
        <v>24</v>
      </c>
      <c r="B41" s="35"/>
      <c r="C41" s="37" t="s">
        <v>360</v>
      </c>
      <c r="D41" s="32" t="s">
        <v>179</v>
      </c>
      <c r="E41" s="36">
        <v>1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69" t="s">
        <v>351</v>
      </c>
      <c r="D42" s="32" t="s">
        <v>137</v>
      </c>
      <c r="E42" s="36">
        <v>33.200000000000003</v>
      </c>
      <c r="F42" s="5"/>
      <c r="G42" s="5"/>
      <c r="H42" s="5">
        <f t="shared" ref="H42:H43" si="22">ROUND(F42*G42,2)</f>
        <v>0</v>
      </c>
      <c r="I42" s="5"/>
      <c r="J42" s="5"/>
      <c r="K42" s="5">
        <f t="shared" ref="K42:K43" si="23">SUM(H42:J42)</f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69" t="s">
        <v>352</v>
      </c>
      <c r="D43" s="32" t="s">
        <v>137</v>
      </c>
      <c r="E43" s="36">
        <v>33.200000000000003</v>
      </c>
      <c r="F43" s="5"/>
      <c r="G43" s="5"/>
      <c r="H43" s="5">
        <f t="shared" si="22"/>
        <v>0</v>
      </c>
      <c r="I43" s="5"/>
      <c r="J43" s="5"/>
      <c r="K43" s="5">
        <f t="shared" si="23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66" t="s">
        <v>361</v>
      </c>
      <c r="D44" s="32"/>
      <c r="E44" s="36"/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202.8">
      <c r="A45" s="31">
        <v>28</v>
      </c>
      <c r="B45" s="35"/>
      <c r="C45" s="37" t="s">
        <v>362</v>
      </c>
      <c r="D45" s="32" t="s">
        <v>179</v>
      </c>
      <c r="E45" s="36">
        <v>2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156">
      <c r="A46" s="31">
        <v>29</v>
      </c>
      <c r="B46" s="35"/>
      <c r="C46" s="37" t="s">
        <v>363</v>
      </c>
      <c r="D46" s="32" t="s">
        <v>179</v>
      </c>
      <c r="E46" s="36">
        <v>5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171.6">
      <c r="A47" s="31">
        <v>30</v>
      </c>
      <c r="B47" s="35"/>
      <c r="C47" s="37" t="s">
        <v>364</v>
      </c>
      <c r="D47" s="32" t="s">
        <v>179</v>
      </c>
      <c r="E47" s="36">
        <v>17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78">
      <c r="A48" s="31">
        <v>31</v>
      </c>
      <c r="B48" s="35"/>
      <c r="C48" s="37" t="s">
        <v>365</v>
      </c>
      <c r="D48" s="32" t="s">
        <v>179</v>
      </c>
      <c r="E48" s="36">
        <v>1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78">
      <c r="A49" s="31">
        <v>32</v>
      </c>
      <c r="B49" s="35"/>
      <c r="C49" s="37" t="s">
        <v>366</v>
      </c>
      <c r="D49" s="32" t="s">
        <v>179</v>
      </c>
      <c r="E49" s="36">
        <v>2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62.4">
      <c r="A50" s="31">
        <v>33</v>
      </c>
      <c r="B50" s="35"/>
      <c r="C50" s="37" t="s">
        <v>367</v>
      </c>
      <c r="D50" s="32" t="s">
        <v>179</v>
      </c>
      <c r="E50" s="36">
        <v>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131"/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</row>
    <row r="52" spans="1:16">
      <c r="A52" s="132" t="s">
        <v>151</v>
      </c>
      <c r="B52" s="132"/>
      <c r="C52" s="132"/>
      <c r="D52" s="132"/>
      <c r="E52" s="132"/>
      <c r="F52" s="132"/>
      <c r="G52" s="132"/>
      <c r="H52" s="132"/>
      <c r="I52" s="132"/>
      <c r="J52" s="132"/>
      <c r="K52" s="11"/>
      <c r="L52" s="6">
        <f>SUM(L18:L51)</f>
        <v>0</v>
      </c>
      <c r="M52" s="6">
        <f>SUM(M18:M51)</f>
        <v>0</v>
      </c>
      <c r="N52" s="6">
        <f>SUM(N18:N51)</f>
        <v>0</v>
      </c>
      <c r="O52" s="6">
        <f>SUM(O18:O51)</f>
        <v>0</v>
      </c>
      <c r="P52" s="6">
        <f>SUM(P18:P51)</f>
        <v>0</v>
      </c>
    </row>
    <row r="53" spans="1:16">
      <c r="A53" s="7"/>
      <c r="B53" s="7"/>
      <c r="C53" s="7"/>
      <c r="D53" s="7"/>
      <c r="E53" s="7"/>
      <c r="F53" s="7"/>
      <c r="G53" s="7"/>
      <c r="H53" s="7"/>
      <c r="I53" s="7"/>
      <c r="J53" s="7"/>
      <c r="K53" s="8"/>
      <c r="L53" s="9"/>
      <c r="M53" s="9"/>
      <c r="N53" s="9"/>
      <c r="O53" s="9"/>
      <c r="P53" s="10"/>
    </row>
    <row r="54" spans="1:16">
      <c r="A54" s="19" t="str">
        <f>KT!A23</f>
        <v xml:space="preserve">Sastādīja: </v>
      </c>
      <c r="C54" s="20"/>
      <c r="D54" s="20" t="str">
        <f>KT!D23</f>
        <v>2024.gada __._________</v>
      </c>
      <c r="E54" s="20"/>
      <c r="F54" s="20"/>
      <c r="G54" s="20"/>
      <c r="H54" s="20"/>
    </row>
    <row r="55" spans="1:16">
      <c r="A55" s="19" t="s">
        <v>28</v>
      </c>
      <c r="C55" s="20"/>
      <c r="D55" s="20"/>
      <c r="E55" s="20"/>
      <c r="F55" s="20"/>
      <c r="G55" s="20"/>
      <c r="H55" s="20"/>
    </row>
    <row r="56" spans="1:16">
      <c r="A56" s="19" t="str">
        <f>KT!A25</f>
        <v xml:space="preserve">Sertifikāta Nr.: </v>
      </c>
      <c r="C56" s="20"/>
      <c r="D56" s="20"/>
      <c r="E56" s="20"/>
      <c r="F56" s="20"/>
      <c r="G56" s="20"/>
      <c r="H56" s="20"/>
    </row>
    <row r="57" spans="1:16">
      <c r="A57" s="21"/>
      <c r="C57" s="20"/>
      <c r="D57" s="20"/>
      <c r="E57" s="20"/>
      <c r="F57" s="20"/>
      <c r="G57" s="20"/>
      <c r="H57" s="20"/>
    </row>
    <row r="58" spans="1:16">
      <c r="A58" s="19" t="str">
        <f>KT!A27</f>
        <v xml:space="preserve">Pārbaudīja: </v>
      </c>
      <c r="C58" s="20"/>
      <c r="D58" s="20" t="str">
        <f>KT!D23</f>
        <v>2024.gada __._________</v>
      </c>
      <c r="E58" s="20"/>
      <c r="F58" s="20"/>
      <c r="G58" s="20"/>
      <c r="H58" s="20"/>
    </row>
    <row r="59" spans="1:16">
      <c r="A59" s="19" t="s">
        <v>31</v>
      </c>
      <c r="C59" s="20"/>
      <c r="D59" s="20"/>
      <c r="E59" s="20"/>
      <c r="F59" s="20"/>
      <c r="G59" s="20"/>
      <c r="H59" s="20"/>
    </row>
    <row r="60" spans="1:16">
      <c r="A60" s="19" t="str">
        <f>KT!A29</f>
        <v xml:space="preserve">Sertifikāta Nr.: </v>
      </c>
      <c r="C60" s="20"/>
      <c r="D60" s="20"/>
      <c r="E60" s="20"/>
      <c r="F60" s="20"/>
      <c r="G60" s="20"/>
      <c r="H60" s="20"/>
    </row>
    <row r="61" spans="1:16">
      <c r="B61" s="22"/>
      <c r="C61" s="20"/>
      <c r="D61" s="20"/>
      <c r="E61" s="20"/>
      <c r="F61" s="20"/>
      <c r="G61" s="20"/>
      <c r="H61" s="20"/>
    </row>
    <row r="62" spans="1:16">
      <c r="B62" s="23"/>
      <c r="C62" s="24"/>
      <c r="D62" s="23"/>
      <c r="F62" s="24"/>
      <c r="H62" s="20"/>
    </row>
  </sheetData>
  <mergeCells count="14">
    <mergeCell ref="L15:P15"/>
    <mergeCell ref="A17:P17"/>
    <mergeCell ref="A51:P51"/>
    <mergeCell ref="A52:J5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B4E7D-0317-44A3-95F8-D1D99B6C4C5B}">
  <sheetPr>
    <tabColor rgb="FF92D050"/>
    <pageSetUpPr fitToPage="1"/>
  </sheetPr>
  <dimension ref="A2:P67"/>
  <sheetViews>
    <sheetView view="pageBreakPreview" topLeftCell="A54" zoomScale="90" zoomScaleNormal="85" zoomScaleSheetLayoutView="90" workbookViewId="0">
      <selection activeCell="I18" sqref="I18:J5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368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'KA1'!C24</f>
        <v>Iekšējie apdares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P57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6" t="s">
        <v>369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2" t="s">
        <v>370</v>
      </c>
      <c r="D19" s="32"/>
      <c r="E19" s="36"/>
      <c r="F19" s="5"/>
      <c r="G19" s="5"/>
      <c r="H19" s="5">
        <f t="shared" ref="H19:H48" si="0">ROUND(F19*G19,2)</f>
        <v>0</v>
      </c>
      <c r="I19" s="5"/>
      <c r="J19" s="5"/>
      <c r="K19" s="5">
        <f t="shared" ref="K19:K55" si="1">SUM(H19:J19)</f>
        <v>0</v>
      </c>
      <c r="L19" s="5">
        <f t="shared" ref="L19:L55" si="2">ROUND(E19*F19,2)</f>
        <v>0</v>
      </c>
      <c r="M19" s="5">
        <f t="shared" ref="M19:M55" si="3">ROUND(E19*H19,2)</f>
        <v>0</v>
      </c>
      <c r="N19" s="5">
        <f t="shared" ref="N19:N55" si="4">ROUND(E19*I19,2)</f>
        <v>0</v>
      </c>
      <c r="O19" s="5">
        <f t="shared" ref="O19:O55" si="5">ROUND(E19*J19,2)</f>
        <v>0</v>
      </c>
      <c r="P19" s="5">
        <f t="shared" ref="P19:P55" si="6">SUM(M19:O19)</f>
        <v>0</v>
      </c>
    </row>
    <row r="20" spans="1:16">
      <c r="A20" s="31">
        <v>3</v>
      </c>
      <c r="B20" s="35"/>
      <c r="C20" s="37" t="s">
        <v>371</v>
      </c>
      <c r="D20" s="32" t="s">
        <v>108</v>
      </c>
      <c r="E20" s="36">
        <v>101.1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80" t="s">
        <v>372</v>
      </c>
      <c r="D21" s="32" t="s">
        <v>108</v>
      </c>
      <c r="E21" s="36">
        <v>101.1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80" t="s">
        <v>373</v>
      </c>
      <c r="D22" s="32" t="s">
        <v>108</v>
      </c>
      <c r="E22" s="36">
        <v>101.1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8" t="s">
        <v>303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7" t="s">
        <v>374</v>
      </c>
      <c r="D24" s="32" t="s">
        <v>108</v>
      </c>
      <c r="E24" s="36">
        <v>124.6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31.2">
      <c r="A25" s="31">
        <v>8</v>
      </c>
      <c r="B25" s="35"/>
      <c r="C25" s="38" t="s">
        <v>375</v>
      </c>
      <c r="D25" s="32" t="s">
        <v>108</v>
      </c>
      <c r="E25" s="36">
        <v>124.6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376</v>
      </c>
      <c r="D26" s="32" t="s">
        <v>108</v>
      </c>
      <c r="E26" s="36">
        <v>383.3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80" t="s">
        <v>372</v>
      </c>
      <c r="D27" s="32" t="s">
        <v>108</v>
      </c>
      <c r="E27" s="36">
        <v>196.2</v>
      </c>
      <c r="F27" s="5"/>
      <c r="G27" s="5"/>
      <c r="H27" s="5">
        <f t="shared" ref="H27:H28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80" t="s">
        <v>377</v>
      </c>
      <c r="D28" s="32" t="s">
        <v>108</v>
      </c>
      <c r="E28" s="36">
        <v>196.2</v>
      </c>
      <c r="F28" s="5"/>
      <c r="G28" s="5"/>
      <c r="H28" s="5">
        <f t="shared" si="7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68" t="s">
        <v>308</v>
      </c>
      <c r="D29" s="32"/>
      <c r="E29" s="36"/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7" t="s">
        <v>374</v>
      </c>
      <c r="D30" s="32" t="s">
        <v>108</v>
      </c>
      <c r="E30" s="36">
        <v>145.5</v>
      </c>
      <c r="F30" s="5"/>
      <c r="G30" s="5"/>
      <c r="H30" s="5">
        <f t="shared" ref="H30:H34" si="8">ROUND(F30*G30,2)</f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8" t="s">
        <v>375</v>
      </c>
      <c r="D31" s="32" t="s">
        <v>108</v>
      </c>
      <c r="E31" s="36">
        <v>33.200000000000003</v>
      </c>
      <c r="F31" s="5"/>
      <c r="G31" s="5"/>
      <c r="H31" s="5">
        <f t="shared" si="8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376</v>
      </c>
      <c r="D32" s="32" t="s">
        <v>108</v>
      </c>
      <c r="E32" s="36">
        <v>388.6</v>
      </c>
      <c r="F32" s="5"/>
      <c r="G32" s="5"/>
      <c r="H32" s="5">
        <f t="shared" si="8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80" t="s">
        <v>372</v>
      </c>
      <c r="D33" s="32" t="s">
        <v>108</v>
      </c>
      <c r="E33" s="36">
        <v>209.9</v>
      </c>
      <c r="F33" s="5"/>
      <c r="G33" s="5"/>
      <c r="H33" s="5">
        <f t="shared" si="8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80" t="s">
        <v>377</v>
      </c>
      <c r="D34" s="32" t="s">
        <v>108</v>
      </c>
      <c r="E34" s="36">
        <v>209.9</v>
      </c>
      <c r="F34" s="5"/>
      <c r="G34" s="5"/>
      <c r="H34" s="5">
        <f t="shared" si="8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66" t="s">
        <v>378</v>
      </c>
      <c r="D35" s="32"/>
      <c r="E35" s="36"/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68" t="s">
        <v>379</v>
      </c>
      <c r="D36" s="32"/>
      <c r="E36" s="36"/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380</v>
      </c>
      <c r="D37" s="32" t="s">
        <v>108</v>
      </c>
      <c r="E37" s="36">
        <v>171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381</v>
      </c>
      <c r="D38" s="32" t="s">
        <v>108</v>
      </c>
      <c r="E38" s="36">
        <v>171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382</v>
      </c>
      <c r="D39" s="32" t="s">
        <v>108</v>
      </c>
      <c r="E39" s="36">
        <v>171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68" t="s">
        <v>303</v>
      </c>
      <c r="D40" s="32"/>
      <c r="E40" s="36"/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383</v>
      </c>
      <c r="D41" s="32" t="s">
        <v>108</v>
      </c>
      <c r="E41" s="36">
        <v>414.5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384</v>
      </c>
      <c r="D42" s="32" t="s">
        <v>108</v>
      </c>
      <c r="E42" s="36">
        <v>62.2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7" t="s">
        <v>385</v>
      </c>
      <c r="D43" s="32" t="s">
        <v>108</v>
      </c>
      <c r="E43" s="36">
        <v>321.39999999999998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8" t="s">
        <v>386</v>
      </c>
      <c r="D44" s="32" t="s">
        <v>108</v>
      </c>
      <c r="E44" s="36">
        <v>698.3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387</v>
      </c>
      <c r="D45" s="32" t="s">
        <v>108</v>
      </c>
      <c r="E45" s="36">
        <v>97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388</v>
      </c>
      <c r="D46" s="32" t="s">
        <v>108</v>
      </c>
      <c r="E46" s="36">
        <v>1</v>
      </c>
      <c r="F46" s="5"/>
      <c r="G46" s="5"/>
      <c r="H46" s="5">
        <f t="shared" ref="H46:H47" si="9">ROUND(F46*G46,2)</f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389</v>
      </c>
      <c r="D47" s="32" t="s">
        <v>108</v>
      </c>
      <c r="E47" s="36">
        <v>2</v>
      </c>
      <c r="F47" s="5"/>
      <c r="G47" s="5"/>
      <c r="H47" s="5">
        <f t="shared" si="9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68" t="s">
        <v>308</v>
      </c>
      <c r="D48" s="32"/>
      <c r="E48" s="36"/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383</v>
      </c>
      <c r="D49" s="32" t="s">
        <v>108</v>
      </c>
      <c r="E49" s="36">
        <v>343.8</v>
      </c>
      <c r="F49" s="5"/>
      <c r="G49" s="5"/>
      <c r="H49" s="5">
        <f t="shared" ref="H49:H55" si="10">ROUND(F49*G49,2)</f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8" t="s">
        <v>384</v>
      </c>
      <c r="D50" s="32" t="s">
        <v>108</v>
      </c>
      <c r="E50" s="36">
        <v>49.3</v>
      </c>
      <c r="F50" s="5"/>
      <c r="G50" s="5"/>
      <c r="H50" s="5">
        <f t="shared" si="1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385</v>
      </c>
      <c r="D51" s="32" t="s">
        <v>108</v>
      </c>
      <c r="E51" s="36">
        <v>348</v>
      </c>
      <c r="F51" s="5"/>
      <c r="G51" s="5"/>
      <c r="H51" s="5">
        <f t="shared" si="1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38" t="s">
        <v>386</v>
      </c>
      <c r="D52" s="32" t="s">
        <v>108</v>
      </c>
      <c r="E52" s="36">
        <v>663</v>
      </c>
      <c r="F52" s="5"/>
      <c r="G52" s="5"/>
      <c r="H52" s="5">
        <f t="shared" si="1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390</v>
      </c>
      <c r="D53" s="32" t="s">
        <v>108</v>
      </c>
      <c r="E53" s="36">
        <v>75</v>
      </c>
      <c r="F53" s="5"/>
      <c r="G53" s="5"/>
      <c r="H53" s="5">
        <f t="shared" si="1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388</v>
      </c>
      <c r="D54" s="32" t="s">
        <v>108</v>
      </c>
      <c r="E54" s="36">
        <v>7.7</v>
      </c>
      <c r="F54" s="5"/>
      <c r="G54" s="5"/>
      <c r="H54" s="5">
        <f t="shared" si="1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8" t="s">
        <v>389</v>
      </c>
      <c r="D55" s="32" t="s">
        <v>108</v>
      </c>
      <c r="E55" s="36">
        <v>4</v>
      </c>
      <c r="F55" s="5"/>
      <c r="G55" s="5"/>
      <c r="H55" s="5">
        <f t="shared" si="1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131"/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</row>
    <row r="57" spans="1:16">
      <c r="A57" s="132" t="s">
        <v>151</v>
      </c>
      <c r="B57" s="132"/>
      <c r="C57" s="132"/>
      <c r="D57" s="132"/>
      <c r="E57" s="132"/>
      <c r="F57" s="132"/>
      <c r="G57" s="132"/>
      <c r="H57" s="132"/>
      <c r="I57" s="132"/>
      <c r="J57" s="132"/>
      <c r="K57" s="11"/>
      <c r="L57" s="6">
        <f>SUM(L18:L56)</f>
        <v>0</v>
      </c>
      <c r="M57" s="6">
        <f>SUM(M18:M56)</f>
        <v>0</v>
      </c>
      <c r="N57" s="6">
        <f>SUM(N18:N56)</f>
        <v>0</v>
      </c>
      <c r="O57" s="6">
        <f>SUM(O18:O56)</f>
        <v>0</v>
      </c>
      <c r="P57" s="6">
        <f>SUM(P18:P56)</f>
        <v>0</v>
      </c>
    </row>
    <row r="58" spans="1:16">
      <c r="A58" s="7"/>
      <c r="B58" s="7"/>
      <c r="C58" s="7"/>
      <c r="D58" s="7"/>
      <c r="E58" s="7"/>
      <c r="F58" s="7"/>
      <c r="G58" s="7"/>
      <c r="H58" s="7"/>
      <c r="I58" s="7"/>
      <c r="J58" s="7"/>
      <c r="K58" s="8"/>
      <c r="L58" s="9"/>
      <c r="M58" s="9"/>
      <c r="N58" s="9"/>
      <c r="O58" s="9"/>
      <c r="P58" s="10"/>
    </row>
    <row r="59" spans="1:16">
      <c r="A59" s="19" t="str">
        <f>KT!A23</f>
        <v xml:space="preserve">Sastādīja: </v>
      </c>
      <c r="C59" s="20"/>
      <c r="D59" s="20" t="str">
        <f>KT!D23</f>
        <v>2024.gada __._________</v>
      </c>
      <c r="E59" s="20"/>
      <c r="F59" s="20"/>
      <c r="G59" s="20"/>
      <c r="H59" s="20"/>
    </row>
    <row r="60" spans="1:16">
      <c r="A60" s="19" t="s">
        <v>28</v>
      </c>
      <c r="C60" s="20"/>
      <c r="D60" s="20"/>
      <c r="E60" s="20"/>
      <c r="F60" s="20"/>
      <c r="G60" s="20"/>
      <c r="H60" s="20"/>
    </row>
    <row r="61" spans="1:16">
      <c r="A61" s="19" t="str">
        <f>KT!A25</f>
        <v xml:space="preserve">Sertifikāta Nr.: </v>
      </c>
      <c r="C61" s="20"/>
      <c r="D61" s="20"/>
      <c r="E61" s="20"/>
      <c r="F61" s="20"/>
      <c r="G61" s="20"/>
      <c r="H61" s="20"/>
    </row>
    <row r="62" spans="1:16">
      <c r="A62" s="21"/>
      <c r="C62" s="20"/>
      <c r="D62" s="20"/>
      <c r="E62" s="20"/>
      <c r="F62" s="20"/>
      <c r="G62" s="20"/>
      <c r="H62" s="20"/>
    </row>
    <row r="63" spans="1:16">
      <c r="A63" s="19" t="str">
        <f>KT!A27</f>
        <v xml:space="preserve">Pārbaudīja: </v>
      </c>
      <c r="C63" s="20"/>
      <c r="D63" s="20" t="str">
        <f>KT!D23</f>
        <v>2024.gada __._________</v>
      </c>
      <c r="E63" s="20"/>
      <c r="F63" s="20"/>
      <c r="G63" s="20"/>
      <c r="H63" s="20"/>
    </row>
    <row r="64" spans="1:16">
      <c r="A64" s="19" t="s">
        <v>31</v>
      </c>
      <c r="C64" s="20"/>
      <c r="D64" s="20"/>
      <c r="E64" s="20"/>
      <c r="F64" s="20"/>
      <c r="G64" s="20"/>
      <c r="H64" s="20"/>
    </row>
    <row r="65" spans="1:8">
      <c r="A65" s="19" t="str">
        <f>KT!A29</f>
        <v xml:space="preserve">Sertifikāta Nr.: </v>
      </c>
      <c r="C65" s="20"/>
      <c r="D65" s="20"/>
      <c r="E65" s="20"/>
      <c r="F65" s="20"/>
      <c r="G65" s="20"/>
      <c r="H65" s="20"/>
    </row>
    <row r="66" spans="1:8">
      <c r="B66" s="22"/>
      <c r="C66" s="20"/>
      <c r="D66" s="20"/>
      <c r="E66" s="20"/>
      <c r="F66" s="20"/>
      <c r="G66" s="20"/>
      <c r="H66" s="20"/>
    </row>
    <row r="67" spans="1:8">
      <c r="B67" s="23"/>
      <c r="C67" s="24"/>
      <c r="D67" s="23"/>
      <c r="F67" s="24"/>
      <c r="H67" s="20"/>
    </row>
  </sheetData>
  <mergeCells count="14">
    <mergeCell ref="L15:P15"/>
    <mergeCell ref="A17:P17"/>
    <mergeCell ref="A56:P56"/>
    <mergeCell ref="A57:J5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EE8F0-84A9-4BFF-A268-1CC1B8A59156}">
  <sheetPr>
    <tabColor rgb="FF92D050"/>
    <pageSetUpPr fitToPage="1"/>
  </sheetPr>
  <dimension ref="A2:R48"/>
  <sheetViews>
    <sheetView view="pageBreakPreview" topLeftCell="A32" zoomScale="90" zoomScaleNormal="85" zoomScaleSheetLayoutView="90" workbookViewId="0">
      <selection activeCell="I18" sqref="I18:J3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9.109375" style="1"/>
    <col min="18" max="18" width="12.44140625" style="1" bestFit="1" customWidth="1"/>
    <col min="19" max="16384" width="9.109375" style="1"/>
  </cols>
  <sheetData>
    <row r="2" spans="1:16">
      <c r="A2" s="133" t="s">
        <v>391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'KA1'!C25</f>
        <v>Ārējie apdares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8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8">
      <c r="A18" s="31">
        <v>1</v>
      </c>
      <c r="B18" s="35"/>
      <c r="C18" s="60" t="s">
        <v>392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8" ht="93.6">
      <c r="A19" s="31">
        <v>2</v>
      </c>
      <c r="B19" s="35"/>
      <c r="C19" s="37" t="s">
        <v>393</v>
      </c>
      <c r="D19" s="32" t="s">
        <v>108</v>
      </c>
      <c r="E19" s="36">
        <v>76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8">
      <c r="A20" s="31">
        <v>3</v>
      </c>
      <c r="B20" s="35"/>
      <c r="C20" s="37" t="s">
        <v>394</v>
      </c>
      <c r="D20" s="32" t="s">
        <v>108</v>
      </c>
      <c r="E20" s="36">
        <v>76</v>
      </c>
      <c r="F20" s="5"/>
      <c r="G20" s="5"/>
      <c r="H20" s="5">
        <f t="shared" ref="H20:H36" si="7">ROUND(F20*G20,2)</f>
        <v>0</v>
      </c>
      <c r="I20" s="5"/>
      <c r="J20" s="5"/>
      <c r="K20" s="5">
        <f t="shared" ref="K20:K36" si="8">SUM(H20:J20)</f>
        <v>0</v>
      </c>
      <c r="L20" s="5">
        <f t="shared" ref="L20:L36" si="9">ROUND(E20*F20,2)</f>
        <v>0</v>
      </c>
      <c r="M20" s="5">
        <f t="shared" ref="M20:M36" si="10">ROUND(E20*H20,2)</f>
        <v>0</v>
      </c>
      <c r="N20" s="5">
        <f t="shared" ref="N20:N36" si="11">ROUND(E20*I20,2)</f>
        <v>0</v>
      </c>
      <c r="O20" s="5">
        <f t="shared" ref="O20:O36" si="12">ROUND(E20*J20,2)</f>
        <v>0</v>
      </c>
      <c r="P20" s="5">
        <f t="shared" ref="P20:P36" si="13">SUM(M20:O20)</f>
        <v>0</v>
      </c>
    </row>
    <row r="21" spans="1:18" ht="46.8">
      <c r="A21" s="31">
        <v>4</v>
      </c>
      <c r="B21" s="35"/>
      <c r="C21" s="37" t="s">
        <v>395</v>
      </c>
      <c r="D21" s="32" t="s">
        <v>137</v>
      </c>
      <c r="E21" s="36">
        <v>16.260000000000002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8">
      <c r="A22" s="31">
        <v>5</v>
      </c>
      <c r="B22" s="35"/>
      <c r="C22" s="66" t="s">
        <v>396</v>
      </c>
      <c r="D22" s="32"/>
      <c r="E22" s="36"/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8">
      <c r="A23" s="31">
        <v>6</v>
      </c>
      <c r="B23" s="35"/>
      <c r="C23" s="38" t="s">
        <v>397</v>
      </c>
      <c r="D23" s="32" t="s">
        <v>108</v>
      </c>
      <c r="E23" s="36">
        <v>830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8" ht="31.2">
      <c r="A24" s="31">
        <v>7</v>
      </c>
      <c r="B24" s="35"/>
      <c r="C24" s="38" t="s">
        <v>398</v>
      </c>
      <c r="D24" s="32" t="s">
        <v>108</v>
      </c>
      <c r="E24" s="36">
        <v>125</v>
      </c>
      <c r="F24" s="5"/>
      <c r="G24" s="5"/>
      <c r="H24" s="5">
        <f t="shared" ref="H24" si="14">ROUND(F24*G24,2)</f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8" ht="48" customHeight="1">
      <c r="A25" s="31">
        <v>8</v>
      </c>
      <c r="B25" s="35"/>
      <c r="C25" s="38" t="s">
        <v>399</v>
      </c>
      <c r="D25" s="32" t="s">
        <v>137</v>
      </c>
      <c r="E25" s="36">
        <v>92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  <c r="R25" s="74"/>
    </row>
    <row r="26" spans="1:18" ht="31.2">
      <c r="A26" s="31">
        <v>9</v>
      </c>
      <c r="B26" s="35"/>
      <c r="C26" s="38" t="s">
        <v>400</v>
      </c>
      <c r="D26" s="32" t="s">
        <v>137</v>
      </c>
      <c r="E26" s="36">
        <v>95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8" ht="46.8">
      <c r="A27" s="31">
        <v>10</v>
      </c>
      <c r="B27" s="35"/>
      <c r="C27" s="37" t="s">
        <v>401</v>
      </c>
      <c r="D27" s="32" t="s">
        <v>108</v>
      </c>
      <c r="E27" s="36">
        <v>4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8" ht="31.2">
      <c r="A28" s="31">
        <v>11</v>
      </c>
      <c r="B28" s="35"/>
      <c r="C28" s="38" t="s">
        <v>402</v>
      </c>
      <c r="D28" s="32" t="s">
        <v>108</v>
      </c>
      <c r="E28" s="36">
        <v>249</v>
      </c>
      <c r="F28" s="5"/>
      <c r="G28" s="5"/>
      <c r="H28" s="5">
        <f t="shared" ref="H28" si="15">ROUND(F28*G28,2)</f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8" ht="31.2">
      <c r="A29" s="31">
        <v>12</v>
      </c>
      <c r="B29" s="35"/>
      <c r="C29" s="38" t="s">
        <v>403</v>
      </c>
      <c r="D29" s="32" t="s">
        <v>108</v>
      </c>
      <c r="E29" s="36">
        <v>830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8">
      <c r="A30" s="31">
        <v>13</v>
      </c>
      <c r="B30" s="35"/>
      <c r="C30" s="66" t="s">
        <v>404</v>
      </c>
      <c r="D30" s="32"/>
      <c r="E30" s="36"/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8" ht="31.2">
      <c r="A31" s="31">
        <v>14</v>
      </c>
      <c r="B31" s="35"/>
      <c r="C31" s="38" t="s">
        <v>405</v>
      </c>
      <c r="D31" s="32" t="s">
        <v>137</v>
      </c>
      <c r="E31" s="36">
        <v>11.88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  <c r="Q31" s="70"/>
    </row>
    <row r="32" spans="1:18">
      <c r="A32" s="31">
        <v>15</v>
      </c>
      <c r="B32" s="35"/>
      <c r="C32" s="38" t="s">
        <v>406</v>
      </c>
      <c r="D32" s="32" t="s">
        <v>108</v>
      </c>
      <c r="E32" s="36">
        <v>28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3.75" customHeight="1">
      <c r="A33" s="31">
        <v>16</v>
      </c>
      <c r="B33" s="35"/>
      <c r="C33" s="38" t="s">
        <v>407</v>
      </c>
      <c r="D33" s="32" t="s">
        <v>108</v>
      </c>
      <c r="E33" s="36">
        <v>7.13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1">
        <v>17</v>
      </c>
      <c r="B34" s="35"/>
      <c r="C34" s="38" t="s">
        <v>408</v>
      </c>
      <c r="D34" s="32" t="s">
        <v>108</v>
      </c>
      <c r="E34" s="36">
        <v>7.13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409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62.4">
      <c r="A36" s="31">
        <v>19</v>
      </c>
      <c r="B36" s="35"/>
      <c r="C36" s="69" t="s">
        <v>410</v>
      </c>
      <c r="D36" s="32" t="s">
        <v>108</v>
      </c>
      <c r="E36" s="36">
        <v>1200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13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</row>
    <row r="38" spans="1:16">
      <c r="A38" s="132" t="s">
        <v>151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1"/>
      <c r="L38" s="6">
        <f>SUM(L18:L37)</f>
        <v>0</v>
      </c>
      <c r="M38" s="6">
        <f>SUM(M18:M37)</f>
        <v>0</v>
      </c>
      <c r="N38" s="6">
        <f>SUM(N18:N37)</f>
        <v>0</v>
      </c>
      <c r="O38" s="6">
        <f>SUM(O18:O37)</f>
        <v>0</v>
      </c>
      <c r="P38" s="6">
        <f>SUM(P18:P37)</f>
        <v>0</v>
      </c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8"/>
      <c r="L39" s="9"/>
      <c r="M39" s="9"/>
      <c r="N39" s="9"/>
      <c r="O39" s="9"/>
      <c r="P39" s="10"/>
    </row>
    <row r="40" spans="1:16">
      <c r="A40" s="19" t="str">
        <f>KT!A23</f>
        <v xml:space="preserve">Sastādīja: </v>
      </c>
      <c r="C40" s="20"/>
      <c r="D40" s="20" t="str">
        <f>KT!D23</f>
        <v>2024.gada __._________</v>
      </c>
      <c r="E40" s="20"/>
      <c r="F40" s="20"/>
      <c r="G40" s="20"/>
      <c r="H40" s="20"/>
    </row>
    <row r="41" spans="1:16">
      <c r="A41" s="19" t="s">
        <v>28</v>
      </c>
      <c r="C41" s="20"/>
      <c r="D41" s="20"/>
      <c r="E41" s="20"/>
      <c r="F41" s="20"/>
      <c r="G41" s="20"/>
      <c r="H41" s="20"/>
    </row>
    <row r="42" spans="1:16">
      <c r="A42" s="19" t="str">
        <f>KT!A25</f>
        <v xml:space="preserve">Sertifikāta Nr.: </v>
      </c>
      <c r="C42" s="20"/>
      <c r="D42" s="20"/>
      <c r="E42" s="20"/>
      <c r="F42" s="20"/>
      <c r="G42" s="20"/>
      <c r="H42" s="20"/>
    </row>
    <row r="43" spans="1:16">
      <c r="A43" s="21"/>
      <c r="C43" s="20"/>
      <c r="D43" s="20"/>
      <c r="E43" s="20"/>
      <c r="F43" s="20"/>
      <c r="G43" s="20"/>
      <c r="H43" s="20"/>
    </row>
    <row r="44" spans="1:16">
      <c r="A44" s="19" t="str">
        <f>KT!A27</f>
        <v xml:space="preserve">Pārbaudīja: </v>
      </c>
      <c r="C44" s="20"/>
      <c r="D44" s="20" t="str">
        <f>KT!D23</f>
        <v>2024.gada __._________</v>
      </c>
      <c r="E44" s="20"/>
      <c r="F44" s="20"/>
      <c r="G44" s="20"/>
      <c r="H44" s="20"/>
    </row>
    <row r="45" spans="1:16">
      <c r="A45" s="19" t="s">
        <v>31</v>
      </c>
      <c r="C45" s="20"/>
      <c r="D45" s="20"/>
      <c r="E45" s="20"/>
      <c r="F45" s="20"/>
      <c r="G45" s="20"/>
      <c r="H45" s="20"/>
    </row>
    <row r="46" spans="1:16">
      <c r="A46" s="19" t="str">
        <f>KT!A29</f>
        <v xml:space="preserve">Sertifikāta Nr.: </v>
      </c>
      <c r="C46" s="20"/>
      <c r="D46" s="20"/>
      <c r="E46" s="20"/>
      <c r="F46" s="20"/>
      <c r="G46" s="20"/>
      <c r="H46" s="20"/>
    </row>
    <row r="47" spans="1:16">
      <c r="B47" s="22"/>
      <c r="C47" s="20"/>
      <c r="D47" s="20"/>
      <c r="E47" s="20"/>
      <c r="F47" s="20"/>
      <c r="G47" s="20"/>
      <c r="H47" s="20"/>
    </row>
    <row r="48" spans="1:16">
      <c r="B48" s="23"/>
      <c r="C48" s="24"/>
      <c r="D48" s="23"/>
      <c r="F48" s="24"/>
      <c r="H48" s="20"/>
    </row>
  </sheetData>
  <mergeCells count="14">
    <mergeCell ref="L15:P15"/>
    <mergeCell ref="A17:P17"/>
    <mergeCell ref="A37:P37"/>
    <mergeCell ref="A38:J3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3CCDE-3896-49E8-B0AB-015E1DD83155}">
  <sheetPr>
    <tabColor rgb="FF92D050"/>
    <pageSetUpPr fitToPage="1"/>
  </sheetPr>
  <dimension ref="A2:P77"/>
  <sheetViews>
    <sheetView view="pageBreakPreview" topLeftCell="A63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33203125" style="1" customWidth="1"/>
    <col min="10" max="10" width="10.44140625" style="1" customWidth="1"/>
    <col min="11" max="11" width="11.6640625" style="1" customWidth="1"/>
    <col min="12" max="16" width="13.88671875" style="1" customWidth="1"/>
    <col min="17" max="16384" width="9.109375" style="1"/>
  </cols>
  <sheetData>
    <row r="2" spans="1:16">
      <c r="A2" s="133" t="s">
        <v>411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'KA1'!C26</f>
        <v>Ēka ar kad.apz. 002 un 003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5">
        <v>1</v>
      </c>
      <c r="B18" s="35"/>
      <c r="C18" s="47" t="s">
        <v>46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5">
        <v>2</v>
      </c>
      <c r="B19" s="35"/>
      <c r="C19" s="37" t="s">
        <v>154</v>
      </c>
      <c r="D19" s="32" t="s">
        <v>114</v>
      </c>
      <c r="E19" s="36">
        <v>34.64</v>
      </c>
      <c r="F19" s="5"/>
      <c r="G19" s="5"/>
      <c r="H19" s="5">
        <f t="shared" ref="H19:H21" si="0">ROUND(F19*G19,2)</f>
        <v>0</v>
      </c>
      <c r="I19" s="5"/>
      <c r="J19" s="5"/>
      <c r="K19" s="5">
        <f t="shared" ref="K19:K21" si="1">SUM(H19:J19)</f>
        <v>0</v>
      </c>
      <c r="L19" s="5">
        <f t="shared" ref="L19:L21" si="2">ROUND(E19*F19,2)</f>
        <v>0</v>
      </c>
      <c r="M19" s="5">
        <f t="shared" ref="M19:M21" si="3">ROUND(E19*H19,2)</f>
        <v>0</v>
      </c>
      <c r="N19" s="5">
        <f t="shared" ref="N19:N21" si="4">ROUND(E19*I19,2)</f>
        <v>0</v>
      </c>
      <c r="O19" s="5">
        <f t="shared" ref="O19:O21" si="5">ROUND(E19*J19,2)</f>
        <v>0</v>
      </c>
      <c r="P19" s="5">
        <f t="shared" ref="P19:P21" si="6">SUM(M19:O19)</f>
        <v>0</v>
      </c>
    </row>
    <row r="20" spans="1:16">
      <c r="A20" s="35">
        <v>3</v>
      </c>
      <c r="B20" s="35"/>
      <c r="C20" s="37" t="s">
        <v>155</v>
      </c>
      <c r="D20" s="32" t="s">
        <v>114</v>
      </c>
      <c r="E20" s="36">
        <v>34.64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5">
        <v>4</v>
      </c>
      <c r="B21" s="35"/>
      <c r="C21" s="38" t="s">
        <v>156</v>
      </c>
      <c r="D21" s="32" t="s">
        <v>114</v>
      </c>
      <c r="E21" s="36">
        <v>30.14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5">
        <v>5</v>
      </c>
      <c r="B22" s="35"/>
      <c r="C22" s="47" t="s">
        <v>47</v>
      </c>
      <c r="D22" s="32"/>
      <c r="E22" s="36"/>
      <c r="F22" s="5"/>
      <c r="G22" s="5"/>
      <c r="H22" s="5">
        <f t="shared" ref="H22:H65" si="7">ROUND(F22*G22,2)</f>
        <v>0</v>
      </c>
      <c r="I22" s="5"/>
      <c r="J22" s="5"/>
      <c r="K22" s="5">
        <f t="shared" ref="K22:K65" si="8">SUM(H22:J22)</f>
        <v>0</v>
      </c>
      <c r="L22" s="5">
        <f t="shared" ref="L22:L65" si="9">ROUND(E22*F22,2)</f>
        <v>0</v>
      </c>
      <c r="M22" s="5">
        <f t="shared" ref="M22:M65" si="10">ROUND(E22*H22,2)</f>
        <v>0</v>
      </c>
      <c r="N22" s="5">
        <f t="shared" ref="N22:N65" si="11">ROUND(E22*I22,2)</f>
        <v>0</v>
      </c>
      <c r="O22" s="5">
        <f t="shared" ref="O22:O65" si="12">ROUND(E22*J22,2)</f>
        <v>0</v>
      </c>
      <c r="P22" s="5">
        <f t="shared" ref="P22:P65" si="13">SUM(M22:O22)</f>
        <v>0</v>
      </c>
    </row>
    <row r="23" spans="1:16">
      <c r="A23" s="35">
        <v>6</v>
      </c>
      <c r="B23" s="35"/>
      <c r="C23" s="68" t="s">
        <v>163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5">
        <v>7</v>
      </c>
      <c r="B24" s="35"/>
      <c r="C24" s="38" t="s">
        <v>164</v>
      </c>
      <c r="D24" s="32" t="s">
        <v>114</v>
      </c>
      <c r="E24" s="36">
        <v>1.9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>
      <c r="A25" s="35">
        <v>8</v>
      </c>
      <c r="B25" s="35"/>
      <c r="C25" s="68" t="s">
        <v>165</v>
      </c>
      <c r="D25" s="32"/>
      <c r="E25" s="36"/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46.8">
      <c r="A26" s="35">
        <v>9</v>
      </c>
      <c r="B26" s="35"/>
      <c r="C26" s="69" t="s">
        <v>166</v>
      </c>
      <c r="D26" s="32" t="s">
        <v>114</v>
      </c>
      <c r="E26" s="36">
        <v>4.5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5">
        <v>10</v>
      </c>
      <c r="B27" s="35"/>
      <c r="C27" s="38" t="s">
        <v>412</v>
      </c>
      <c r="D27" s="32" t="s">
        <v>108</v>
      </c>
      <c r="E27" s="36">
        <v>4.0999999999999996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46.8">
      <c r="A28" s="35">
        <v>11</v>
      </c>
      <c r="B28" s="35"/>
      <c r="C28" s="38" t="s">
        <v>413</v>
      </c>
      <c r="D28" s="32" t="s">
        <v>179</v>
      </c>
      <c r="E28" s="36">
        <v>20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5">
        <v>12</v>
      </c>
      <c r="B29" s="35"/>
      <c r="C29" s="47" t="s">
        <v>48</v>
      </c>
      <c r="D29" s="32"/>
      <c r="E29" s="36"/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171.6">
      <c r="A30" s="35">
        <v>13</v>
      </c>
      <c r="B30" s="35"/>
      <c r="C30" s="38" t="s">
        <v>414</v>
      </c>
      <c r="D30" s="32" t="s">
        <v>114</v>
      </c>
      <c r="E30" s="36">
        <v>2.2000000000000002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171.6">
      <c r="A31" s="35">
        <v>14</v>
      </c>
      <c r="B31" s="35"/>
      <c r="C31" s="38" t="s">
        <v>415</v>
      </c>
      <c r="D31" s="32" t="s">
        <v>114</v>
      </c>
      <c r="E31" s="36">
        <v>3.7</v>
      </c>
      <c r="F31" s="5"/>
      <c r="G31" s="5"/>
      <c r="H31" s="5">
        <f t="shared" ref="H31" si="14">ROUND(F31*G31,2)</f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5">
        <v>15</v>
      </c>
      <c r="B32" s="35"/>
      <c r="C32" s="47" t="s">
        <v>50</v>
      </c>
      <c r="D32" s="32"/>
      <c r="E32" s="36"/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>
      <c r="A33" s="35">
        <v>16</v>
      </c>
      <c r="B33" s="35"/>
      <c r="C33" s="38" t="s">
        <v>416</v>
      </c>
      <c r="D33" s="32" t="s">
        <v>114</v>
      </c>
      <c r="E33" s="36">
        <v>6.6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5">
        <v>17</v>
      </c>
      <c r="B34" s="35"/>
      <c r="C34" s="38" t="s">
        <v>417</v>
      </c>
      <c r="D34" s="32" t="s">
        <v>108</v>
      </c>
      <c r="E34" s="36">
        <v>44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5">
        <v>18</v>
      </c>
      <c r="B35" s="35"/>
      <c r="C35" s="38" t="s">
        <v>418</v>
      </c>
      <c r="D35" s="32" t="s">
        <v>108</v>
      </c>
      <c r="E35" s="36">
        <v>44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5">
        <v>19</v>
      </c>
      <c r="B36" s="35"/>
      <c r="C36" s="38" t="s">
        <v>419</v>
      </c>
      <c r="D36" s="32" t="s">
        <v>108</v>
      </c>
      <c r="E36" s="36">
        <v>14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5">
        <v>20</v>
      </c>
      <c r="B37" s="35"/>
      <c r="C37" s="47" t="s">
        <v>51</v>
      </c>
      <c r="D37" s="32"/>
      <c r="E37" s="36"/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62.4">
      <c r="A38" s="35">
        <v>21</v>
      </c>
      <c r="B38" s="35"/>
      <c r="C38" s="37" t="s">
        <v>312</v>
      </c>
      <c r="D38" s="32" t="s">
        <v>108</v>
      </c>
      <c r="E38" s="36">
        <v>110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5">
        <v>22</v>
      </c>
      <c r="B39" s="35"/>
      <c r="C39" s="38" t="s">
        <v>315</v>
      </c>
      <c r="D39" s="32" t="s">
        <v>108</v>
      </c>
      <c r="E39" s="36">
        <v>110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5">
        <v>23</v>
      </c>
      <c r="B40" s="35"/>
      <c r="C40" s="38" t="s">
        <v>317</v>
      </c>
      <c r="D40" s="32" t="s">
        <v>137</v>
      </c>
      <c r="E40" s="36">
        <v>32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31.2">
      <c r="A41" s="35">
        <v>24</v>
      </c>
      <c r="B41" s="35"/>
      <c r="C41" s="38" t="s">
        <v>318</v>
      </c>
      <c r="D41" s="32" t="s">
        <v>137</v>
      </c>
      <c r="E41" s="36">
        <v>9.6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5">
        <v>25</v>
      </c>
      <c r="B42" s="35"/>
      <c r="C42" s="38" t="s">
        <v>420</v>
      </c>
      <c r="D42" s="32" t="s">
        <v>137</v>
      </c>
      <c r="E42" s="36">
        <v>32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5">
        <v>26</v>
      </c>
      <c r="B43" s="35"/>
      <c r="C43" s="38" t="s">
        <v>421</v>
      </c>
      <c r="D43" s="32" t="s">
        <v>179</v>
      </c>
      <c r="E43" s="36">
        <v>1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>
      <c r="A44" s="35">
        <v>27</v>
      </c>
      <c r="B44" s="35"/>
      <c r="C44" s="38" t="s">
        <v>422</v>
      </c>
      <c r="D44" s="32" t="s">
        <v>423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5">
        <v>28</v>
      </c>
      <c r="B45" s="35"/>
      <c r="C45" s="38" t="s">
        <v>326</v>
      </c>
      <c r="D45" s="32" t="s">
        <v>137</v>
      </c>
      <c r="E45" s="36">
        <v>15.96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5">
        <v>29</v>
      </c>
      <c r="B46" s="35"/>
      <c r="C46" s="38" t="s">
        <v>424</v>
      </c>
      <c r="D46" s="32" t="s">
        <v>137</v>
      </c>
      <c r="E46" s="36">
        <v>45.48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5">
        <v>30</v>
      </c>
      <c r="B47" s="35"/>
      <c r="C47" s="38" t="s">
        <v>333</v>
      </c>
      <c r="D47" s="32" t="s">
        <v>137</v>
      </c>
      <c r="E47" s="36">
        <v>32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5">
        <v>31</v>
      </c>
      <c r="B48" s="35"/>
      <c r="C48" s="49" t="s">
        <v>52</v>
      </c>
      <c r="D48" s="32"/>
      <c r="E48" s="36"/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62.4">
      <c r="A49" s="35">
        <v>32</v>
      </c>
      <c r="B49" s="35"/>
      <c r="C49" s="37" t="s">
        <v>425</v>
      </c>
      <c r="D49" s="32" t="s">
        <v>179</v>
      </c>
      <c r="E49" s="36">
        <v>2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109.2">
      <c r="A50" s="35">
        <v>33</v>
      </c>
      <c r="B50" s="35"/>
      <c r="C50" s="37" t="s">
        <v>426</v>
      </c>
      <c r="D50" s="32" t="s">
        <v>179</v>
      </c>
      <c r="E50" s="36">
        <v>1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78">
      <c r="A51" s="35">
        <v>34</v>
      </c>
      <c r="B51" s="35"/>
      <c r="C51" s="37" t="s">
        <v>427</v>
      </c>
      <c r="D51" s="32" t="s">
        <v>179</v>
      </c>
      <c r="E51" s="36">
        <v>1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78">
      <c r="A52" s="35">
        <v>35</v>
      </c>
      <c r="B52" s="35"/>
      <c r="C52" s="37" t="s">
        <v>428</v>
      </c>
      <c r="D52" s="32" t="s">
        <v>179</v>
      </c>
      <c r="E52" s="36">
        <v>1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5">
        <v>36</v>
      </c>
      <c r="B53" s="35"/>
      <c r="C53" s="69" t="s">
        <v>351</v>
      </c>
      <c r="D53" s="32" t="s">
        <v>137</v>
      </c>
      <c r="E53" s="36">
        <v>15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5">
        <v>37</v>
      </c>
      <c r="B54" s="35"/>
      <c r="C54" s="69" t="s">
        <v>352</v>
      </c>
      <c r="D54" s="32" t="s">
        <v>137</v>
      </c>
      <c r="E54" s="36">
        <v>15</v>
      </c>
      <c r="F54" s="5"/>
      <c r="G54" s="5"/>
      <c r="H54" s="5">
        <f t="shared" ref="H54" si="15">ROUND(F54*G54,2)</f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5">
        <v>38</v>
      </c>
      <c r="B55" s="35"/>
      <c r="C55" s="69" t="s">
        <v>353</v>
      </c>
      <c r="D55" s="32" t="s">
        <v>137</v>
      </c>
      <c r="E55" s="36">
        <v>1.3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5">
        <v>39</v>
      </c>
      <c r="B56" s="35"/>
      <c r="C56" s="69" t="s">
        <v>354</v>
      </c>
      <c r="D56" s="32" t="s">
        <v>137</v>
      </c>
      <c r="E56" s="36">
        <v>1.3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5">
        <v>40</v>
      </c>
      <c r="B57" s="35"/>
      <c r="C57" s="47" t="s">
        <v>53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5">
        <v>41</v>
      </c>
      <c r="B58" s="35"/>
      <c r="C58" s="38" t="s">
        <v>429</v>
      </c>
      <c r="D58" s="32" t="s">
        <v>108</v>
      </c>
      <c r="E58" s="36">
        <v>18.2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5">
        <v>42</v>
      </c>
      <c r="B59" s="35"/>
      <c r="C59" s="38" t="s">
        <v>430</v>
      </c>
      <c r="D59" s="32" t="s">
        <v>108</v>
      </c>
      <c r="E59" s="36">
        <v>45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 ht="31.2">
      <c r="A60" s="35">
        <v>43</v>
      </c>
      <c r="B60" s="35"/>
      <c r="C60" s="38" t="s">
        <v>431</v>
      </c>
      <c r="D60" s="32" t="s">
        <v>108</v>
      </c>
      <c r="E60" s="36">
        <v>26.6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5">
        <v>44</v>
      </c>
      <c r="B61" s="35"/>
      <c r="C61" s="73" t="s">
        <v>54</v>
      </c>
      <c r="D61" s="32"/>
      <c r="E61" s="36"/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93.6">
      <c r="A62" s="35">
        <v>45</v>
      </c>
      <c r="B62" s="35"/>
      <c r="C62" s="37" t="s">
        <v>432</v>
      </c>
      <c r="D62" s="32" t="s">
        <v>108</v>
      </c>
      <c r="E62" s="36">
        <v>67.95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31.2">
      <c r="A63" s="35">
        <v>46</v>
      </c>
      <c r="B63" s="35"/>
      <c r="C63" s="38" t="s">
        <v>405</v>
      </c>
      <c r="D63" s="32" t="s">
        <v>137</v>
      </c>
      <c r="E63" s="36">
        <v>25.42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31.2">
      <c r="A64" s="35">
        <v>47</v>
      </c>
      <c r="B64" s="35"/>
      <c r="C64" s="37" t="s">
        <v>433</v>
      </c>
      <c r="D64" s="32" t="s">
        <v>108</v>
      </c>
      <c r="E64" s="36">
        <v>56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5">
        <v>48</v>
      </c>
      <c r="B65" s="35"/>
      <c r="C65" s="38" t="s">
        <v>434</v>
      </c>
      <c r="D65" s="32" t="s">
        <v>108</v>
      </c>
      <c r="E65" s="36">
        <v>7.5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131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</row>
    <row r="67" spans="1:16">
      <c r="A67" s="132" t="s">
        <v>151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8D3F-7F8B-4914-83EE-3164A4C99EA0}">
  <sheetPr>
    <tabColor rgb="FF92D050"/>
    <pageSetUpPr fitToPage="1"/>
  </sheetPr>
  <dimension ref="A2:P71"/>
  <sheetViews>
    <sheetView view="pageBreakPreview" topLeftCell="A51" zoomScale="90" zoomScaleNormal="85" zoomScaleSheetLayoutView="90" workbookViewId="0">
      <selection activeCell="I18" sqref="I18:J5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0" width="10.44140625" style="1" customWidth="1"/>
    <col min="11" max="11" width="12.33203125" style="1" customWidth="1"/>
    <col min="12" max="16" width="13.88671875" style="1" customWidth="1"/>
    <col min="17" max="16384" width="9.109375" style="1"/>
  </cols>
  <sheetData>
    <row r="2" spans="1:16">
      <c r="A2" s="133" t="s">
        <v>435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'KA1'!C27</f>
        <v>Slēgtas nojumes Nr.4;5;6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47" t="s">
        <v>46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7" t="s">
        <v>154</v>
      </c>
      <c r="D19" s="32" t="s">
        <v>114</v>
      </c>
      <c r="E19" s="36">
        <v>72.09</v>
      </c>
      <c r="F19" s="5"/>
      <c r="G19" s="5"/>
      <c r="H19" s="5">
        <f t="shared" ref="H19:H27" si="0">ROUND(F19*G19,2)</f>
        <v>0</v>
      </c>
      <c r="I19" s="5"/>
      <c r="J19" s="5"/>
      <c r="K19" s="5">
        <f t="shared" ref="K19:K59" si="1">SUM(H19:J19)</f>
        <v>0</v>
      </c>
      <c r="L19" s="5">
        <f t="shared" ref="L19:L59" si="2">ROUND(E19*F19,2)</f>
        <v>0</v>
      </c>
      <c r="M19" s="5">
        <f t="shared" ref="M19:M59" si="3">ROUND(E19*H19,2)</f>
        <v>0</v>
      </c>
      <c r="N19" s="5">
        <f t="shared" ref="N19:N59" si="4">ROUND(E19*I19,2)</f>
        <v>0</v>
      </c>
      <c r="O19" s="5">
        <f t="shared" ref="O19:O59" si="5">ROUND(E19*J19,2)</f>
        <v>0</v>
      </c>
      <c r="P19" s="5">
        <f t="shared" ref="P19:P59" si="6">SUM(M19:O19)</f>
        <v>0</v>
      </c>
    </row>
    <row r="20" spans="1:16">
      <c r="A20" s="31">
        <v>3</v>
      </c>
      <c r="B20" s="35"/>
      <c r="C20" s="37" t="s">
        <v>155</v>
      </c>
      <c r="D20" s="32" t="s">
        <v>114</v>
      </c>
      <c r="E20" s="36">
        <v>72.09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1">
        <v>4</v>
      </c>
      <c r="B21" s="35"/>
      <c r="C21" s="38" t="s">
        <v>156</v>
      </c>
      <c r="D21" s="32" t="s">
        <v>114</v>
      </c>
      <c r="E21" s="36">
        <v>32.46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47" t="s">
        <v>47</v>
      </c>
      <c r="D22" s="32"/>
      <c r="E22" s="36"/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8" t="s">
        <v>163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164</v>
      </c>
      <c r="D24" s="32" t="s">
        <v>114</v>
      </c>
      <c r="E24" s="36">
        <v>11.7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68" t="s">
        <v>165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69" t="s">
        <v>166</v>
      </c>
      <c r="D26" s="32" t="s">
        <v>114</v>
      </c>
      <c r="E26" s="36">
        <v>11.07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412</v>
      </c>
      <c r="D27" s="32" t="s">
        <v>108</v>
      </c>
      <c r="E27" s="36">
        <v>15.6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47" t="s">
        <v>48</v>
      </c>
      <c r="D28" s="32"/>
      <c r="E28" s="36"/>
      <c r="F28" s="5"/>
      <c r="G28" s="5"/>
      <c r="H28" s="5">
        <f t="shared" ref="H28:H59" si="7">ROUND(F28*G28,2)</f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171.6">
      <c r="A29" s="31">
        <v>12</v>
      </c>
      <c r="B29" s="35"/>
      <c r="C29" s="38" t="s">
        <v>436</v>
      </c>
      <c r="D29" s="32" t="s">
        <v>114</v>
      </c>
      <c r="E29" s="36">
        <v>3.86</v>
      </c>
      <c r="F29" s="5"/>
      <c r="G29" s="5"/>
      <c r="H29" s="5">
        <f t="shared" si="7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171.6">
      <c r="A30" s="31">
        <v>13</v>
      </c>
      <c r="B30" s="35"/>
      <c r="C30" s="38" t="s">
        <v>437</v>
      </c>
      <c r="D30" s="32" t="s">
        <v>114</v>
      </c>
      <c r="E30" s="36">
        <v>5.09</v>
      </c>
      <c r="F30" s="5"/>
      <c r="G30" s="5"/>
      <c r="H30" s="5">
        <f t="shared" si="7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47" t="s">
        <v>50</v>
      </c>
      <c r="D31" s="32"/>
      <c r="E31" s="36"/>
      <c r="F31" s="5"/>
      <c r="G31" s="5"/>
      <c r="H31" s="5">
        <f t="shared" si="7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79" t="s">
        <v>438</v>
      </c>
      <c r="D32" s="32" t="s">
        <v>108</v>
      </c>
      <c r="E32" s="36">
        <v>75</v>
      </c>
      <c r="F32" s="5"/>
      <c r="G32" s="5"/>
      <c r="H32" s="5">
        <f t="shared" si="7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77" t="s">
        <v>439</v>
      </c>
      <c r="D33" s="32" t="s">
        <v>108</v>
      </c>
      <c r="E33" s="36">
        <v>75</v>
      </c>
      <c r="F33" s="5"/>
      <c r="G33" s="5"/>
      <c r="H33" s="5">
        <f t="shared" si="7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77" t="s">
        <v>440</v>
      </c>
      <c r="D34" s="32" t="s">
        <v>108</v>
      </c>
      <c r="E34" s="36">
        <v>52.2</v>
      </c>
      <c r="F34" s="5"/>
      <c r="G34" s="5"/>
      <c r="H34" s="5">
        <f t="shared" si="7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77" t="s">
        <v>441</v>
      </c>
      <c r="D35" s="32" t="s">
        <v>108</v>
      </c>
      <c r="E35" s="36">
        <v>22.8</v>
      </c>
      <c r="F35" s="5"/>
      <c r="G35" s="5"/>
      <c r="H35" s="5">
        <f t="shared" si="7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47" t="s">
        <v>51</v>
      </c>
      <c r="D36" s="32"/>
      <c r="E36" s="36">
        <v>0</v>
      </c>
      <c r="F36" s="5"/>
      <c r="G36" s="5"/>
      <c r="H36" s="5">
        <f t="shared" si="7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62.4">
      <c r="A37" s="31">
        <v>20</v>
      </c>
      <c r="B37" s="35"/>
      <c r="C37" s="79" t="s">
        <v>312</v>
      </c>
      <c r="D37" s="32" t="s">
        <v>108</v>
      </c>
      <c r="E37" s="36">
        <v>120.9</v>
      </c>
      <c r="F37" s="5"/>
      <c r="G37" s="5"/>
      <c r="H37" s="5">
        <f t="shared" si="7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77" t="s">
        <v>315</v>
      </c>
      <c r="D38" s="32" t="s">
        <v>108</v>
      </c>
      <c r="E38" s="36">
        <v>120.9</v>
      </c>
      <c r="F38" s="5"/>
      <c r="G38" s="5"/>
      <c r="H38" s="5">
        <f t="shared" si="7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31.2">
      <c r="A39" s="31">
        <v>22</v>
      </c>
      <c r="B39" s="35"/>
      <c r="C39" s="77" t="s">
        <v>317</v>
      </c>
      <c r="D39" s="32" t="s">
        <v>137</v>
      </c>
      <c r="E39" s="36">
        <v>36.6</v>
      </c>
      <c r="F39" s="5"/>
      <c r="G39" s="5"/>
      <c r="H39" s="5">
        <f t="shared" si="7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77" t="s">
        <v>318</v>
      </c>
      <c r="D40" s="32" t="s">
        <v>137</v>
      </c>
      <c r="E40" s="36">
        <v>13.8</v>
      </c>
      <c r="F40" s="5"/>
      <c r="G40" s="5"/>
      <c r="H40" s="5">
        <f t="shared" si="7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77" t="s">
        <v>326</v>
      </c>
      <c r="D41" s="32" t="s">
        <v>137</v>
      </c>
      <c r="E41" s="36">
        <v>18.3</v>
      </c>
      <c r="F41" s="5"/>
      <c r="G41" s="5"/>
      <c r="H41" s="5">
        <f t="shared" si="7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77" t="s">
        <v>424</v>
      </c>
      <c r="D42" s="32" t="s">
        <v>137</v>
      </c>
      <c r="E42" s="36">
        <v>75.84</v>
      </c>
      <c r="F42" s="5"/>
      <c r="G42" s="5"/>
      <c r="H42" s="5">
        <f t="shared" si="7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77" t="s">
        <v>333</v>
      </c>
      <c r="D43" s="32" t="s">
        <v>137</v>
      </c>
      <c r="E43" s="36">
        <v>36.6</v>
      </c>
      <c r="F43" s="5"/>
      <c r="G43" s="5"/>
      <c r="H43" s="5">
        <f t="shared" si="7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49" t="s">
        <v>52</v>
      </c>
      <c r="D44" s="32"/>
      <c r="E44" s="36">
        <v>0</v>
      </c>
      <c r="F44" s="5"/>
      <c r="G44" s="5"/>
      <c r="H44" s="5">
        <f t="shared" si="7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78">
      <c r="A45" s="31">
        <v>28</v>
      </c>
      <c r="B45" s="35"/>
      <c r="C45" s="79" t="s">
        <v>442</v>
      </c>
      <c r="D45" s="32" t="s">
        <v>179</v>
      </c>
      <c r="E45" s="36">
        <v>18</v>
      </c>
      <c r="F45" s="5"/>
      <c r="G45" s="5"/>
      <c r="H45" s="5">
        <f t="shared" si="7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78">
      <c r="A46" s="31">
        <v>29</v>
      </c>
      <c r="B46" s="35"/>
      <c r="C46" s="79" t="s">
        <v>443</v>
      </c>
      <c r="D46" s="32" t="s">
        <v>179</v>
      </c>
      <c r="E46" s="36">
        <v>6</v>
      </c>
      <c r="F46" s="5"/>
      <c r="G46" s="5"/>
      <c r="H46" s="5">
        <f t="shared" si="7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62.4">
      <c r="A47" s="31">
        <v>30</v>
      </c>
      <c r="B47" s="35"/>
      <c r="C47" s="79" t="s">
        <v>444</v>
      </c>
      <c r="D47" s="32" t="s">
        <v>179</v>
      </c>
      <c r="E47" s="36">
        <v>6</v>
      </c>
      <c r="F47" s="5"/>
      <c r="G47" s="5"/>
      <c r="H47" s="5">
        <f t="shared" si="7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62.4">
      <c r="A48" s="31">
        <v>31</v>
      </c>
      <c r="B48" s="35"/>
      <c r="C48" s="79" t="s">
        <v>445</v>
      </c>
      <c r="D48" s="32" t="s">
        <v>179</v>
      </c>
      <c r="E48" s="36">
        <v>6</v>
      </c>
      <c r="F48" s="5"/>
      <c r="G48" s="5"/>
      <c r="H48" s="5">
        <f t="shared" si="7"/>
        <v>0</v>
      </c>
      <c r="I48" s="5"/>
      <c r="J48" s="5"/>
      <c r="K48" s="5">
        <f>SUM(H48:J48)</f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93.6">
      <c r="A49" s="31">
        <v>32</v>
      </c>
      <c r="B49" s="35"/>
      <c r="C49" s="79" t="s">
        <v>446</v>
      </c>
      <c r="D49" s="32" t="s">
        <v>179</v>
      </c>
      <c r="E49" s="36">
        <v>3</v>
      </c>
      <c r="F49" s="5"/>
      <c r="G49" s="5"/>
      <c r="H49" s="5">
        <f t="shared" si="7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75" t="s">
        <v>351</v>
      </c>
      <c r="D50" s="32" t="s">
        <v>137</v>
      </c>
      <c r="E50" s="36">
        <v>172.8</v>
      </c>
      <c r="F50" s="5"/>
      <c r="G50" s="5"/>
      <c r="H50" s="5">
        <f t="shared" si="7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31.2">
      <c r="A51" s="31">
        <v>34</v>
      </c>
      <c r="B51" s="35"/>
      <c r="C51" s="75" t="s">
        <v>352</v>
      </c>
      <c r="D51" s="32" t="s">
        <v>137</v>
      </c>
      <c r="E51" s="36">
        <v>172.8</v>
      </c>
      <c r="F51" s="5"/>
      <c r="G51" s="5"/>
      <c r="H51" s="5">
        <f t="shared" si="7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75" t="s">
        <v>353</v>
      </c>
      <c r="D52" s="32" t="s">
        <v>137</v>
      </c>
      <c r="E52" s="36">
        <v>32.4</v>
      </c>
      <c r="F52" s="5"/>
      <c r="G52" s="5"/>
      <c r="H52" s="5">
        <f t="shared" si="7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 ht="31.2">
      <c r="A53" s="31">
        <v>36</v>
      </c>
      <c r="B53" s="35"/>
      <c r="C53" s="75" t="s">
        <v>354</v>
      </c>
      <c r="D53" s="32" t="s">
        <v>137</v>
      </c>
      <c r="E53" s="36">
        <v>32.4</v>
      </c>
      <c r="F53" s="5"/>
      <c r="G53" s="5"/>
      <c r="H53" s="5">
        <f t="shared" si="7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73" t="s">
        <v>54</v>
      </c>
      <c r="D54" s="32"/>
      <c r="E54" s="36">
        <v>0</v>
      </c>
      <c r="F54" s="5"/>
      <c r="G54" s="5"/>
      <c r="H54" s="5">
        <f t="shared" si="7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78">
      <c r="A55" s="31">
        <v>38</v>
      </c>
      <c r="B55" s="35"/>
      <c r="C55" s="79" t="s">
        <v>447</v>
      </c>
      <c r="D55" s="32" t="s">
        <v>108</v>
      </c>
      <c r="E55" s="36">
        <v>141.63</v>
      </c>
      <c r="F55" s="5"/>
      <c r="G55" s="5"/>
      <c r="H55" s="5">
        <f t="shared" si="7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 ht="31.2">
      <c r="A56" s="31">
        <v>39</v>
      </c>
      <c r="B56" s="35"/>
      <c r="C56" s="77" t="s">
        <v>405</v>
      </c>
      <c r="D56" s="32" t="s">
        <v>137</v>
      </c>
      <c r="E56" s="36">
        <v>37.74</v>
      </c>
      <c r="F56" s="5"/>
      <c r="G56" s="5"/>
      <c r="H56" s="5">
        <f t="shared" si="7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77" t="s">
        <v>448</v>
      </c>
      <c r="D57" s="32" t="s">
        <v>114</v>
      </c>
      <c r="E57" s="36">
        <v>0.12</v>
      </c>
      <c r="F57" s="5"/>
      <c r="G57" s="5"/>
      <c r="H57" s="5">
        <f t="shared" si="7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62.4">
      <c r="A58" s="31">
        <v>41</v>
      </c>
      <c r="B58" s="35"/>
      <c r="C58" s="77" t="s">
        <v>449</v>
      </c>
      <c r="D58" s="32" t="s">
        <v>179</v>
      </c>
      <c r="E58" s="36">
        <v>9</v>
      </c>
      <c r="F58" s="5"/>
      <c r="G58" s="5"/>
      <c r="H58" s="5">
        <f t="shared" si="7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46.8">
      <c r="A59" s="31">
        <v>42</v>
      </c>
      <c r="B59" s="35"/>
      <c r="C59" s="77" t="s">
        <v>450</v>
      </c>
      <c r="D59" s="32" t="s">
        <v>179</v>
      </c>
      <c r="E59" s="36">
        <v>6</v>
      </c>
      <c r="F59" s="5"/>
      <c r="G59" s="5"/>
      <c r="H59" s="5">
        <f t="shared" si="7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131"/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  <c r="P60" s="131"/>
    </row>
    <row r="61" spans="1:16">
      <c r="A61" s="132" t="s">
        <v>151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1"/>
      <c r="L61" s="6">
        <f>SUM(L18:L60)</f>
        <v>0</v>
      </c>
      <c r="M61" s="6">
        <f>SUM(M18:M60)</f>
        <v>0</v>
      </c>
      <c r="N61" s="6">
        <f>SUM(N18:N60)</f>
        <v>0</v>
      </c>
      <c r="O61" s="6">
        <f>SUM(O18:O60)</f>
        <v>0</v>
      </c>
      <c r="P61" s="6">
        <f>SUM(P18:P60)</f>
        <v>0</v>
      </c>
    </row>
    <row r="62" spans="1:16">
      <c r="A62" s="7"/>
      <c r="B62" s="7"/>
      <c r="C62" s="7"/>
      <c r="D62" s="7"/>
      <c r="E62" s="7"/>
      <c r="F62" s="7"/>
      <c r="G62" s="7"/>
      <c r="H62" s="7"/>
      <c r="I62" s="7"/>
      <c r="J62" s="7"/>
      <c r="K62" s="8"/>
      <c r="L62" s="9"/>
      <c r="M62" s="9"/>
      <c r="N62" s="9"/>
      <c r="O62" s="9"/>
      <c r="P62" s="10"/>
    </row>
    <row r="63" spans="1:16">
      <c r="A63" s="19" t="str">
        <f>KT!A23</f>
        <v xml:space="preserve">Sastādīja: </v>
      </c>
      <c r="C63" s="20"/>
      <c r="D63" s="20" t="str">
        <f>KT!D23</f>
        <v>2024.gada __._________</v>
      </c>
      <c r="E63" s="20"/>
      <c r="F63" s="20"/>
      <c r="G63" s="20"/>
      <c r="H63" s="20"/>
    </row>
    <row r="64" spans="1:16">
      <c r="A64" s="19" t="s">
        <v>28</v>
      </c>
      <c r="C64" s="20"/>
      <c r="D64" s="20"/>
      <c r="E64" s="20"/>
      <c r="F64" s="20"/>
      <c r="G64" s="20"/>
      <c r="H64" s="20"/>
    </row>
    <row r="65" spans="1:8">
      <c r="A65" s="19" t="str">
        <f>KT!A25</f>
        <v xml:space="preserve">Sertifikāta Nr.: </v>
      </c>
      <c r="C65" s="20"/>
      <c r="D65" s="20"/>
      <c r="E65" s="20"/>
      <c r="F65" s="20"/>
      <c r="G65" s="20"/>
      <c r="H65" s="20"/>
    </row>
    <row r="66" spans="1:8">
      <c r="A66" s="21"/>
      <c r="C66" s="20"/>
      <c r="D66" s="20"/>
      <c r="E66" s="20"/>
      <c r="F66" s="20"/>
      <c r="G66" s="20"/>
      <c r="H66" s="20"/>
    </row>
    <row r="67" spans="1:8">
      <c r="A67" s="19" t="str">
        <f>KT!A27</f>
        <v xml:space="preserve">Pārbaudīja: </v>
      </c>
      <c r="C67" s="20"/>
      <c r="D67" s="20" t="str">
        <f>KT!D23</f>
        <v>2024.gada __._________</v>
      </c>
      <c r="E67" s="20"/>
      <c r="F67" s="20"/>
      <c r="G67" s="20"/>
      <c r="H67" s="20"/>
    </row>
    <row r="68" spans="1:8">
      <c r="A68" s="19" t="s">
        <v>31</v>
      </c>
      <c r="C68" s="20"/>
      <c r="D68" s="20"/>
      <c r="E68" s="20"/>
      <c r="F68" s="20"/>
      <c r="G68" s="20"/>
      <c r="H68" s="20"/>
    </row>
    <row r="69" spans="1:8">
      <c r="A69" s="19" t="str">
        <f>KT!A29</f>
        <v xml:space="preserve">Sertifikāta Nr.: </v>
      </c>
      <c r="C69" s="20"/>
      <c r="D69" s="20"/>
      <c r="E69" s="20"/>
      <c r="F69" s="20"/>
      <c r="G69" s="20"/>
      <c r="H69" s="20"/>
    </row>
    <row r="70" spans="1:8">
      <c r="B70" s="22"/>
      <c r="C70" s="20"/>
      <c r="D70" s="20"/>
      <c r="E70" s="20"/>
      <c r="F70" s="20"/>
      <c r="G70" s="20"/>
      <c r="H70" s="20"/>
    </row>
    <row r="71" spans="1:8">
      <c r="B71" s="23"/>
      <c r="C71" s="24"/>
      <c r="D71" s="23"/>
      <c r="F71" s="24"/>
      <c r="H71" s="20"/>
    </row>
  </sheetData>
  <mergeCells count="14">
    <mergeCell ref="L15:P15"/>
    <mergeCell ref="A17:P17"/>
    <mergeCell ref="A60:P60"/>
    <mergeCell ref="A61:J6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3AA6-C999-4153-B2F4-0F994AE57FB2}">
  <sheetPr>
    <tabColor rgb="FF92D050"/>
    <pageSetUpPr fitToPage="1"/>
  </sheetPr>
  <dimension ref="A2:P149"/>
  <sheetViews>
    <sheetView view="pageBreakPreview" zoomScale="90" zoomScaleNormal="85" zoomScaleSheetLayoutView="90" workbookViewId="0">
      <selection activeCell="I18" sqref="I18:J137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44140625" style="1" customWidth="1"/>
    <col min="9" max="9" width="12.5546875" style="1" customWidth="1"/>
    <col min="10" max="10" width="10.44140625" style="1" customWidth="1"/>
    <col min="11" max="11" width="13.44140625" style="1" customWidth="1"/>
    <col min="12" max="16" width="13.88671875" style="1" customWidth="1"/>
    <col min="17" max="16384" width="9.109375" style="1"/>
  </cols>
  <sheetData>
    <row r="2" spans="1:16">
      <c r="A2" s="133" t="s">
        <v>451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'KA1'!C28</f>
        <v>Ceļi un laukumi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P139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58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452</v>
      </c>
      <c r="D19" s="32" t="s">
        <v>423</v>
      </c>
      <c r="E19" s="36">
        <v>1</v>
      </c>
      <c r="F19" s="5"/>
      <c r="G19" s="5"/>
      <c r="H19" s="5">
        <f t="shared" ref="H19:H82" si="0">ROUND(F19*G19,2)</f>
        <v>0</v>
      </c>
      <c r="I19" s="5"/>
      <c r="J19" s="5"/>
      <c r="K19" s="5">
        <f t="shared" ref="K19:K82" si="1">SUM(H19:J19)</f>
        <v>0</v>
      </c>
      <c r="L19" s="5">
        <f t="shared" ref="L19:L82" si="2">ROUND(E19*F19,2)</f>
        <v>0</v>
      </c>
      <c r="M19" s="5">
        <f t="shared" ref="M19:M82" si="3">ROUND(E19*H19,2)</f>
        <v>0</v>
      </c>
      <c r="N19" s="5">
        <f t="shared" ref="N19:N82" si="4">ROUND(E19*I19,2)</f>
        <v>0</v>
      </c>
      <c r="O19" s="5">
        <f t="shared" ref="O19:O82" si="5">ROUND(E19*J19,2)</f>
        <v>0</v>
      </c>
      <c r="P19" s="5">
        <f t="shared" ref="P19:P82" si="6">SUM(M19:O19)</f>
        <v>0</v>
      </c>
    </row>
    <row r="20" spans="1:16" ht="31.2">
      <c r="A20" s="31">
        <v>3</v>
      </c>
      <c r="B20" s="35"/>
      <c r="C20" s="38" t="s">
        <v>453</v>
      </c>
      <c r="D20" s="32" t="s">
        <v>137</v>
      </c>
      <c r="E20" s="36">
        <v>29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454</v>
      </c>
      <c r="D21" s="32" t="s">
        <v>137</v>
      </c>
      <c r="E21" s="36">
        <v>6</v>
      </c>
      <c r="F21" s="5"/>
      <c r="G21" s="5"/>
      <c r="H21" s="5">
        <f t="shared" ref="H21" si="7">ROUND(F21*G21,2)</f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455</v>
      </c>
      <c r="D22" s="32" t="s">
        <v>108</v>
      </c>
      <c r="E22" s="36">
        <v>915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456</v>
      </c>
      <c r="D23" s="32" t="s">
        <v>108</v>
      </c>
      <c r="E23" s="36">
        <v>29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457</v>
      </c>
      <c r="D24" s="32" t="s">
        <v>179</v>
      </c>
      <c r="E24" s="36">
        <v>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458</v>
      </c>
      <c r="D25" s="32" t="s">
        <v>179</v>
      </c>
      <c r="E25" s="36">
        <v>6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459</v>
      </c>
      <c r="D26" s="32" t="s">
        <v>108</v>
      </c>
      <c r="E26" s="36">
        <v>30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460</v>
      </c>
      <c r="D27" s="32" t="s">
        <v>179</v>
      </c>
      <c r="E27" s="36">
        <v>3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461</v>
      </c>
      <c r="D28" s="32" t="s">
        <v>108</v>
      </c>
      <c r="E28" s="36">
        <v>23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50" t="s">
        <v>462</v>
      </c>
      <c r="D29" s="32"/>
      <c r="E29" s="36"/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463</v>
      </c>
      <c r="D30" s="32" t="s">
        <v>114</v>
      </c>
      <c r="E30" s="36">
        <v>756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464</v>
      </c>
      <c r="D31" s="32" t="s">
        <v>114</v>
      </c>
      <c r="E31" s="36">
        <v>889</v>
      </c>
      <c r="F31" s="5"/>
      <c r="G31" s="5"/>
      <c r="H31" s="5">
        <f t="shared" ref="H31" si="8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465</v>
      </c>
      <c r="D32" s="32" t="s">
        <v>114</v>
      </c>
      <c r="E32" s="36">
        <v>253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466</v>
      </c>
      <c r="D33" s="32" t="s">
        <v>108</v>
      </c>
      <c r="E33" s="36">
        <v>875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467</v>
      </c>
      <c r="D34" s="32" t="s">
        <v>108</v>
      </c>
      <c r="E34" s="36">
        <v>492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468</v>
      </c>
      <c r="D35" s="32" t="s">
        <v>108</v>
      </c>
      <c r="E35" s="36">
        <v>8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469</v>
      </c>
      <c r="D36" s="32" t="s">
        <v>108</v>
      </c>
      <c r="E36" s="36">
        <v>4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50" t="s">
        <v>470</v>
      </c>
      <c r="D37" s="32"/>
      <c r="E37" s="36"/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471</v>
      </c>
      <c r="D38" s="32" t="s">
        <v>114</v>
      </c>
      <c r="E38" s="36">
        <v>338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472</v>
      </c>
      <c r="D39" s="32" t="s">
        <v>114</v>
      </c>
      <c r="E39" s="36">
        <v>247</v>
      </c>
      <c r="F39" s="5"/>
      <c r="G39" s="5"/>
      <c r="H39" s="5">
        <f t="shared" ref="H39" si="9">ROUND(F39*G39,2)</f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38" t="s">
        <v>473</v>
      </c>
      <c r="D40" s="32" t="s">
        <v>108</v>
      </c>
      <c r="E40" s="36">
        <v>492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474</v>
      </c>
      <c r="D41" s="32" t="s">
        <v>108</v>
      </c>
      <c r="E41" s="36">
        <v>485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475</v>
      </c>
      <c r="D42" s="32" t="s">
        <v>108</v>
      </c>
      <c r="E42" s="36">
        <v>349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476</v>
      </c>
      <c r="D43" s="32" t="s">
        <v>108</v>
      </c>
      <c r="E43" s="36">
        <v>339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37" t="s">
        <v>477</v>
      </c>
      <c r="D44" s="32" t="s">
        <v>108</v>
      </c>
      <c r="E44" s="36">
        <v>339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478</v>
      </c>
      <c r="D45" s="32" t="s">
        <v>108</v>
      </c>
      <c r="E45" s="36">
        <v>459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479</v>
      </c>
      <c r="D46" s="32" t="s">
        <v>114</v>
      </c>
      <c r="E46" s="36">
        <v>81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480</v>
      </c>
      <c r="D47" s="32" t="s">
        <v>108</v>
      </c>
      <c r="E47" s="36">
        <v>456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481</v>
      </c>
      <c r="D48" s="32" t="s">
        <v>108</v>
      </c>
      <c r="E48" s="36">
        <v>322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38" t="s">
        <v>482</v>
      </c>
      <c r="D49" s="32" t="s">
        <v>108</v>
      </c>
      <c r="E49" s="36">
        <v>5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37" t="s">
        <v>483</v>
      </c>
      <c r="D50" s="32" t="s">
        <v>108</v>
      </c>
      <c r="E50" s="36">
        <v>22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484</v>
      </c>
      <c r="D51" s="32" t="s">
        <v>108</v>
      </c>
      <c r="E51" s="36">
        <v>813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38" t="s">
        <v>485</v>
      </c>
      <c r="D52" s="32" t="s">
        <v>108</v>
      </c>
      <c r="E52" s="36">
        <v>152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486</v>
      </c>
      <c r="D53" s="32" t="s">
        <v>108</v>
      </c>
      <c r="E53" s="36">
        <v>111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487</v>
      </c>
      <c r="D54" s="32" t="s">
        <v>108</v>
      </c>
      <c r="E54" s="36">
        <v>76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31.2">
      <c r="A55" s="31">
        <v>38</v>
      </c>
      <c r="B55" s="35"/>
      <c r="C55" s="37" t="s">
        <v>488</v>
      </c>
      <c r="D55" s="32" t="s">
        <v>108</v>
      </c>
      <c r="E55" s="36">
        <v>12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50" t="s">
        <v>489</v>
      </c>
      <c r="D56" s="32"/>
      <c r="E56" s="36"/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38" t="s">
        <v>490</v>
      </c>
      <c r="D57" s="32" t="s">
        <v>108</v>
      </c>
      <c r="E57" s="36">
        <v>485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491</v>
      </c>
      <c r="D58" s="32" t="s">
        <v>108</v>
      </c>
      <c r="E58" s="36">
        <v>483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38" t="s">
        <v>492</v>
      </c>
      <c r="D59" s="32" t="s">
        <v>108</v>
      </c>
      <c r="E59" s="36">
        <v>23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50" t="s">
        <v>493</v>
      </c>
      <c r="D60" s="32"/>
      <c r="E60" s="36"/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494</v>
      </c>
      <c r="D61" s="32" t="s">
        <v>137</v>
      </c>
      <c r="E61" s="36">
        <v>182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495</v>
      </c>
      <c r="D62" s="32" t="s">
        <v>137</v>
      </c>
      <c r="E62" s="36">
        <v>159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38" t="s">
        <v>496</v>
      </c>
      <c r="D63" s="32" t="s">
        <v>137</v>
      </c>
      <c r="E63" s="36">
        <v>367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497</v>
      </c>
      <c r="D64" s="32" t="s">
        <v>137</v>
      </c>
      <c r="E64" s="36">
        <v>168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37" t="s">
        <v>498</v>
      </c>
      <c r="D65" s="32" t="s">
        <v>137</v>
      </c>
      <c r="E65" s="36">
        <v>29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38" t="s">
        <v>499</v>
      </c>
      <c r="D66" s="32" t="s">
        <v>137</v>
      </c>
      <c r="E66" s="36">
        <v>29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38" t="s">
        <v>500</v>
      </c>
      <c r="D67" s="32" t="s">
        <v>137</v>
      </c>
      <c r="E67" s="36">
        <v>23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38" t="s">
        <v>501</v>
      </c>
      <c r="D68" s="32" t="s">
        <v>179</v>
      </c>
      <c r="E68" s="36">
        <v>5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8" t="s">
        <v>502</v>
      </c>
      <c r="D69" s="32" t="s">
        <v>179</v>
      </c>
      <c r="E69" s="36">
        <v>1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37" t="s">
        <v>503</v>
      </c>
      <c r="D70" s="32" t="s">
        <v>179</v>
      </c>
      <c r="E70" s="36">
        <v>1</v>
      </c>
      <c r="F70" s="5"/>
      <c r="G70" s="5"/>
      <c r="H70" s="5">
        <f t="shared" ref="H70:H74" si="10">ROUND(F70*G70,2)</f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37" t="s">
        <v>504</v>
      </c>
      <c r="D71" s="32" t="s">
        <v>179</v>
      </c>
      <c r="E71" s="36">
        <v>1</v>
      </c>
      <c r="F71" s="5"/>
      <c r="G71" s="5"/>
      <c r="H71" s="5">
        <f t="shared" si="1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>
      <c r="A72" s="31">
        <v>55</v>
      </c>
      <c r="B72" s="35"/>
      <c r="C72" s="38" t="s">
        <v>505</v>
      </c>
      <c r="D72" s="32" t="s">
        <v>179</v>
      </c>
      <c r="E72" s="36">
        <v>1</v>
      </c>
      <c r="F72" s="5"/>
      <c r="G72" s="5"/>
      <c r="H72" s="5">
        <f t="shared" si="1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38" t="s">
        <v>506</v>
      </c>
      <c r="D73" s="32" t="s">
        <v>179</v>
      </c>
      <c r="E73" s="36">
        <v>1</v>
      </c>
      <c r="F73" s="5"/>
      <c r="G73" s="5"/>
      <c r="H73" s="5">
        <f t="shared" si="1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>
      <c r="A74" s="31">
        <v>57</v>
      </c>
      <c r="B74" s="35"/>
      <c r="C74" s="38" t="s">
        <v>507</v>
      </c>
      <c r="D74" s="32" t="s">
        <v>179</v>
      </c>
      <c r="E74" s="36">
        <v>1</v>
      </c>
      <c r="F74" s="5"/>
      <c r="G74" s="5"/>
      <c r="H74" s="5">
        <f t="shared" si="1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>
      <c r="A75" s="31">
        <v>58</v>
      </c>
      <c r="B75" s="35"/>
      <c r="C75" s="50" t="s">
        <v>508</v>
      </c>
      <c r="D75" s="32"/>
      <c r="E75" s="36"/>
      <c r="F75" s="5"/>
      <c r="G75" s="5"/>
      <c r="H75" s="5">
        <f t="shared" si="0"/>
        <v>0</v>
      </c>
      <c r="I75" s="5"/>
      <c r="J75" s="5"/>
      <c r="K75" s="5">
        <f t="shared" si="1"/>
        <v>0</v>
      </c>
      <c r="L75" s="5">
        <f t="shared" si="2"/>
        <v>0</v>
      </c>
      <c r="M75" s="5">
        <f t="shared" si="3"/>
        <v>0</v>
      </c>
      <c r="N75" s="5">
        <f t="shared" si="4"/>
        <v>0</v>
      </c>
      <c r="O75" s="5">
        <f t="shared" si="5"/>
        <v>0</v>
      </c>
      <c r="P75" s="5">
        <f t="shared" si="6"/>
        <v>0</v>
      </c>
    </row>
    <row r="76" spans="1:16">
      <c r="A76" s="31">
        <v>59</v>
      </c>
      <c r="B76" s="35"/>
      <c r="C76" s="50" t="s">
        <v>509</v>
      </c>
      <c r="D76" s="32"/>
      <c r="E76" s="36"/>
      <c r="F76" s="5"/>
      <c r="G76" s="5"/>
      <c r="H76" s="5">
        <f t="shared" si="0"/>
        <v>0</v>
      </c>
      <c r="I76" s="5"/>
      <c r="J76" s="5"/>
      <c r="K76" s="5">
        <f t="shared" si="1"/>
        <v>0</v>
      </c>
      <c r="L76" s="5">
        <f t="shared" si="2"/>
        <v>0</v>
      </c>
      <c r="M76" s="5">
        <f t="shared" si="3"/>
        <v>0</v>
      </c>
      <c r="N76" s="5">
        <f t="shared" si="4"/>
        <v>0</v>
      </c>
      <c r="O76" s="5">
        <f t="shared" si="5"/>
        <v>0</v>
      </c>
      <c r="P76" s="5">
        <f t="shared" si="6"/>
        <v>0</v>
      </c>
    </row>
    <row r="77" spans="1:16">
      <c r="A77" s="31">
        <v>60</v>
      </c>
      <c r="B77" s="35"/>
      <c r="C77" s="38" t="s">
        <v>510</v>
      </c>
      <c r="D77" s="32" t="s">
        <v>137</v>
      </c>
      <c r="E77" s="36">
        <v>101</v>
      </c>
      <c r="F77" s="5"/>
      <c r="G77" s="5"/>
      <c r="H77" s="5">
        <f t="shared" si="0"/>
        <v>0</v>
      </c>
      <c r="I77" s="5"/>
      <c r="J77" s="5"/>
      <c r="K77" s="5">
        <f t="shared" si="1"/>
        <v>0</v>
      </c>
      <c r="L77" s="5">
        <f t="shared" si="2"/>
        <v>0</v>
      </c>
      <c r="M77" s="5">
        <f t="shared" si="3"/>
        <v>0</v>
      </c>
      <c r="N77" s="5">
        <f t="shared" si="4"/>
        <v>0</v>
      </c>
      <c r="O77" s="5">
        <f t="shared" si="5"/>
        <v>0</v>
      </c>
      <c r="P77" s="5">
        <f t="shared" si="6"/>
        <v>0</v>
      </c>
    </row>
    <row r="78" spans="1:16">
      <c r="A78" s="31">
        <v>61</v>
      </c>
      <c r="B78" s="35"/>
      <c r="C78" s="38" t="s">
        <v>511</v>
      </c>
      <c r="D78" s="32" t="s">
        <v>512</v>
      </c>
      <c r="E78" s="36">
        <v>3</v>
      </c>
      <c r="F78" s="5"/>
      <c r="G78" s="5"/>
      <c r="H78" s="5">
        <f t="shared" si="0"/>
        <v>0</v>
      </c>
      <c r="I78" s="5"/>
      <c r="J78" s="5"/>
      <c r="K78" s="5">
        <f t="shared" si="1"/>
        <v>0</v>
      </c>
      <c r="L78" s="5">
        <f t="shared" si="2"/>
        <v>0</v>
      </c>
      <c r="M78" s="5">
        <f t="shared" si="3"/>
        <v>0</v>
      </c>
      <c r="N78" s="5">
        <f t="shared" si="4"/>
        <v>0</v>
      </c>
      <c r="O78" s="5">
        <f t="shared" si="5"/>
        <v>0</v>
      </c>
      <c r="P78" s="5">
        <f t="shared" si="6"/>
        <v>0</v>
      </c>
    </row>
    <row r="79" spans="1:16">
      <c r="A79" s="31">
        <v>62</v>
      </c>
      <c r="B79" s="35"/>
      <c r="C79" s="38" t="s">
        <v>513</v>
      </c>
      <c r="D79" s="32" t="s">
        <v>512</v>
      </c>
      <c r="E79" s="36">
        <v>27</v>
      </c>
      <c r="F79" s="5"/>
      <c r="G79" s="5"/>
      <c r="H79" s="5">
        <f t="shared" si="0"/>
        <v>0</v>
      </c>
      <c r="I79" s="5"/>
      <c r="J79" s="5"/>
      <c r="K79" s="5">
        <f t="shared" si="1"/>
        <v>0</v>
      </c>
      <c r="L79" s="5">
        <f t="shared" si="2"/>
        <v>0</v>
      </c>
      <c r="M79" s="5">
        <f t="shared" si="3"/>
        <v>0</v>
      </c>
      <c r="N79" s="5">
        <f t="shared" si="4"/>
        <v>0</v>
      </c>
      <c r="O79" s="5">
        <f t="shared" si="5"/>
        <v>0</v>
      </c>
      <c r="P79" s="5">
        <f t="shared" si="6"/>
        <v>0</v>
      </c>
    </row>
    <row r="80" spans="1:16">
      <c r="A80" s="31">
        <v>63</v>
      </c>
      <c r="B80" s="35"/>
      <c r="C80" s="37" t="s">
        <v>514</v>
      </c>
      <c r="D80" s="32" t="s">
        <v>95</v>
      </c>
      <c r="E80" s="36">
        <v>33</v>
      </c>
      <c r="F80" s="5"/>
      <c r="G80" s="5"/>
      <c r="H80" s="5">
        <f t="shared" ref="H80:H81" si="11">ROUND(F80*G80,2)</f>
        <v>0</v>
      </c>
      <c r="I80" s="5"/>
      <c r="J80" s="5"/>
      <c r="K80" s="5">
        <f t="shared" si="1"/>
        <v>0</v>
      </c>
      <c r="L80" s="5">
        <f t="shared" si="2"/>
        <v>0</v>
      </c>
      <c r="M80" s="5">
        <f t="shared" si="3"/>
        <v>0</v>
      </c>
      <c r="N80" s="5">
        <f t="shared" si="4"/>
        <v>0</v>
      </c>
      <c r="O80" s="5">
        <f t="shared" si="5"/>
        <v>0</v>
      </c>
      <c r="P80" s="5">
        <f t="shared" si="6"/>
        <v>0</v>
      </c>
    </row>
    <row r="81" spans="1:16" ht="31.2">
      <c r="A81" s="31">
        <v>64</v>
      </c>
      <c r="B81" s="35"/>
      <c r="C81" s="38" t="s">
        <v>515</v>
      </c>
      <c r="D81" s="32" t="s">
        <v>512</v>
      </c>
      <c r="E81" s="36">
        <v>45</v>
      </c>
      <c r="F81" s="5"/>
      <c r="G81" s="5"/>
      <c r="H81" s="5">
        <f t="shared" si="11"/>
        <v>0</v>
      </c>
      <c r="I81" s="5"/>
      <c r="J81" s="5"/>
      <c r="K81" s="5">
        <f t="shared" si="1"/>
        <v>0</v>
      </c>
      <c r="L81" s="5">
        <f t="shared" si="2"/>
        <v>0</v>
      </c>
      <c r="M81" s="5">
        <f t="shared" si="3"/>
        <v>0</v>
      </c>
      <c r="N81" s="5">
        <f t="shared" si="4"/>
        <v>0</v>
      </c>
      <c r="O81" s="5">
        <f t="shared" si="5"/>
        <v>0</v>
      </c>
      <c r="P81" s="5">
        <f t="shared" si="6"/>
        <v>0</v>
      </c>
    </row>
    <row r="82" spans="1:16">
      <c r="A82" s="31">
        <v>65</v>
      </c>
      <c r="B82" s="35"/>
      <c r="C82" s="38" t="s">
        <v>516</v>
      </c>
      <c r="D82" s="32" t="s">
        <v>99</v>
      </c>
      <c r="E82" s="36">
        <v>41</v>
      </c>
      <c r="F82" s="5"/>
      <c r="G82" s="5"/>
      <c r="H82" s="5">
        <f t="shared" si="0"/>
        <v>0</v>
      </c>
      <c r="I82" s="5"/>
      <c r="J82" s="5"/>
      <c r="K82" s="5">
        <f t="shared" si="1"/>
        <v>0</v>
      </c>
      <c r="L82" s="5">
        <f t="shared" si="2"/>
        <v>0</v>
      </c>
      <c r="M82" s="5">
        <f t="shared" si="3"/>
        <v>0</v>
      </c>
      <c r="N82" s="5">
        <f t="shared" si="4"/>
        <v>0</v>
      </c>
      <c r="O82" s="5">
        <f t="shared" si="5"/>
        <v>0</v>
      </c>
      <c r="P82" s="5">
        <f t="shared" si="6"/>
        <v>0</v>
      </c>
    </row>
    <row r="83" spans="1:16">
      <c r="A83" s="31">
        <v>66</v>
      </c>
      <c r="B83" s="35"/>
      <c r="C83" s="38" t="s">
        <v>517</v>
      </c>
      <c r="D83" s="32" t="s">
        <v>99</v>
      </c>
      <c r="E83" s="36">
        <v>5</v>
      </c>
      <c r="F83" s="5"/>
      <c r="G83" s="5"/>
      <c r="H83" s="5">
        <f t="shared" ref="H83:H86" si="12">ROUND(F83*G83,2)</f>
        <v>0</v>
      </c>
      <c r="I83" s="5"/>
      <c r="J83" s="5"/>
      <c r="K83" s="5">
        <f t="shared" ref="K83:K86" si="13">SUM(H83:J83)</f>
        <v>0</v>
      </c>
      <c r="L83" s="5">
        <f t="shared" ref="L83:L86" si="14">ROUND(E83*F83,2)</f>
        <v>0</v>
      </c>
      <c r="M83" s="5">
        <f t="shared" ref="M83:M86" si="15">ROUND(E83*H83,2)</f>
        <v>0</v>
      </c>
      <c r="N83" s="5">
        <f t="shared" ref="N83:N86" si="16">ROUND(E83*I83,2)</f>
        <v>0</v>
      </c>
      <c r="O83" s="5">
        <f t="shared" ref="O83:O86" si="17">ROUND(E83*J83,2)</f>
        <v>0</v>
      </c>
      <c r="P83" s="5">
        <f t="shared" ref="P83:P86" si="18">SUM(M83:O83)</f>
        <v>0</v>
      </c>
    </row>
    <row r="84" spans="1:16">
      <c r="A84" s="31">
        <v>67</v>
      </c>
      <c r="B84" s="35"/>
      <c r="C84" s="38" t="s">
        <v>518</v>
      </c>
      <c r="D84" s="32" t="s">
        <v>95</v>
      </c>
      <c r="E84" s="36">
        <v>78</v>
      </c>
      <c r="F84" s="5"/>
      <c r="G84" s="5"/>
      <c r="H84" s="5">
        <f t="shared" si="12"/>
        <v>0</v>
      </c>
      <c r="I84" s="5"/>
      <c r="J84" s="5"/>
      <c r="K84" s="5">
        <f t="shared" si="13"/>
        <v>0</v>
      </c>
      <c r="L84" s="5">
        <f t="shared" si="14"/>
        <v>0</v>
      </c>
      <c r="M84" s="5">
        <f t="shared" si="15"/>
        <v>0</v>
      </c>
      <c r="N84" s="5">
        <f t="shared" si="16"/>
        <v>0</v>
      </c>
      <c r="O84" s="5">
        <f t="shared" si="17"/>
        <v>0</v>
      </c>
      <c r="P84" s="5">
        <f t="shared" si="18"/>
        <v>0</v>
      </c>
    </row>
    <row r="85" spans="1:16">
      <c r="A85" s="31">
        <v>68</v>
      </c>
      <c r="B85" s="35"/>
      <c r="C85" s="50" t="s">
        <v>519</v>
      </c>
      <c r="D85" s="32"/>
      <c r="E85" s="36"/>
      <c r="F85" s="5"/>
      <c r="G85" s="5"/>
      <c r="H85" s="5">
        <f t="shared" si="12"/>
        <v>0</v>
      </c>
      <c r="I85" s="5"/>
      <c r="J85" s="5"/>
      <c r="K85" s="5">
        <f t="shared" si="13"/>
        <v>0</v>
      </c>
      <c r="L85" s="5">
        <f t="shared" si="14"/>
        <v>0</v>
      </c>
      <c r="M85" s="5">
        <f t="shared" si="15"/>
        <v>0</v>
      </c>
      <c r="N85" s="5">
        <f t="shared" si="16"/>
        <v>0</v>
      </c>
      <c r="O85" s="5">
        <f t="shared" si="17"/>
        <v>0</v>
      </c>
      <c r="P85" s="5">
        <f t="shared" si="18"/>
        <v>0</v>
      </c>
    </row>
    <row r="86" spans="1:16" ht="31.2">
      <c r="A86" s="31">
        <v>69</v>
      </c>
      <c r="B86" s="35"/>
      <c r="C86" s="38" t="s">
        <v>520</v>
      </c>
      <c r="D86" s="32" t="s">
        <v>179</v>
      </c>
      <c r="E86" s="36">
        <v>1</v>
      </c>
      <c r="F86" s="5"/>
      <c r="G86" s="5"/>
      <c r="H86" s="5">
        <f t="shared" si="12"/>
        <v>0</v>
      </c>
      <c r="I86" s="5"/>
      <c r="J86" s="5"/>
      <c r="K86" s="5">
        <f t="shared" si="13"/>
        <v>0</v>
      </c>
      <c r="L86" s="5">
        <f t="shared" si="14"/>
        <v>0</v>
      </c>
      <c r="M86" s="5">
        <f t="shared" si="15"/>
        <v>0</v>
      </c>
      <c r="N86" s="5">
        <f t="shared" si="16"/>
        <v>0</v>
      </c>
      <c r="O86" s="5">
        <f t="shared" si="17"/>
        <v>0</v>
      </c>
      <c r="P86" s="5">
        <f t="shared" si="18"/>
        <v>0</v>
      </c>
    </row>
    <row r="87" spans="1:16" ht="31.2">
      <c r="A87" s="31">
        <v>70</v>
      </c>
      <c r="B87" s="35"/>
      <c r="C87" s="38" t="s">
        <v>521</v>
      </c>
      <c r="D87" s="32" t="s">
        <v>179</v>
      </c>
      <c r="E87" s="36">
        <v>1</v>
      </c>
      <c r="F87" s="5"/>
      <c r="G87" s="5"/>
      <c r="H87" s="5">
        <f t="shared" ref="H87:H134" si="19">ROUND(F87*G87,2)</f>
        <v>0</v>
      </c>
      <c r="I87" s="5"/>
      <c r="J87" s="5"/>
      <c r="K87" s="5">
        <f t="shared" ref="K87:K137" si="20">SUM(H87:J87)</f>
        <v>0</v>
      </c>
      <c r="L87" s="5">
        <f t="shared" ref="L87:L137" si="21">ROUND(E87*F87,2)</f>
        <v>0</v>
      </c>
      <c r="M87" s="5">
        <f t="shared" ref="M87:M137" si="22">ROUND(E87*H87,2)</f>
        <v>0</v>
      </c>
      <c r="N87" s="5">
        <f t="shared" ref="N87:N137" si="23">ROUND(E87*I87,2)</f>
        <v>0</v>
      </c>
      <c r="O87" s="5">
        <f t="shared" ref="O87:O137" si="24">ROUND(E87*J87,2)</f>
        <v>0</v>
      </c>
      <c r="P87" s="5">
        <f t="shared" ref="P87:P137" si="25">SUM(M87:O87)</f>
        <v>0</v>
      </c>
    </row>
    <row r="88" spans="1:16" ht="31.2">
      <c r="A88" s="31">
        <v>71</v>
      </c>
      <c r="B88" s="35"/>
      <c r="C88" s="38" t="s">
        <v>522</v>
      </c>
      <c r="D88" s="32" t="s">
        <v>179</v>
      </c>
      <c r="E88" s="36">
        <v>1</v>
      </c>
      <c r="F88" s="5"/>
      <c r="G88" s="5"/>
      <c r="H88" s="5">
        <f t="shared" si="19"/>
        <v>0</v>
      </c>
      <c r="I88" s="5"/>
      <c r="J88" s="5"/>
      <c r="K88" s="5">
        <f t="shared" si="20"/>
        <v>0</v>
      </c>
      <c r="L88" s="5">
        <f t="shared" si="21"/>
        <v>0</v>
      </c>
      <c r="M88" s="5">
        <f t="shared" si="22"/>
        <v>0</v>
      </c>
      <c r="N88" s="5">
        <f t="shared" si="23"/>
        <v>0</v>
      </c>
      <c r="O88" s="5">
        <f t="shared" si="24"/>
        <v>0</v>
      </c>
      <c r="P88" s="5">
        <f t="shared" si="25"/>
        <v>0</v>
      </c>
    </row>
    <row r="89" spans="1:16" ht="31.2">
      <c r="A89" s="31">
        <v>72</v>
      </c>
      <c r="B89" s="35"/>
      <c r="C89" s="37" t="s">
        <v>523</v>
      </c>
      <c r="D89" s="32" t="s">
        <v>179</v>
      </c>
      <c r="E89" s="36">
        <v>1</v>
      </c>
      <c r="F89" s="5"/>
      <c r="G89" s="5"/>
      <c r="H89" s="5">
        <f t="shared" si="19"/>
        <v>0</v>
      </c>
      <c r="I89" s="5"/>
      <c r="J89" s="5"/>
      <c r="K89" s="5">
        <f t="shared" si="20"/>
        <v>0</v>
      </c>
      <c r="L89" s="5">
        <f t="shared" si="21"/>
        <v>0</v>
      </c>
      <c r="M89" s="5">
        <f t="shared" si="22"/>
        <v>0</v>
      </c>
      <c r="N89" s="5">
        <f t="shared" si="23"/>
        <v>0</v>
      </c>
      <c r="O89" s="5">
        <f t="shared" si="24"/>
        <v>0</v>
      </c>
      <c r="P89" s="5">
        <f t="shared" si="25"/>
        <v>0</v>
      </c>
    </row>
    <row r="90" spans="1:16" ht="31.2">
      <c r="A90" s="31">
        <v>73</v>
      </c>
      <c r="B90" s="35"/>
      <c r="C90" s="37" t="s">
        <v>524</v>
      </c>
      <c r="D90" s="32" t="s">
        <v>179</v>
      </c>
      <c r="E90" s="36">
        <v>1</v>
      </c>
      <c r="F90" s="5"/>
      <c r="G90" s="5"/>
      <c r="H90" s="5">
        <f t="shared" si="19"/>
        <v>0</v>
      </c>
      <c r="I90" s="5"/>
      <c r="J90" s="5"/>
      <c r="K90" s="5">
        <f t="shared" si="20"/>
        <v>0</v>
      </c>
      <c r="L90" s="5">
        <f t="shared" si="21"/>
        <v>0</v>
      </c>
      <c r="M90" s="5">
        <f t="shared" si="22"/>
        <v>0</v>
      </c>
      <c r="N90" s="5">
        <f t="shared" si="23"/>
        <v>0</v>
      </c>
      <c r="O90" s="5">
        <f t="shared" si="24"/>
        <v>0</v>
      </c>
      <c r="P90" s="5">
        <f t="shared" si="25"/>
        <v>0</v>
      </c>
    </row>
    <row r="91" spans="1:16" ht="31.2">
      <c r="A91" s="31">
        <v>74</v>
      </c>
      <c r="B91" s="35"/>
      <c r="C91" s="38" t="s">
        <v>525</v>
      </c>
      <c r="D91" s="32" t="s">
        <v>179</v>
      </c>
      <c r="E91" s="36">
        <v>1</v>
      </c>
      <c r="F91" s="5"/>
      <c r="G91" s="5"/>
      <c r="H91" s="5">
        <f t="shared" si="19"/>
        <v>0</v>
      </c>
      <c r="I91" s="5"/>
      <c r="J91" s="5"/>
      <c r="K91" s="5">
        <f t="shared" si="20"/>
        <v>0</v>
      </c>
      <c r="L91" s="5">
        <f t="shared" si="21"/>
        <v>0</v>
      </c>
      <c r="M91" s="5">
        <f t="shared" si="22"/>
        <v>0</v>
      </c>
      <c r="N91" s="5">
        <f t="shared" si="23"/>
        <v>0</v>
      </c>
      <c r="O91" s="5">
        <f t="shared" si="24"/>
        <v>0</v>
      </c>
      <c r="P91" s="5">
        <f t="shared" si="25"/>
        <v>0</v>
      </c>
    </row>
    <row r="92" spans="1:16" ht="31.2">
      <c r="A92" s="31">
        <v>75</v>
      </c>
      <c r="B92" s="35"/>
      <c r="C92" s="38" t="s">
        <v>526</v>
      </c>
      <c r="D92" s="32" t="s">
        <v>179</v>
      </c>
      <c r="E92" s="36">
        <v>1</v>
      </c>
      <c r="F92" s="5"/>
      <c r="G92" s="5"/>
      <c r="H92" s="5">
        <f t="shared" si="19"/>
        <v>0</v>
      </c>
      <c r="I92" s="5"/>
      <c r="J92" s="5"/>
      <c r="K92" s="5">
        <f t="shared" si="20"/>
        <v>0</v>
      </c>
      <c r="L92" s="5">
        <f t="shared" si="21"/>
        <v>0</v>
      </c>
      <c r="M92" s="5">
        <f t="shared" si="22"/>
        <v>0</v>
      </c>
      <c r="N92" s="5">
        <f t="shared" si="23"/>
        <v>0</v>
      </c>
      <c r="O92" s="5">
        <f t="shared" si="24"/>
        <v>0</v>
      </c>
      <c r="P92" s="5">
        <f t="shared" si="25"/>
        <v>0</v>
      </c>
    </row>
    <row r="93" spans="1:16" ht="31.2">
      <c r="A93" s="31">
        <v>76</v>
      </c>
      <c r="B93" s="35"/>
      <c r="C93" s="38" t="s">
        <v>527</v>
      </c>
      <c r="D93" s="32" t="s">
        <v>179</v>
      </c>
      <c r="E93" s="36">
        <v>1</v>
      </c>
      <c r="F93" s="5"/>
      <c r="G93" s="5"/>
      <c r="H93" s="5">
        <f t="shared" si="19"/>
        <v>0</v>
      </c>
      <c r="I93" s="5"/>
      <c r="J93" s="5"/>
      <c r="K93" s="5">
        <f t="shared" si="20"/>
        <v>0</v>
      </c>
      <c r="L93" s="5">
        <f t="shared" si="21"/>
        <v>0</v>
      </c>
      <c r="M93" s="5">
        <f t="shared" si="22"/>
        <v>0</v>
      </c>
      <c r="N93" s="5">
        <f t="shared" si="23"/>
        <v>0</v>
      </c>
      <c r="O93" s="5">
        <f t="shared" si="24"/>
        <v>0</v>
      </c>
      <c r="P93" s="5">
        <f t="shared" si="25"/>
        <v>0</v>
      </c>
    </row>
    <row r="94" spans="1:16" ht="31.2">
      <c r="A94" s="31">
        <v>77</v>
      </c>
      <c r="B94" s="35"/>
      <c r="C94" s="38" t="s">
        <v>528</v>
      </c>
      <c r="D94" s="32" t="s">
        <v>179</v>
      </c>
      <c r="E94" s="36">
        <v>1</v>
      </c>
      <c r="F94" s="5"/>
      <c r="G94" s="5"/>
      <c r="H94" s="5">
        <f t="shared" si="19"/>
        <v>0</v>
      </c>
      <c r="I94" s="5"/>
      <c r="J94" s="5"/>
      <c r="K94" s="5">
        <f t="shared" si="20"/>
        <v>0</v>
      </c>
      <c r="L94" s="5">
        <f t="shared" si="21"/>
        <v>0</v>
      </c>
      <c r="M94" s="5">
        <f t="shared" si="22"/>
        <v>0</v>
      </c>
      <c r="N94" s="5">
        <f t="shared" si="23"/>
        <v>0</v>
      </c>
      <c r="O94" s="5">
        <f t="shared" si="24"/>
        <v>0</v>
      </c>
      <c r="P94" s="5">
        <f t="shared" si="25"/>
        <v>0</v>
      </c>
    </row>
    <row r="95" spans="1:16" ht="31.2">
      <c r="A95" s="31">
        <v>78</v>
      </c>
      <c r="B95" s="35"/>
      <c r="C95" s="37" t="s">
        <v>529</v>
      </c>
      <c r="D95" s="32" t="s">
        <v>179</v>
      </c>
      <c r="E95" s="36">
        <v>3</v>
      </c>
      <c r="F95" s="5"/>
      <c r="G95" s="5"/>
      <c r="H95" s="5">
        <f t="shared" si="19"/>
        <v>0</v>
      </c>
      <c r="I95" s="5"/>
      <c r="J95" s="5"/>
      <c r="K95" s="5">
        <f t="shared" si="20"/>
        <v>0</v>
      </c>
      <c r="L95" s="5">
        <f t="shared" si="21"/>
        <v>0</v>
      </c>
      <c r="M95" s="5">
        <f t="shared" si="22"/>
        <v>0</v>
      </c>
      <c r="N95" s="5">
        <f t="shared" si="23"/>
        <v>0</v>
      </c>
      <c r="O95" s="5">
        <f t="shared" si="24"/>
        <v>0</v>
      </c>
      <c r="P95" s="5">
        <f t="shared" si="25"/>
        <v>0</v>
      </c>
    </row>
    <row r="96" spans="1:16" ht="46.8">
      <c r="A96" s="31">
        <v>79</v>
      </c>
      <c r="B96" s="35"/>
      <c r="C96" s="38" t="s">
        <v>530</v>
      </c>
      <c r="D96" s="32" t="s">
        <v>179</v>
      </c>
      <c r="E96" s="36">
        <v>1</v>
      </c>
      <c r="F96" s="5"/>
      <c r="G96" s="5"/>
      <c r="H96" s="5">
        <f t="shared" si="19"/>
        <v>0</v>
      </c>
      <c r="I96" s="5"/>
      <c r="J96" s="5"/>
      <c r="K96" s="5">
        <f t="shared" si="20"/>
        <v>0</v>
      </c>
      <c r="L96" s="5">
        <f t="shared" si="21"/>
        <v>0</v>
      </c>
      <c r="M96" s="5">
        <f t="shared" si="22"/>
        <v>0</v>
      </c>
      <c r="N96" s="5">
        <f t="shared" si="23"/>
        <v>0</v>
      </c>
      <c r="O96" s="5">
        <f t="shared" si="24"/>
        <v>0</v>
      </c>
      <c r="P96" s="5">
        <f t="shared" si="25"/>
        <v>0</v>
      </c>
    </row>
    <row r="97" spans="1:16" ht="31.2">
      <c r="A97" s="31">
        <v>80</v>
      </c>
      <c r="B97" s="35"/>
      <c r="C97" s="38" t="s">
        <v>531</v>
      </c>
      <c r="D97" s="32" t="s">
        <v>179</v>
      </c>
      <c r="E97" s="36">
        <v>1</v>
      </c>
      <c r="F97" s="5"/>
      <c r="G97" s="5"/>
      <c r="H97" s="5">
        <f t="shared" si="19"/>
        <v>0</v>
      </c>
      <c r="I97" s="5"/>
      <c r="J97" s="5"/>
      <c r="K97" s="5">
        <f t="shared" si="20"/>
        <v>0</v>
      </c>
      <c r="L97" s="5">
        <f t="shared" si="21"/>
        <v>0</v>
      </c>
      <c r="M97" s="5">
        <f t="shared" si="22"/>
        <v>0</v>
      </c>
      <c r="N97" s="5">
        <f t="shared" si="23"/>
        <v>0</v>
      </c>
      <c r="O97" s="5">
        <f t="shared" si="24"/>
        <v>0</v>
      </c>
      <c r="P97" s="5">
        <f t="shared" si="25"/>
        <v>0</v>
      </c>
    </row>
    <row r="98" spans="1:16" ht="46.8">
      <c r="A98" s="31">
        <v>81</v>
      </c>
      <c r="B98" s="35"/>
      <c r="C98" s="38" t="s">
        <v>532</v>
      </c>
      <c r="D98" s="32" t="s">
        <v>179</v>
      </c>
      <c r="E98" s="36">
        <v>2</v>
      </c>
      <c r="F98" s="5"/>
      <c r="G98" s="5"/>
      <c r="H98" s="5">
        <f t="shared" si="19"/>
        <v>0</v>
      </c>
      <c r="I98" s="5"/>
      <c r="J98" s="5"/>
      <c r="K98" s="5">
        <f t="shared" si="20"/>
        <v>0</v>
      </c>
      <c r="L98" s="5">
        <f t="shared" si="21"/>
        <v>0</v>
      </c>
      <c r="M98" s="5">
        <f t="shared" si="22"/>
        <v>0</v>
      </c>
      <c r="N98" s="5">
        <f t="shared" si="23"/>
        <v>0</v>
      </c>
      <c r="O98" s="5">
        <f t="shared" si="24"/>
        <v>0</v>
      </c>
      <c r="P98" s="5">
        <f t="shared" si="25"/>
        <v>0</v>
      </c>
    </row>
    <row r="99" spans="1:16" ht="31.2">
      <c r="A99" s="31">
        <v>82</v>
      </c>
      <c r="B99" s="35"/>
      <c r="C99" s="38" t="s">
        <v>533</v>
      </c>
      <c r="D99" s="32" t="s">
        <v>179</v>
      </c>
      <c r="E99" s="36">
        <v>2</v>
      </c>
      <c r="F99" s="5"/>
      <c r="G99" s="5"/>
      <c r="H99" s="5">
        <f t="shared" si="19"/>
        <v>0</v>
      </c>
      <c r="I99" s="5"/>
      <c r="J99" s="5"/>
      <c r="K99" s="5">
        <f t="shared" si="20"/>
        <v>0</v>
      </c>
      <c r="L99" s="5">
        <f t="shared" si="21"/>
        <v>0</v>
      </c>
      <c r="M99" s="5">
        <f t="shared" si="22"/>
        <v>0</v>
      </c>
      <c r="N99" s="5">
        <f t="shared" si="23"/>
        <v>0</v>
      </c>
      <c r="O99" s="5">
        <f t="shared" si="24"/>
        <v>0</v>
      </c>
      <c r="P99" s="5">
        <f t="shared" si="25"/>
        <v>0</v>
      </c>
    </row>
    <row r="100" spans="1:16" ht="31.2">
      <c r="A100" s="31">
        <v>83</v>
      </c>
      <c r="B100" s="35"/>
      <c r="C100" s="37" t="s">
        <v>534</v>
      </c>
      <c r="D100" s="32" t="s">
        <v>179</v>
      </c>
      <c r="E100" s="36">
        <v>1</v>
      </c>
      <c r="F100" s="5"/>
      <c r="G100" s="5"/>
      <c r="H100" s="5">
        <f t="shared" si="19"/>
        <v>0</v>
      </c>
      <c r="I100" s="5"/>
      <c r="J100" s="5"/>
      <c r="K100" s="5">
        <f t="shared" si="20"/>
        <v>0</v>
      </c>
      <c r="L100" s="5">
        <f t="shared" si="21"/>
        <v>0</v>
      </c>
      <c r="M100" s="5">
        <f t="shared" si="22"/>
        <v>0</v>
      </c>
      <c r="N100" s="5">
        <f t="shared" si="23"/>
        <v>0</v>
      </c>
      <c r="O100" s="5">
        <f t="shared" si="24"/>
        <v>0</v>
      </c>
      <c r="P100" s="5">
        <f t="shared" si="25"/>
        <v>0</v>
      </c>
    </row>
    <row r="101" spans="1:16">
      <c r="A101" s="31">
        <v>84</v>
      </c>
      <c r="B101" s="35"/>
      <c r="C101" s="38" t="s">
        <v>535</v>
      </c>
      <c r="D101" s="32" t="s">
        <v>137</v>
      </c>
      <c r="E101" s="36">
        <v>155</v>
      </c>
      <c r="F101" s="5"/>
      <c r="G101" s="5"/>
      <c r="H101" s="5">
        <f t="shared" si="19"/>
        <v>0</v>
      </c>
      <c r="I101" s="5"/>
      <c r="J101" s="5"/>
      <c r="K101" s="5">
        <f t="shared" si="20"/>
        <v>0</v>
      </c>
      <c r="L101" s="5">
        <f t="shared" si="21"/>
        <v>0</v>
      </c>
      <c r="M101" s="5">
        <f t="shared" si="22"/>
        <v>0</v>
      </c>
      <c r="N101" s="5">
        <f t="shared" si="23"/>
        <v>0</v>
      </c>
      <c r="O101" s="5">
        <f t="shared" si="24"/>
        <v>0</v>
      </c>
      <c r="P101" s="5">
        <f t="shared" si="25"/>
        <v>0</v>
      </c>
    </row>
    <row r="102" spans="1:16" ht="31.2">
      <c r="A102" s="31">
        <v>85</v>
      </c>
      <c r="B102" s="35"/>
      <c r="C102" s="38" t="s">
        <v>536</v>
      </c>
      <c r="D102" s="32" t="s">
        <v>179</v>
      </c>
      <c r="E102" s="36">
        <v>62</v>
      </c>
      <c r="F102" s="5"/>
      <c r="G102" s="5"/>
      <c r="H102" s="5">
        <f t="shared" si="19"/>
        <v>0</v>
      </c>
      <c r="I102" s="5"/>
      <c r="J102" s="5"/>
      <c r="K102" s="5">
        <f t="shared" si="20"/>
        <v>0</v>
      </c>
      <c r="L102" s="5">
        <f t="shared" si="21"/>
        <v>0</v>
      </c>
      <c r="M102" s="5">
        <f t="shared" si="22"/>
        <v>0</v>
      </c>
      <c r="N102" s="5">
        <f t="shared" si="23"/>
        <v>0</v>
      </c>
      <c r="O102" s="5">
        <f t="shared" si="24"/>
        <v>0</v>
      </c>
      <c r="P102" s="5">
        <f t="shared" si="25"/>
        <v>0</v>
      </c>
    </row>
    <row r="103" spans="1:16" ht="31.2">
      <c r="A103" s="31">
        <v>86</v>
      </c>
      <c r="B103" s="35"/>
      <c r="C103" s="38" t="s">
        <v>537</v>
      </c>
      <c r="D103" s="32" t="s">
        <v>137</v>
      </c>
      <c r="E103" s="36">
        <v>210</v>
      </c>
      <c r="F103" s="5"/>
      <c r="G103" s="5"/>
      <c r="H103" s="5">
        <f t="shared" ref="H103:H104" si="26">ROUND(F103*G103,2)</f>
        <v>0</v>
      </c>
      <c r="I103" s="5"/>
      <c r="J103" s="5"/>
      <c r="K103" s="5">
        <f t="shared" si="20"/>
        <v>0</v>
      </c>
      <c r="L103" s="5">
        <f t="shared" si="21"/>
        <v>0</v>
      </c>
      <c r="M103" s="5">
        <f t="shared" si="22"/>
        <v>0</v>
      </c>
      <c r="N103" s="5">
        <f t="shared" si="23"/>
        <v>0</v>
      </c>
      <c r="O103" s="5">
        <f t="shared" si="24"/>
        <v>0</v>
      </c>
      <c r="P103" s="5">
        <f t="shared" si="25"/>
        <v>0</v>
      </c>
    </row>
    <row r="104" spans="1:16" ht="31.2">
      <c r="A104" s="31">
        <v>87</v>
      </c>
      <c r="B104" s="35"/>
      <c r="C104" s="38" t="s">
        <v>538</v>
      </c>
      <c r="D104" s="32" t="s">
        <v>179</v>
      </c>
      <c r="E104" s="36">
        <v>85</v>
      </c>
      <c r="F104" s="5"/>
      <c r="G104" s="5"/>
      <c r="H104" s="5">
        <f t="shared" si="26"/>
        <v>0</v>
      </c>
      <c r="I104" s="5"/>
      <c r="J104" s="5"/>
      <c r="K104" s="5">
        <f t="shared" si="20"/>
        <v>0</v>
      </c>
      <c r="L104" s="5">
        <f t="shared" si="21"/>
        <v>0</v>
      </c>
      <c r="M104" s="5">
        <f t="shared" si="22"/>
        <v>0</v>
      </c>
      <c r="N104" s="5">
        <f t="shared" si="23"/>
        <v>0</v>
      </c>
      <c r="O104" s="5">
        <f t="shared" si="24"/>
        <v>0</v>
      </c>
      <c r="P104" s="5">
        <f t="shared" si="25"/>
        <v>0</v>
      </c>
    </row>
    <row r="105" spans="1:16" ht="31.2">
      <c r="A105" s="31">
        <v>88</v>
      </c>
      <c r="B105" s="35"/>
      <c r="C105" s="37" t="s">
        <v>539</v>
      </c>
      <c r="D105" s="32" t="s">
        <v>179</v>
      </c>
      <c r="E105" s="36">
        <v>4</v>
      </c>
      <c r="F105" s="5"/>
      <c r="G105" s="5"/>
      <c r="H105" s="5">
        <f t="shared" ref="H105" si="27">ROUND(F105*G105,2)</f>
        <v>0</v>
      </c>
      <c r="I105" s="5"/>
      <c r="J105" s="5"/>
      <c r="K105" s="5">
        <f t="shared" si="20"/>
        <v>0</v>
      </c>
      <c r="L105" s="5">
        <f t="shared" si="21"/>
        <v>0</v>
      </c>
      <c r="M105" s="5">
        <f t="shared" si="22"/>
        <v>0</v>
      </c>
      <c r="N105" s="5">
        <f t="shared" si="23"/>
        <v>0</v>
      </c>
      <c r="O105" s="5">
        <f t="shared" si="24"/>
        <v>0</v>
      </c>
      <c r="P105" s="5">
        <f t="shared" si="25"/>
        <v>0</v>
      </c>
    </row>
    <row r="106" spans="1:16" ht="31.2">
      <c r="A106" s="31">
        <v>89</v>
      </c>
      <c r="B106" s="35"/>
      <c r="C106" s="38" t="s">
        <v>540</v>
      </c>
      <c r="D106" s="32" t="s">
        <v>179</v>
      </c>
      <c r="E106" s="36">
        <v>1</v>
      </c>
      <c r="F106" s="5"/>
      <c r="G106" s="5"/>
      <c r="H106" s="5">
        <f t="shared" si="19"/>
        <v>0</v>
      </c>
      <c r="I106" s="5"/>
      <c r="J106" s="5"/>
      <c r="K106" s="5">
        <f t="shared" si="20"/>
        <v>0</v>
      </c>
      <c r="L106" s="5">
        <f t="shared" si="21"/>
        <v>0</v>
      </c>
      <c r="M106" s="5">
        <f t="shared" si="22"/>
        <v>0</v>
      </c>
      <c r="N106" s="5">
        <f t="shared" si="23"/>
        <v>0</v>
      </c>
      <c r="O106" s="5">
        <f t="shared" si="24"/>
        <v>0</v>
      </c>
      <c r="P106" s="5">
        <f t="shared" si="25"/>
        <v>0</v>
      </c>
    </row>
    <row r="107" spans="1:16" ht="31.2">
      <c r="A107" s="31">
        <v>90</v>
      </c>
      <c r="B107" s="35"/>
      <c r="C107" s="38" t="s">
        <v>541</v>
      </c>
      <c r="D107" s="32" t="s">
        <v>179</v>
      </c>
      <c r="E107" s="36">
        <v>1</v>
      </c>
      <c r="F107" s="5"/>
      <c r="G107" s="5"/>
      <c r="H107" s="5">
        <f t="shared" si="19"/>
        <v>0</v>
      </c>
      <c r="I107" s="5"/>
      <c r="J107" s="5"/>
      <c r="K107" s="5">
        <f t="shared" si="20"/>
        <v>0</v>
      </c>
      <c r="L107" s="5">
        <f t="shared" si="21"/>
        <v>0</v>
      </c>
      <c r="M107" s="5">
        <f t="shared" si="22"/>
        <v>0</v>
      </c>
      <c r="N107" s="5">
        <f t="shared" si="23"/>
        <v>0</v>
      </c>
      <c r="O107" s="5">
        <f t="shared" si="24"/>
        <v>0</v>
      </c>
      <c r="P107" s="5">
        <f t="shared" si="25"/>
        <v>0</v>
      </c>
    </row>
    <row r="108" spans="1:16" ht="31.2">
      <c r="A108" s="31">
        <v>91</v>
      </c>
      <c r="B108" s="35"/>
      <c r="C108" s="38" t="s">
        <v>542</v>
      </c>
      <c r="D108" s="32" t="s">
        <v>179</v>
      </c>
      <c r="E108" s="36">
        <v>2</v>
      </c>
      <c r="F108" s="5"/>
      <c r="G108" s="5"/>
      <c r="H108" s="5">
        <f t="shared" si="19"/>
        <v>0</v>
      </c>
      <c r="I108" s="5"/>
      <c r="J108" s="5"/>
      <c r="K108" s="5">
        <f t="shared" si="20"/>
        <v>0</v>
      </c>
      <c r="L108" s="5">
        <f t="shared" si="21"/>
        <v>0</v>
      </c>
      <c r="M108" s="5">
        <f t="shared" si="22"/>
        <v>0</v>
      </c>
      <c r="N108" s="5">
        <f t="shared" si="23"/>
        <v>0</v>
      </c>
      <c r="O108" s="5">
        <f t="shared" si="24"/>
        <v>0</v>
      </c>
      <c r="P108" s="5">
        <f t="shared" si="25"/>
        <v>0</v>
      </c>
    </row>
    <row r="109" spans="1:16">
      <c r="A109" s="31">
        <v>92</v>
      </c>
      <c r="B109" s="35"/>
      <c r="C109" s="38" t="s">
        <v>543</v>
      </c>
      <c r="D109" s="32" t="s">
        <v>99</v>
      </c>
      <c r="E109" s="36">
        <v>7</v>
      </c>
      <c r="F109" s="5"/>
      <c r="G109" s="5"/>
      <c r="H109" s="5">
        <f t="shared" si="19"/>
        <v>0</v>
      </c>
      <c r="I109" s="5"/>
      <c r="J109" s="5"/>
      <c r="K109" s="5">
        <f t="shared" si="20"/>
        <v>0</v>
      </c>
      <c r="L109" s="5">
        <f t="shared" si="21"/>
        <v>0</v>
      </c>
      <c r="M109" s="5">
        <f t="shared" si="22"/>
        <v>0</v>
      </c>
      <c r="N109" s="5">
        <f t="shared" si="23"/>
        <v>0</v>
      </c>
      <c r="O109" s="5">
        <f t="shared" si="24"/>
        <v>0</v>
      </c>
      <c r="P109" s="5">
        <f t="shared" si="25"/>
        <v>0</v>
      </c>
    </row>
    <row r="110" spans="1:16" ht="31.2">
      <c r="A110" s="31">
        <v>93</v>
      </c>
      <c r="B110" s="35"/>
      <c r="C110" s="51" t="s">
        <v>544</v>
      </c>
      <c r="D110" s="32"/>
      <c r="E110" s="36"/>
      <c r="F110" s="5"/>
      <c r="G110" s="5"/>
      <c r="H110" s="5">
        <f t="shared" si="19"/>
        <v>0</v>
      </c>
      <c r="I110" s="5"/>
      <c r="J110" s="5"/>
      <c r="K110" s="5">
        <f t="shared" si="20"/>
        <v>0</v>
      </c>
      <c r="L110" s="5">
        <f t="shared" si="21"/>
        <v>0</v>
      </c>
      <c r="M110" s="5">
        <f t="shared" si="22"/>
        <v>0</v>
      </c>
      <c r="N110" s="5">
        <f t="shared" si="23"/>
        <v>0</v>
      </c>
      <c r="O110" s="5">
        <f t="shared" si="24"/>
        <v>0</v>
      </c>
      <c r="P110" s="5">
        <f t="shared" si="25"/>
        <v>0</v>
      </c>
    </row>
    <row r="111" spans="1:16">
      <c r="A111" s="31">
        <v>94</v>
      </c>
      <c r="B111" s="35"/>
      <c r="C111" s="37" t="s">
        <v>545</v>
      </c>
      <c r="D111" s="32" t="s">
        <v>99</v>
      </c>
      <c r="E111" s="36">
        <v>43</v>
      </c>
      <c r="F111" s="5"/>
      <c r="G111" s="5"/>
      <c r="H111" s="5">
        <f t="shared" si="19"/>
        <v>0</v>
      </c>
      <c r="I111" s="5"/>
      <c r="J111" s="5"/>
      <c r="K111" s="5">
        <f t="shared" si="20"/>
        <v>0</v>
      </c>
      <c r="L111" s="5">
        <f t="shared" si="21"/>
        <v>0</v>
      </c>
      <c r="M111" s="5">
        <f t="shared" si="22"/>
        <v>0</v>
      </c>
      <c r="N111" s="5">
        <f t="shared" si="23"/>
        <v>0</v>
      </c>
      <c r="O111" s="5">
        <f t="shared" si="24"/>
        <v>0</v>
      </c>
      <c r="P111" s="5">
        <f t="shared" si="25"/>
        <v>0</v>
      </c>
    </row>
    <row r="112" spans="1:16">
      <c r="A112" s="31">
        <v>95</v>
      </c>
      <c r="B112" s="35"/>
      <c r="C112" s="37" t="s">
        <v>546</v>
      </c>
      <c r="D112" s="32" t="s">
        <v>99</v>
      </c>
      <c r="E112" s="36">
        <v>38</v>
      </c>
      <c r="F112" s="5"/>
      <c r="G112" s="5"/>
      <c r="H112" s="5">
        <f t="shared" si="19"/>
        <v>0</v>
      </c>
      <c r="I112" s="5"/>
      <c r="J112" s="5"/>
      <c r="K112" s="5">
        <f t="shared" si="20"/>
        <v>0</v>
      </c>
      <c r="L112" s="5">
        <f t="shared" si="21"/>
        <v>0</v>
      </c>
      <c r="M112" s="5">
        <f t="shared" si="22"/>
        <v>0</v>
      </c>
      <c r="N112" s="5">
        <f t="shared" si="23"/>
        <v>0</v>
      </c>
      <c r="O112" s="5">
        <f t="shared" si="24"/>
        <v>0</v>
      </c>
      <c r="P112" s="5">
        <f t="shared" si="25"/>
        <v>0</v>
      </c>
    </row>
    <row r="113" spans="1:16">
      <c r="A113" s="31">
        <v>96</v>
      </c>
      <c r="B113" s="35"/>
      <c r="C113" s="37" t="s">
        <v>547</v>
      </c>
      <c r="D113" s="32" t="s">
        <v>99</v>
      </c>
      <c r="E113" s="36">
        <v>6</v>
      </c>
      <c r="F113" s="5"/>
      <c r="G113" s="5"/>
      <c r="H113" s="5">
        <f t="shared" si="19"/>
        <v>0</v>
      </c>
      <c r="I113" s="5"/>
      <c r="J113" s="5"/>
      <c r="K113" s="5">
        <f t="shared" si="20"/>
        <v>0</v>
      </c>
      <c r="L113" s="5">
        <f t="shared" si="21"/>
        <v>0</v>
      </c>
      <c r="M113" s="5">
        <f t="shared" si="22"/>
        <v>0</v>
      </c>
      <c r="N113" s="5">
        <f t="shared" si="23"/>
        <v>0</v>
      </c>
      <c r="O113" s="5">
        <f t="shared" si="24"/>
        <v>0</v>
      </c>
      <c r="P113" s="5">
        <f t="shared" si="25"/>
        <v>0</v>
      </c>
    </row>
    <row r="114" spans="1:16">
      <c r="A114" s="31">
        <v>97</v>
      </c>
      <c r="B114" s="35"/>
      <c r="C114" s="51" t="s">
        <v>548</v>
      </c>
      <c r="D114" s="32"/>
      <c r="E114" s="36"/>
      <c r="F114" s="5"/>
      <c r="G114" s="5"/>
      <c r="H114" s="5">
        <f t="shared" si="19"/>
        <v>0</v>
      </c>
      <c r="I114" s="5"/>
      <c r="J114" s="5"/>
      <c r="K114" s="5">
        <f t="shared" si="20"/>
        <v>0</v>
      </c>
      <c r="L114" s="5">
        <f t="shared" si="21"/>
        <v>0</v>
      </c>
      <c r="M114" s="5">
        <f t="shared" si="22"/>
        <v>0</v>
      </c>
      <c r="N114" s="5">
        <f t="shared" si="23"/>
        <v>0</v>
      </c>
      <c r="O114" s="5">
        <f t="shared" si="24"/>
        <v>0</v>
      </c>
      <c r="P114" s="5">
        <f t="shared" si="25"/>
        <v>0</v>
      </c>
    </row>
    <row r="115" spans="1:16" ht="31.2">
      <c r="A115" s="31">
        <v>98</v>
      </c>
      <c r="B115" s="35"/>
      <c r="C115" s="37" t="s">
        <v>549</v>
      </c>
      <c r="D115" s="32" t="s">
        <v>179</v>
      </c>
      <c r="E115" s="36">
        <v>4</v>
      </c>
      <c r="F115" s="5"/>
      <c r="G115" s="5"/>
      <c r="H115" s="5">
        <f t="shared" si="19"/>
        <v>0</v>
      </c>
      <c r="I115" s="5"/>
      <c r="J115" s="5"/>
      <c r="K115" s="5">
        <f t="shared" si="20"/>
        <v>0</v>
      </c>
      <c r="L115" s="5">
        <f t="shared" si="21"/>
        <v>0</v>
      </c>
      <c r="M115" s="5">
        <f t="shared" si="22"/>
        <v>0</v>
      </c>
      <c r="N115" s="5">
        <f t="shared" si="23"/>
        <v>0</v>
      </c>
      <c r="O115" s="5">
        <f t="shared" si="24"/>
        <v>0</v>
      </c>
      <c r="P115" s="5">
        <f t="shared" si="25"/>
        <v>0</v>
      </c>
    </row>
    <row r="116" spans="1:16" ht="31.2">
      <c r="A116" s="31">
        <v>99</v>
      </c>
      <c r="B116" s="35"/>
      <c r="C116" s="37" t="s">
        <v>550</v>
      </c>
      <c r="D116" s="32" t="s">
        <v>179</v>
      </c>
      <c r="E116" s="36">
        <v>2</v>
      </c>
      <c r="F116" s="5"/>
      <c r="G116" s="5"/>
      <c r="H116" s="5">
        <f t="shared" si="19"/>
        <v>0</v>
      </c>
      <c r="I116" s="5"/>
      <c r="J116" s="5"/>
      <c r="K116" s="5">
        <f t="shared" si="20"/>
        <v>0</v>
      </c>
      <c r="L116" s="5">
        <f t="shared" si="21"/>
        <v>0</v>
      </c>
      <c r="M116" s="5">
        <f t="shared" si="22"/>
        <v>0</v>
      </c>
      <c r="N116" s="5">
        <f t="shared" si="23"/>
        <v>0</v>
      </c>
      <c r="O116" s="5">
        <f t="shared" si="24"/>
        <v>0</v>
      </c>
      <c r="P116" s="5">
        <f t="shared" si="25"/>
        <v>0</v>
      </c>
    </row>
    <row r="117" spans="1:16" ht="31.2">
      <c r="A117" s="31">
        <v>100</v>
      </c>
      <c r="B117" s="35"/>
      <c r="C117" s="37" t="s">
        <v>551</v>
      </c>
      <c r="D117" s="32" t="s">
        <v>179</v>
      </c>
      <c r="E117" s="36">
        <v>32</v>
      </c>
      <c r="F117" s="5"/>
      <c r="G117" s="5"/>
      <c r="H117" s="5">
        <f t="shared" si="19"/>
        <v>0</v>
      </c>
      <c r="I117" s="5"/>
      <c r="J117" s="5"/>
      <c r="K117" s="5">
        <f t="shared" si="20"/>
        <v>0</v>
      </c>
      <c r="L117" s="5">
        <f t="shared" si="21"/>
        <v>0</v>
      </c>
      <c r="M117" s="5">
        <f t="shared" si="22"/>
        <v>0</v>
      </c>
      <c r="N117" s="5">
        <f t="shared" si="23"/>
        <v>0</v>
      </c>
      <c r="O117" s="5">
        <f t="shared" si="24"/>
        <v>0</v>
      </c>
      <c r="P117" s="5">
        <f t="shared" si="25"/>
        <v>0</v>
      </c>
    </row>
    <row r="118" spans="1:16" ht="31.2">
      <c r="A118" s="31">
        <v>101</v>
      </c>
      <c r="B118" s="35"/>
      <c r="C118" s="37" t="s">
        <v>552</v>
      </c>
      <c r="D118" s="32" t="s">
        <v>179</v>
      </c>
      <c r="E118" s="36">
        <v>3</v>
      </c>
      <c r="F118" s="5"/>
      <c r="G118" s="5"/>
      <c r="H118" s="5">
        <f t="shared" si="19"/>
        <v>0</v>
      </c>
      <c r="I118" s="5"/>
      <c r="J118" s="5"/>
      <c r="K118" s="5">
        <f t="shared" si="20"/>
        <v>0</v>
      </c>
      <c r="L118" s="5">
        <f t="shared" si="21"/>
        <v>0</v>
      </c>
      <c r="M118" s="5">
        <f t="shared" si="22"/>
        <v>0</v>
      </c>
      <c r="N118" s="5">
        <f t="shared" si="23"/>
        <v>0</v>
      </c>
      <c r="O118" s="5">
        <f t="shared" si="24"/>
        <v>0</v>
      </c>
      <c r="P118" s="5">
        <f t="shared" si="25"/>
        <v>0</v>
      </c>
    </row>
    <row r="119" spans="1:16" ht="31.2">
      <c r="A119" s="31">
        <v>102</v>
      </c>
      <c r="B119" s="35"/>
      <c r="C119" s="37" t="s">
        <v>553</v>
      </c>
      <c r="D119" s="32" t="s">
        <v>179</v>
      </c>
      <c r="E119" s="36">
        <v>3</v>
      </c>
      <c r="F119" s="5"/>
      <c r="G119" s="5"/>
      <c r="H119" s="5">
        <f t="shared" si="19"/>
        <v>0</v>
      </c>
      <c r="I119" s="5"/>
      <c r="J119" s="5"/>
      <c r="K119" s="5">
        <f t="shared" si="20"/>
        <v>0</v>
      </c>
      <c r="L119" s="5">
        <f t="shared" si="21"/>
        <v>0</v>
      </c>
      <c r="M119" s="5">
        <f t="shared" si="22"/>
        <v>0</v>
      </c>
      <c r="N119" s="5">
        <f t="shared" si="23"/>
        <v>0</v>
      </c>
      <c r="O119" s="5">
        <f t="shared" si="24"/>
        <v>0</v>
      </c>
      <c r="P119" s="5">
        <f t="shared" si="25"/>
        <v>0</v>
      </c>
    </row>
    <row r="120" spans="1:16" ht="31.2">
      <c r="A120" s="31">
        <v>103</v>
      </c>
      <c r="B120" s="35"/>
      <c r="C120" s="37" t="s">
        <v>554</v>
      </c>
      <c r="D120" s="32" t="s">
        <v>99</v>
      </c>
      <c r="E120" s="36">
        <v>8</v>
      </c>
      <c r="F120" s="5"/>
      <c r="G120" s="5"/>
      <c r="H120" s="5">
        <f t="shared" si="19"/>
        <v>0</v>
      </c>
      <c r="I120" s="5"/>
      <c r="J120" s="5"/>
      <c r="K120" s="5">
        <f t="shared" si="20"/>
        <v>0</v>
      </c>
      <c r="L120" s="5">
        <f t="shared" si="21"/>
        <v>0</v>
      </c>
      <c r="M120" s="5">
        <f t="shared" si="22"/>
        <v>0</v>
      </c>
      <c r="N120" s="5">
        <f t="shared" si="23"/>
        <v>0</v>
      </c>
      <c r="O120" s="5">
        <f t="shared" si="24"/>
        <v>0</v>
      </c>
      <c r="P120" s="5">
        <f t="shared" si="25"/>
        <v>0</v>
      </c>
    </row>
    <row r="121" spans="1:16">
      <c r="A121" s="31">
        <v>104</v>
      </c>
      <c r="B121" s="35"/>
      <c r="C121" s="37" t="s">
        <v>555</v>
      </c>
      <c r="D121" s="32" t="s">
        <v>179</v>
      </c>
      <c r="E121" s="36">
        <v>1</v>
      </c>
      <c r="F121" s="5"/>
      <c r="G121" s="5"/>
      <c r="H121" s="5">
        <f t="shared" si="19"/>
        <v>0</v>
      </c>
      <c r="I121" s="5"/>
      <c r="J121" s="5"/>
      <c r="K121" s="5">
        <f t="shared" si="20"/>
        <v>0</v>
      </c>
      <c r="L121" s="5">
        <f t="shared" si="21"/>
        <v>0</v>
      </c>
      <c r="M121" s="5">
        <f t="shared" si="22"/>
        <v>0</v>
      </c>
      <c r="N121" s="5">
        <f t="shared" si="23"/>
        <v>0</v>
      </c>
      <c r="O121" s="5">
        <f t="shared" si="24"/>
        <v>0</v>
      </c>
      <c r="P121" s="5">
        <f t="shared" si="25"/>
        <v>0</v>
      </c>
    </row>
    <row r="122" spans="1:16">
      <c r="A122" s="31">
        <v>105</v>
      </c>
      <c r="B122" s="35"/>
      <c r="C122" s="37" t="s">
        <v>556</v>
      </c>
      <c r="D122" s="32" t="s">
        <v>99</v>
      </c>
      <c r="E122" s="36">
        <v>4</v>
      </c>
      <c r="F122" s="5"/>
      <c r="G122" s="5"/>
      <c r="H122" s="5">
        <f t="shared" si="19"/>
        <v>0</v>
      </c>
      <c r="I122" s="5"/>
      <c r="J122" s="5"/>
      <c r="K122" s="5">
        <f t="shared" si="20"/>
        <v>0</v>
      </c>
      <c r="L122" s="5">
        <f t="shared" si="21"/>
        <v>0</v>
      </c>
      <c r="M122" s="5">
        <f t="shared" si="22"/>
        <v>0</v>
      </c>
      <c r="N122" s="5">
        <f t="shared" si="23"/>
        <v>0</v>
      </c>
      <c r="O122" s="5">
        <f t="shared" si="24"/>
        <v>0</v>
      </c>
      <c r="P122" s="5">
        <f t="shared" si="25"/>
        <v>0</v>
      </c>
    </row>
    <row r="123" spans="1:16">
      <c r="A123" s="31">
        <v>106</v>
      </c>
      <c r="B123" s="35"/>
      <c r="C123" s="37" t="s">
        <v>557</v>
      </c>
      <c r="D123" s="32" t="s">
        <v>137</v>
      </c>
      <c r="E123" s="36">
        <v>3</v>
      </c>
      <c r="F123" s="5"/>
      <c r="G123" s="5"/>
      <c r="H123" s="5">
        <f t="shared" si="19"/>
        <v>0</v>
      </c>
      <c r="I123" s="5"/>
      <c r="J123" s="5"/>
      <c r="K123" s="5">
        <f t="shared" si="20"/>
        <v>0</v>
      </c>
      <c r="L123" s="5">
        <f t="shared" si="21"/>
        <v>0</v>
      </c>
      <c r="M123" s="5">
        <f t="shared" si="22"/>
        <v>0</v>
      </c>
      <c r="N123" s="5">
        <f t="shared" si="23"/>
        <v>0</v>
      </c>
      <c r="O123" s="5">
        <f t="shared" si="24"/>
        <v>0</v>
      </c>
      <c r="P123" s="5">
        <f t="shared" si="25"/>
        <v>0</v>
      </c>
    </row>
    <row r="124" spans="1:16">
      <c r="A124" s="31">
        <v>107</v>
      </c>
      <c r="B124" s="35"/>
      <c r="C124" s="37" t="s">
        <v>558</v>
      </c>
      <c r="D124" s="32" t="s">
        <v>512</v>
      </c>
      <c r="E124" s="36">
        <v>3</v>
      </c>
      <c r="F124" s="5"/>
      <c r="G124" s="5"/>
      <c r="H124" s="5">
        <f t="shared" si="19"/>
        <v>0</v>
      </c>
      <c r="I124" s="5"/>
      <c r="J124" s="5"/>
      <c r="K124" s="5">
        <f t="shared" si="20"/>
        <v>0</v>
      </c>
      <c r="L124" s="5">
        <f t="shared" si="21"/>
        <v>0</v>
      </c>
      <c r="M124" s="5">
        <f t="shared" si="22"/>
        <v>0</v>
      </c>
      <c r="N124" s="5">
        <f t="shared" si="23"/>
        <v>0</v>
      </c>
      <c r="O124" s="5">
        <f t="shared" si="24"/>
        <v>0</v>
      </c>
      <c r="P124" s="5">
        <f t="shared" si="25"/>
        <v>0</v>
      </c>
    </row>
    <row r="125" spans="1:16">
      <c r="A125" s="31">
        <v>108</v>
      </c>
      <c r="B125" s="35"/>
      <c r="C125" s="37" t="s">
        <v>559</v>
      </c>
      <c r="D125" s="32" t="s">
        <v>137</v>
      </c>
      <c r="E125" s="36">
        <v>6</v>
      </c>
      <c r="F125" s="5"/>
      <c r="G125" s="5"/>
      <c r="H125" s="5">
        <f t="shared" si="19"/>
        <v>0</v>
      </c>
      <c r="I125" s="5"/>
      <c r="J125" s="5"/>
      <c r="K125" s="5">
        <f t="shared" si="20"/>
        <v>0</v>
      </c>
      <c r="L125" s="5">
        <f t="shared" si="21"/>
        <v>0</v>
      </c>
      <c r="M125" s="5">
        <f t="shared" si="22"/>
        <v>0</v>
      </c>
      <c r="N125" s="5">
        <f t="shared" si="23"/>
        <v>0</v>
      </c>
      <c r="O125" s="5">
        <f t="shared" si="24"/>
        <v>0</v>
      </c>
      <c r="P125" s="5">
        <f t="shared" si="25"/>
        <v>0</v>
      </c>
    </row>
    <row r="126" spans="1:16">
      <c r="A126" s="31">
        <v>109</v>
      </c>
      <c r="B126" s="35"/>
      <c r="C126" s="51" t="s">
        <v>560</v>
      </c>
      <c r="D126" s="32"/>
      <c r="E126" s="36"/>
      <c r="F126" s="5"/>
      <c r="G126" s="5"/>
      <c r="H126" s="5">
        <f t="shared" si="19"/>
        <v>0</v>
      </c>
      <c r="I126" s="5"/>
      <c r="J126" s="5"/>
      <c r="K126" s="5">
        <f t="shared" si="20"/>
        <v>0</v>
      </c>
      <c r="L126" s="5">
        <f t="shared" si="21"/>
        <v>0</v>
      </c>
      <c r="M126" s="5">
        <f t="shared" si="22"/>
        <v>0</v>
      </c>
      <c r="N126" s="5">
        <f t="shared" si="23"/>
        <v>0</v>
      </c>
      <c r="O126" s="5">
        <f t="shared" si="24"/>
        <v>0</v>
      </c>
      <c r="P126" s="5">
        <f t="shared" si="25"/>
        <v>0</v>
      </c>
    </row>
    <row r="127" spans="1:16" ht="31.2">
      <c r="A127" s="31">
        <v>110</v>
      </c>
      <c r="B127" s="35"/>
      <c r="C127" s="37" t="s">
        <v>561</v>
      </c>
      <c r="D127" s="32" t="s">
        <v>114</v>
      </c>
      <c r="E127" s="36">
        <v>0.5</v>
      </c>
      <c r="F127" s="5"/>
      <c r="G127" s="5"/>
      <c r="H127" s="5">
        <f t="shared" si="19"/>
        <v>0</v>
      </c>
      <c r="I127" s="5"/>
      <c r="J127" s="5"/>
      <c r="K127" s="5">
        <f t="shared" si="20"/>
        <v>0</v>
      </c>
      <c r="L127" s="5">
        <f t="shared" si="21"/>
        <v>0</v>
      </c>
      <c r="M127" s="5">
        <f t="shared" si="22"/>
        <v>0</v>
      </c>
      <c r="N127" s="5">
        <f t="shared" si="23"/>
        <v>0</v>
      </c>
      <c r="O127" s="5">
        <f t="shared" si="24"/>
        <v>0</v>
      </c>
      <c r="P127" s="5">
        <f t="shared" si="25"/>
        <v>0</v>
      </c>
    </row>
    <row r="128" spans="1:16" ht="31.2">
      <c r="A128" s="31">
        <v>111</v>
      </c>
      <c r="B128" s="35"/>
      <c r="C128" s="37" t="s">
        <v>562</v>
      </c>
      <c r="D128" s="32" t="s">
        <v>114</v>
      </c>
      <c r="E128" s="36">
        <v>2.5</v>
      </c>
      <c r="F128" s="5"/>
      <c r="G128" s="5"/>
      <c r="H128" s="5">
        <f t="shared" si="19"/>
        <v>0</v>
      </c>
      <c r="I128" s="5"/>
      <c r="J128" s="5"/>
      <c r="K128" s="5">
        <f t="shared" si="20"/>
        <v>0</v>
      </c>
      <c r="L128" s="5">
        <f t="shared" si="21"/>
        <v>0</v>
      </c>
      <c r="M128" s="5">
        <f t="shared" si="22"/>
        <v>0</v>
      </c>
      <c r="N128" s="5">
        <f t="shared" si="23"/>
        <v>0</v>
      </c>
      <c r="O128" s="5">
        <f t="shared" si="24"/>
        <v>0</v>
      </c>
      <c r="P128" s="5">
        <f t="shared" si="25"/>
        <v>0</v>
      </c>
    </row>
    <row r="129" spans="1:16">
      <c r="A129" s="31">
        <v>112</v>
      </c>
      <c r="B129" s="35"/>
      <c r="C129" s="37" t="s">
        <v>563</v>
      </c>
      <c r="D129" s="32" t="s">
        <v>177</v>
      </c>
      <c r="E129" s="36">
        <v>25</v>
      </c>
      <c r="F129" s="5"/>
      <c r="G129" s="5"/>
      <c r="H129" s="5">
        <f t="shared" si="19"/>
        <v>0</v>
      </c>
      <c r="I129" s="5"/>
      <c r="J129" s="5"/>
      <c r="K129" s="5">
        <f t="shared" si="20"/>
        <v>0</v>
      </c>
      <c r="L129" s="5">
        <f t="shared" si="21"/>
        <v>0</v>
      </c>
      <c r="M129" s="5">
        <f t="shared" si="22"/>
        <v>0</v>
      </c>
      <c r="N129" s="5">
        <f t="shared" si="23"/>
        <v>0</v>
      </c>
      <c r="O129" s="5">
        <f t="shared" si="24"/>
        <v>0</v>
      </c>
      <c r="P129" s="5">
        <f t="shared" si="25"/>
        <v>0</v>
      </c>
    </row>
    <row r="130" spans="1:16">
      <c r="A130" s="31">
        <v>113</v>
      </c>
      <c r="B130" s="35"/>
      <c r="C130" s="37" t="s">
        <v>564</v>
      </c>
      <c r="D130" s="32" t="s">
        <v>177</v>
      </c>
      <c r="E130" s="36">
        <v>6</v>
      </c>
      <c r="F130" s="5"/>
      <c r="G130" s="5"/>
      <c r="H130" s="5">
        <f t="shared" ref="H130:H131" si="28">ROUND(F130*G130,2)</f>
        <v>0</v>
      </c>
      <c r="I130" s="5"/>
      <c r="J130" s="5"/>
      <c r="K130" s="5">
        <f t="shared" si="20"/>
        <v>0</v>
      </c>
      <c r="L130" s="5">
        <f t="shared" si="21"/>
        <v>0</v>
      </c>
      <c r="M130" s="5">
        <f t="shared" si="22"/>
        <v>0</v>
      </c>
      <c r="N130" s="5">
        <f t="shared" si="23"/>
        <v>0</v>
      </c>
      <c r="O130" s="5">
        <f t="shared" si="24"/>
        <v>0</v>
      </c>
      <c r="P130" s="5">
        <f t="shared" si="25"/>
        <v>0</v>
      </c>
    </row>
    <row r="131" spans="1:16">
      <c r="A131" s="31">
        <v>114</v>
      </c>
      <c r="B131" s="35"/>
      <c r="C131" s="37" t="s">
        <v>565</v>
      </c>
      <c r="D131" s="32" t="s">
        <v>177</v>
      </c>
      <c r="E131" s="36">
        <v>2</v>
      </c>
      <c r="F131" s="5"/>
      <c r="G131" s="5"/>
      <c r="H131" s="5">
        <f t="shared" si="28"/>
        <v>0</v>
      </c>
      <c r="I131" s="5"/>
      <c r="J131" s="5"/>
      <c r="K131" s="5">
        <f t="shared" si="20"/>
        <v>0</v>
      </c>
      <c r="L131" s="5">
        <f t="shared" si="21"/>
        <v>0</v>
      </c>
      <c r="M131" s="5">
        <f t="shared" si="22"/>
        <v>0</v>
      </c>
      <c r="N131" s="5">
        <f t="shared" si="23"/>
        <v>0</v>
      </c>
      <c r="O131" s="5">
        <f t="shared" si="24"/>
        <v>0</v>
      </c>
      <c r="P131" s="5">
        <f t="shared" si="25"/>
        <v>0</v>
      </c>
    </row>
    <row r="132" spans="1:16">
      <c r="A132" s="31">
        <v>115</v>
      </c>
      <c r="B132" s="35"/>
      <c r="C132" s="37" t="s">
        <v>566</v>
      </c>
      <c r="D132" s="32" t="s">
        <v>114</v>
      </c>
      <c r="E132" s="36">
        <v>0.9</v>
      </c>
      <c r="F132" s="5"/>
      <c r="G132" s="5"/>
      <c r="H132" s="5">
        <f t="shared" si="19"/>
        <v>0</v>
      </c>
      <c r="I132" s="5"/>
      <c r="J132" s="5"/>
      <c r="K132" s="5">
        <f t="shared" si="20"/>
        <v>0</v>
      </c>
      <c r="L132" s="5">
        <f t="shared" si="21"/>
        <v>0</v>
      </c>
      <c r="M132" s="5">
        <f t="shared" si="22"/>
        <v>0</v>
      </c>
      <c r="N132" s="5">
        <f t="shared" si="23"/>
        <v>0</v>
      </c>
      <c r="O132" s="5">
        <f t="shared" si="24"/>
        <v>0</v>
      </c>
      <c r="P132" s="5">
        <f t="shared" si="25"/>
        <v>0</v>
      </c>
    </row>
    <row r="133" spans="1:16" ht="31.2">
      <c r="A133" s="31">
        <v>116</v>
      </c>
      <c r="B133" s="35"/>
      <c r="C133" s="37" t="s">
        <v>567</v>
      </c>
      <c r="D133" s="32" t="s">
        <v>512</v>
      </c>
      <c r="E133" s="36">
        <v>5</v>
      </c>
      <c r="F133" s="5"/>
      <c r="G133" s="5"/>
      <c r="H133" s="5">
        <f t="shared" si="19"/>
        <v>0</v>
      </c>
      <c r="I133" s="5"/>
      <c r="J133" s="5"/>
      <c r="K133" s="5">
        <f t="shared" si="20"/>
        <v>0</v>
      </c>
      <c r="L133" s="5">
        <f t="shared" si="21"/>
        <v>0</v>
      </c>
      <c r="M133" s="5">
        <f t="shared" si="22"/>
        <v>0</v>
      </c>
      <c r="N133" s="5">
        <f t="shared" si="23"/>
        <v>0</v>
      </c>
      <c r="O133" s="5">
        <f t="shared" si="24"/>
        <v>0</v>
      </c>
      <c r="P133" s="5">
        <f t="shared" si="25"/>
        <v>0</v>
      </c>
    </row>
    <row r="134" spans="1:16" ht="31.2">
      <c r="A134" s="31">
        <v>117</v>
      </c>
      <c r="B134" s="35"/>
      <c r="C134" s="37" t="s">
        <v>568</v>
      </c>
      <c r="D134" s="32" t="s">
        <v>177</v>
      </c>
      <c r="E134" s="36">
        <v>6.9</v>
      </c>
      <c r="F134" s="5"/>
      <c r="G134" s="5"/>
      <c r="H134" s="5">
        <f t="shared" si="19"/>
        <v>0</v>
      </c>
      <c r="I134" s="5"/>
      <c r="J134" s="5"/>
      <c r="K134" s="5">
        <f t="shared" si="20"/>
        <v>0</v>
      </c>
      <c r="L134" s="5">
        <f t="shared" si="21"/>
        <v>0</v>
      </c>
      <c r="M134" s="5">
        <f t="shared" si="22"/>
        <v>0</v>
      </c>
      <c r="N134" s="5">
        <f t="shared" si="23"/>
        <v>0</v>
      </c>
      <c r="O134" s="5">
        <f t="shared" si="24"/>
        <v>0</v>
      </c>
      <c r="P134" s="5">
        <f t="shared" si="25"/>
        <v>0</v>
      </c>
    </row>
    <row r="135" spans="1:16" ht="31.2">
      <c r="A135" s="31">
        <v>118</v>
      </c>
      <c r="B135" s="35"/>
      <c r="C135" s="37" t="s">
        <v>569</v>
      </c>
      <c r="D135" s="32" t="s">
        <v>177</v>
      </c>
      <c r="E135" s="36">
        <v>9.6999999999999993</v>
      </c>
      <c r="F135" s="5"/>
      <c r="G135" s="5"/>
      <c r="H135" s="5">
        <f t="shared" ref="H135:H137" si="29">ROUND(F135*G135,2)</f>
        <v>0</v>
      </c>
      <c r="I135" s="5"/>
      <c r="J135" s="5"/>
      <c r="K135" s="5">
        <f t="shared" si="20"/>
        <v>0</v>
      </c>
      <c r="L135" s="5">
        <f t="shared" si="21"/>
        <v>0</v>
      </c>
      <c r="M135" s="5">
        <f t="shared" si="22"/>
        <v>0</v>
      </c>
      <c r="N135" s="5">
        <f t="shared" si="23"/>
        <v>0</v>
      </c>
      <c r="O135" s="5">
        <f t="shared" si="24"/>
        <v>0</v>
      </c>
      <c r="P135" s="5">
        <f t="shared" si="25"/>
        <v>0</v>
      </c>
    </row>
    <row r="136" spans="1:16" ht="31.2">
      <c r="A136" s="31">
        <v>119</v>
      </c>
      <c r="B136" s="35"/>
      <c r="C136" s="37" t="s">
        <v>570</v>
      </c>
      <c r="D136" s="32" t="s">
        <v>177</v>
      </c>
      <c r="E136" s="36">
        <v>0.2</v>
      </c>
      <c r="F136" s="5"/>
      <c r="G136" s="5"/>
      <c r="H136" s="5">
        <f t="shared" si="29"/>
        <v>0</v>
      </c>
      <c r="I136" s="5"/>
      <c r="J136" s="5"/>
      <c r="K136" s="5">
        <f t="shared" si="20"/>
        <v>0</v>
      </c>
      <c r="L136" s="5">
        <f t="shared" si="21"/>
        <v>0</v>
      </c>
      <c r="M136" s="5">
        <f t="shared" si="22"/>
        <v>0</v>
      </c>
      <c r="N136" s="5">
        <f t="shared" si="23"/>
        <v>0</v>
      </c>
      <c r="O136" s="5">
        <f t="shared" si="24"/>
        <v>0</v>
      </c>
      <c r="P136" s="5">
        <f t="shared" si="25"/>
        <v>0</v>
      </c>
    </row>
    <row r="137" spans="1:16" ht="31.2">
      <c r="A137" s="31">
        <v>120</v>
      </c>
      <c r="B137" s="35"/>
      <c r="C137" s="37" t="s">
        <v>571</v>
      </c>
      <c r="D137" s="32" t="s">
        <v>177</v>
      </c>
      <c r="E137" s="36">
        <v>1.3</v>
      </c>
      <c r="F137" s="5"/>
      <c r="G137" s="5"/>
      <c r="H137" s="5">
        <f t="shared" si="29"/>
        <v>0</v>
      </c>
      <c r="I137" s="5"/>
      <c r="J137" s="5"/>
      <c r="K137" s="5">
        <f t="shared" si="20"/>
        <v>0</v>
      </c>
      <c r="L137" s="5">
        <f t="shared" si="21"/>
        <v>0</v>
      </c>
      <c r="M137" s="5">
        <f t="shared" si="22"/>
        <v>0</v>
      </c>
      <c r="N137" s="5">
        <f t="shared" si="23"/>
        <v>0</v>
      </c>
      <c r="O137" s="5">
        <f t="shared" si="24"/>
        <v>0</v>
      </c>
      <c r="P137" s="5">
        <f t="shared" si="25"/>
        <v>0</v>
      </c>
    </row>
    <row r="138" spans="1:16">
      <c r="A138" s="131"/>
      <c r="B138" s="131"/>
      <c r="C138" s="131"/>
      <c r="D138" s="131"/>
      <c r="E138" s="131"/>
      <c r="F138" s="131"/>
      <c r="G138" s="131"/>
      <c r="H138" s="131"/>
      <c r="I138" s="131"/>
      <c r="J138" s="131"/>
      <c r="K138" s="131"/>
      <c r="L138" s="131"/>
      <c r="M138" s="131"/>
      <c r="N138" s="131"/>
      <c r="O138" s="131"/>
      <c r="P138" s="131"/>
    </row>
    <row r="139" spans="1:16">
      <c r="A139" s="132" t="s">
        <v>151</v>
      </c>
      <c r="B139" s="132"/>
      <c r="C139" s="132"/>
      <c r="D139" s="132"/>
      <c r="E139" s="132"/>
      <c r="F139" s="132"/>
      <c r="G139" s="132"/>
      <c r="H139" s="132"/>
      <c r="I139" s="132"/>
      <c r="J139" s="132"/>
      <c r="K139" s="11"/>
      <c r="L139" s="6">
        <f>SUM(L18:L138)</f>
        <v>0</v>
      </c>
      <c r="M139" s="6">
        <f>SUM(M18:M138)</f>
        <v>0</v>
      </c>
      <c r="N139" s="6">
        <f>SUM(N18:N138)</f>
        <v>0</v>
      </c>
      <c r="O139" s="6">
        <f>SUM(O18:O138)</f>
        <v>0</v>
      </c>
      <c r="P139" s="6">
        <f>SUM(P18:P138)</f>
        <v>0</v>
      </c>
    </row>
    <row r="140" spans="1:16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8"/>
      <c r="L140" s="9"/>
      <c r="M140" s="9"/>
      <c r="N140" s="9"/>
      <c r="O140" s="9"/>
      <c r="P140" s="10"/>
    </row>
    <row r="141" spans="1:16">
      <c r="A141" s="19" t="str">
        <f>KT!A23</f>
        <v xml:space="preserve">Sastādīja: </v>
      </c>
      <c r="C141" s="20"/>
      <c r="D141" s="20" t="str">
        <f>KT!D23</f>
        <v>2024.gada __._________</v>
      </c>
      <c r="E141" s="20"/>
      <c r="F141" s="20"/>
      <c r="G141" s="20"/>
      <c r="H141" s="20"/>
    </row>
    <row r="142" spans="1:16">
      <c r="A142" s="19" t="s">
        <v>28</v>
      </c>
      <c r="C142" s="20"/>
      <c r="D142" s="20"/>
      <c r="E142" s="20"/>
      <c r="F142" s="20"/>
      <c r="G142" s="20"/>
      <c r="H142" s="20"/>
    </row>
    <row r="143" spans="1:16">
      <c r="A143" s="19" t="str">
        <f>KT!A25</f>
        <v xml:space="preserve">Sertifikāta Nr.: </v>
      </c>
      <c r="C143" s="20"/>
      <c r="D143" s="20"/>
      <c r="E143" s="20"/>
      <c r="F143" s="20"/>
      <c r="G143" s="20"/>
      <c r="H143" s="20"/>
    </row>
    <row r="144" spans="1:16">
      <c r="A144" s="21"/>
      <c r="C144" s="20"/>
      <c r="D144" s="20"/>
      <c r="E144" s="20"/>
      <c r="F144" s="20"/>
      <c r="G144" s="20"/>
      <c r="H144" s="20"/>
    </row>
    <row r="145" spans="1:8">
      <c r="A145" s="19" t="str">
        <f>KT!A27</f>
        <v xml:space="preserve">Pārbaudīja: </v>
      </c>
      <c r="C145" s="20"/>
      <c r="D145" s="20" t="str">
        <f>KT!D23</f>
        <v>2024.gada __._________</v>
      </c>
      <c r="E145" s="20"/>
      <c r="F145" s="20"/>
      <c r="G145" s="20"/>
      <c r="H145" s="20"/>
    </row>
    <row r="146" spans="1:8">
      <c r="A146" s="19" t="s">
        <v>31</v>
      </c>
      <c r="C146" s="20"/>
      <c r="D146" s="20"/>
      <c r="E146" s="20"/>
      <c r="F146" s="20"/>
      <c r="G146" s="20"/>
      <c r="H146" s="20"/>
    </row>
    <row r="147" spans="1:8">
      <c r="A147" s="19" t="str">
        <f>KT!A29</f>
        <v xml:space="preserve">Sertifikāta Nr.: </v>
      </c>
      <c r="C147" s="20"/>
      <c r="D147" s="20"/>
      <c r="E147" s="20"/>
      <c r="F147" s="20"/>
      <c r="G147" s="20"/>
      <c r="H147" s="20"/>
    </row>
    <row r="148" spans="1:8">
      <c r="B148" s="22"/>
      <c r="C148" s="20"/>
      <c r="D148" s="20"/>
      <c r="E148" s="20"/>
      <c r="F148" s="20"/>
      <c r="G148" s="20"/>
      <c r="H148" s="20"/>
    </row>
    <row r="149" spans="1:8">
      <c r="B149" s="23"/>
      <c r="C149" s="24"/>
      <c r="D149" s="23"/>
      <c r="F149" s="24"/>
      <c r="H149" s="20"/>
    </row>
  </sheetData>
  <mergeCells count="14">
    <mergeCell ref="L15:P15"/>
    <mergeCell ref="A17:P17"/>
    <mergeCell ref="A138:P138"/>
    <mergeCell ref="A139:J139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B94A-F58A-4E33-AEFD-CD2AF61AF879}">
  <sheetPr>
    <tabColor rgb="FF92D050"/>
    <pageSetUpPr fitToPage="1"/>
  </sheetPr>
  <dimension ref="A2:P32"/>
  <sheetViews>
    <sheetView view="pageBreakPreview" topLeftCell="A16" zoomScale="90" zoomScaleNormal="85" zoomScaleSheetLayoutView="90" workbookViewId="0">
      <selection activeCell="I18" sqref="I18:J2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572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'KA1'!C29</f>
        <v>Dažādi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P22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573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574</v>
      </c>
      <c r="D19" s="32" t="s">
        <v>137</v>
      </c>
      <c r="E19" s="36">
        <v>15.5</v>
      </c>
      <c r="F19" s="5"/>
      <c r="G19" s="5"/>
      <c r="H19" s="5">
        <f t="shared" ref="H19:H20" si="0">ROUND(F19*G19,2)</f>
        <v>0</v>
      </c>
      <c r="I19" s="5"/>
      <c r="J19" s="5"/>
      <c r="K19" s="5">
        <f t="shared" ref="K19:K20" si="1">SUM(H19:J19)</f>
        <v>0</v>
      </c>
      <c r="L19" s="5">
        <f t="shared" ref="L19:L20" si="2">ROUND(E19*F19,2)</f>
        <v>0</v>
      </c>
      <c r="M19" s="5">
        <f t="shared" ref="M19:M20" si="3">ROUND(E19*H19,2)</f>
        <v>0</v>
      </c>
      <c r="N19" s="5">
        <f t="shared" ref="N19:N20" si="4">ROUND(E19*I19,2)</f>
        <v>0</v>
      </c>
      <c r="O19" s="5">
        <f t="shared" ref="O19:O20" si="5">ROUND(E19*J19,2)</f>
        <v>0</v>
      </c>
      <c r="P19" s="5">
        <f t="shared" ref="P19:P20" si="6">SUM(M19:O19)</f>
        <v>0</v>
      </c>
    </row>
    <row r="20" spans="1:16" ht="31.2">
      <c r="A20" s="31">
        <v>3</v>
      </c>
      <c r="B20" s="35"/>
      <c r="C20" s="37" t="s">
        <v>575</v>
      </c>
      <c r="D20" s="32" t="s">
        <v>137</v>
      </c>
      <c r="E20" s="36">
        <v>12.5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131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</row>
    <row r="22" spans="1:16">
      <c r="A22" s="132" t="s">
        <v>151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1"/>
      <c r="L22" s="6">
        <f>SUM(L18:L21)</f>
        <v>0</v>
      </c>
      <c r="M22" s="6">
        <f>SUM(M18:M21)</f>
        <v>0</v>
      </c>
      <c r="N22" s="6">
        <f>SUM(N18:N21)</f>
        <v>0</v>
      </c>
      <c r="O22" s="6">
        <f>SUM(O18:O21)</f>
        <v>0</v>
      </c>
      <c r="P22" s="6">
        <f>SUM(P18:P21)</f>
        <v>0</v>
      </c>
    </row>
    <row r="23" spans="1:16">
      <c r="A23" s="7"/>
      <c r="B23" s="7"/>
      <c r="C23" s="7"/>
      <c r="D23" s="7"/>
      <c r="E23" s="7"/>
      <c r="F23" s="7"/>
      <c r="G23" s="7"/>
      <c r="H23" s="7"/>
      <c r="I23" s="7"/>
      <c r="J23" s="7"/>
      <c r="K23" s="8"/>
      <c r="L23" s="9"/>
      <c r="M23" s="9"/>
      <c r="N23" s="9"/>
      <c r="O23" s="9"/>
      <c r="P23" s="10"/>
    </row>
    <row r="24" spans="1:16">
      <c r="A24" s="19" t="str">
        <f>KT!A23</f>
        <v xml:space="preserve">Sastādīja: </v>
      </c>
      <c r="C24" s="20"/>
      <c r="D24" s="20" t="str">
        <f>KT!D23</f>
        <v>2024.gada __._________</v>
      </c>
      <c r="E24" s="20"/>
      <c r="F24" s="20"/>
      <c r="G24" s="20"/>
      <c r="H24" s="20"/>
    </row>
    <row r="25" spans="1:16">
      <c r="A25" s="19" t="s">
        <v>28</v>
      </c>
      <c r="C25" s="20"/>
      <c r="D25" s="20"/>
      <c r="E25" s="20"/>
      <c r="F25" s="20"/>
      <c r="G25" s="20"/>
      <c r="H25" s="20"/>
    </row>
    <row r="26" spans="1:16">
      <c r="A26" s="19" t="str">
        <f>KT!A25</f>
        <v xml:space="preserve">Sertifikāta Nr.: </v>
      </c>
      <c r="C26" s="20"/>
      <c r="D26" s="20"/>
      <c r="E26" s="20"/>
      <c r="F26" s="20"/>
      <c r="G26" s="20"/>
      <c r="H26" s="20"/>
    </row>
    <row r="27" spans="1:16">
      <c r="A27" s="21"/>
      <c r="C27" s="20"/>
      <c r="D27" s="20"/>
      <c r="E27" s="20"/>
      <c r="F27" s="20"/>
      <c r="G27" s="20"/>
      <c r="H27" s="20"/>
    </row>
    <row r="28" spans="1:16">
      <c r="A28" s="19" t="str">
        <f>KT!A27</f>
        <v xml:space="preserve">Pārbaudīja: </v>
      </c>
      <c r="C28" s="20"/>
      <c r="D28" s="20" t="str">
        <f>KT!D23</f>
        <v>2024.gada __._________</v>
      </c>
      <c r="E28" s="20"/>
      <c r="F28" s="20"/>
      <c r="G28" s="20"/>
      <c r="H28" s="20"/>
    </row>
    <row r="29" spans="1:16">
      <c r="A29" s="19" t="s">
        <v>31</v>
      </c>
      <c r="C29" s="20"/>
      <c r="D29" s="20"/>
      <c r="E29" s="20"/>
      <c r="F29" s="20"/>
      <c r="G29" s="20"/>
      <c r="H29" s="20"/>
    </row>
    <row r="30" spans="1:16">
      <c r="A30" s="19" t="str">
        <f>KT!A29</f>
        <v xml:space="preserve">Sertifikāta Nr.: </v>
      </c>
      <c r="C30" s="20"/>
      <c r="D30" s="20"/>
      <c r="E30" s="20"/>
      <c r="F30" s="20"/>
      <c r="G30" s="20"/>
      <c r="H30" s="20"/>
    </row>
    <row r="31" spans="1:16">
      <c r="B31" s="22"/>
      <c r="C31" s="20"/>
      <c r="D31" s="20"/>
      <c r="E31" s="20"/>
      <c r="F31" s="20"/>
      <c r="G31" s="20"/>
      <c r="H31" s="20"/>
    </row>
    <row r="32" spans="1:16">
      <c r="B32" s="23"/>
      <c r="C32" s="24"/>
      <c r="D32" s="23"/>
      <c r="F32" s="24"/>
      <c r="H32" s="20"/>
    </row>
  </sheetData>
  <mergeCells count="14">
    <mergeCell ref="L15:P15"/>
    <mergeCell ref="A17:P17"/>
    <mergeCell ref="A21:P21"/>
    <mergeCell ref="A22:J2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840E-23BA-4749-A3A6-0ACBD4A63657}">
  <sheetPr>
    <tabColor rgb="FF92D050"/>
    <pageSetUpPr fitToPage="1"/>
  </sheetPr>
  <dimension ref="A2:P121"/>
  <sheetViews>
    <sheetView tabSelected="1" view="pageBreakPreview" topLeftCell="A11" zoomScale="85" zoomScaleNormal="85" zoomScaleSheetLayoutView="85" workbookViewId="0">
      <selection activeCell="C19" sqref="C1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576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'KA1'!C31</f>
        <v>Iekšējie elektrotīkli, apgaismojums, spēka pievadi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P111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577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62.4">
      <c r="A19" s="31">
        <v>2</v>
      </c>
      <c r="B19" s="35"/>
      <c r="C19" s="37" t="s">
        <v>1448</v>
      </c>
      <c r="D19" s="32" t="s">
        <v>179</v>
      </c>
      <c r="E19" s="36">
        <v>72</v>
      </c>
      <c r="F19" s="5"/>
      <c r="G19" s="5"/>
      <c r="H19" s="5">
        <f>ROUND(F19*G19,2)</f>
        <v>0</v>
      </c>
      <c r="I19" s="5"/>
      <c r="J19" s="5"/>
      <c r="K19" s="5">
        <f>SUM(H19:J19)</f>
        <v>0</v>
      </c>
      <c r="L19" s="5">
        <f>ROUND(E19*F19,2)</f>
        <v>0</v>
      </c>
      <c r="M19" s="5">
        <f>ROUND(E19*H19,2)</f>
        <v>0</v>
      </c>
      <c r="N19" s="5">
        <f>ROUND(E19*I19,2)</f>
        <v>0</v>
      </c>
      <c r="O19" s="5">
        <f>ROUND(E19*J19,2)</f>
        <v>0</v>
      </c>
      <c r="P19" s="5">
        <f>SUM(M19:O19)</f>
        <v>0</v>
      </c>
    </row>
    <row r="20" spans="1:16" ht="31.2">
      <c r="A20" s="31">
        <v>3</v>
      </c>
      <c r="B20" s="35"/>
      <c r="C20" s="38" t="s">
        <v>578</v>
      </c>
      <c r="D20" s="32" t="s">
        <v>179</v>
      </c>
      <c r="E20" s="36">
        <v>3</v>
      </c>
      <c r="F20" s="5"/>
      <c r="G20" s="5"/>
      <c r="H20" s="5">
        <f>ROUND(F20*G20,2)</f>
        <v>0</v>
      </c>
      <c r="I20" s="5"/>
      <c r="J20" s="5"/>
      <c r="K20" s="5">
        <f>SUM(H20:J20)</f>
        <v>0</v>
      </c>
      <c r="L20" s="5">
        <f>ROUND(E20*F20,2)</f>
        <v>0</v>
      </c>
      <c r="M20" s="5">
        <f>ROUND(E20*H20,2)</f>
        <v>0</v>
      </c>
      <c r="N20" s="5">
        <f>ROUND(E20*I20,2)</f>
        <v>0</v>
      </c>
      <c r="O20" s="5">
        <f>ROUND(E20*J20,2)</f>
        <v>0</v>
      </c>
      <c r="P20" s="5">
        <f>SUM(M20:O20)</f>
        <v>0</v>
      </c>
    </row>
    <row r="21" spans="1:16" ht="31.2">
      <c r="A21" s="31">
        <v>4</v>
      </c>
      <c r="B21" s="35"/>
      <c r="C21" s="38" t="s">
        <v>579</v>
      </c>
      <c r="D21" s="32" t="s">
        <v>179</v>
      </c>
      <c r="E21" s="36">
        <v>30</v>
      </c>
      <c r="F21" s="5"/>
      <c r="G21" s="5"/>
      <c r="H21" s="5">
        <f t="shared" ref="H21:H82" si="0">ROUND(F21*G21,2)</f>
        <v>0</v>
      </c>
      <c r="I21" s="5"/>
      <c r="J21" s="5"/>
      <c r="K21" s="5">
        <f t="shared" ref="K21:K84" si="1">SUM(H21:J21)</f>
        <v>0</v>
      </c>
      <c r="L21" s="5">
        <f t="shared" ref="L21:L84" si="2">ROUND(E21*F21,2)</f>
        <v>0</v>
      </c>
      <c r="M21" s="5">
        <f t="shared" ref="M21:M84" si="3">ROUND(E21*H21,2)</f>
        <v>0</v>
      </c>
      <c r="N21" s="5">
        <f t="shared" ref="N21:N84" si="4">ROUND(E21*I21,2)</f>
        <v>0</v>
      </c>
      <c r="O21" s="5">
        <f t="shared" ref="O21:O84" si="5">ROUND(E21*J21,2)</f>
        <v>0</v>
      </c>
      <c r="P21" s="5">
        <f t="shared" ref="P21:P84" si="6">SUM(M21:O21)</f>
        <v>0</v>
      </c>
    </row>
    <row r="22" spans="1:16" ht="31.2">
      <c r="A22" s="31">
        <v>5</v>
      </c>
      <c r="B22" s="35"/>
      <c r="C22" s="38" t="s">
        <v>580</v>
      </c>
      <c r="D22" s="32" t="s">
        <v>179</v>
      </c>
      <c r="E22" s="36">
        <v>32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581</v>
      </c>
      <c r="D23" s="32" t="s">
        <v>179</v>
      </c>
      <c r="E23" s="36">
        <v>3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582</v>
      </c>
      <c r="D24" s="32" t="s">
        <v>179</v>
      </c>
      <c r="E24" s="36">
        <v>33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583</v>
      </c>
      <c r="D25" s="32" t="s">
        <v>179</v>
      </c>
      <c r="E25" s="36">
        <v>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584</v>
      </c>
      <c r="D26" s="32" t="s">
        <v>179</v>
      </c>
      <c r="E26" s="36">
        <v>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585</v>
      </c>
      <c r="D27" s="32" t="s">
        <v>179</v>
      </c>
      <c r="E27" s="36">
        <v>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586</v>
      </c>
      <c r="D28" s="32" t="s">
        <v>179</v>
      </c>
      <c r="E28" s="36">
        <v>5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587</v>
      </c>
      <c r="D29" s="32" t="s">
        <v>179</v>
      </c>
      <c r="E29" s="36">
        <v>22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588</v>
      </c>
      <c r="D30" s="32" t="s">
        <v>179</v>
      </c>
      <c r="E30" s="36">
        <v>3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589</v>
      </c>
      <c r="D31" s="32" t="s">
        <v>179</v>
      </c>
      <c r="E31" s="36">
        <v>26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590</v>
      </c>
      <c r="D32" s="32" t="s">
        <v>179</v>
      </c>
      <c r="E32" s="36">
        <v>12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591</v>
      </c>
      <c r="D33" s="32" t="s">
        <v>179</v>
      </c>
      <c r="E33" s="36">
        <v>41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592</v>
      </c>
      <c r="D34" s="32" t="s">
        <v>179</v>
      </c>
      <c r="E34" s="36">
        <v>4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593</v>
      </c>
      <c r="D35" s="32" t="s">
        <v>179</v>
      </c>
      <c r="E35" s="36">
        <v>6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8" t="s">
        <v>594</v>
      </c>
      <c r="D36" s="32" t="s">
        <v>179</v>
      </c>
      <c r="E36" s="36">
        <v>12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595</v>
      </c>
      <c r="D37" s="32" t="s">
        <v>137</v>
      </c>
      <c r="E37" s="36">
        <v>625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596</v>
      </c>
      <c r="D38" s="32" t="s">
        <v>137</v>
      </c>
      <c r="E38" s="36">
        <v>410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597</v>
      </c>
      <c r="D39" s="32" t="s">
        <v>137</v>
      </c>
      <c r="E39" s="36">
        <v>500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598</v>
      </c>
      <c r="D40" s="32" t="s">
        <v>137</v>
      </c>
      <c r="E40" s="36">
        <v>35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599</v>
      </c>
      <c r="D41" s="32" t="s">
        <v>137</v>
      </c>
      <c r="E41" s="36">
        <v>15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600</v>
      </c>
      <c r="D42" s="32" t="s">
        <v>137</v>
      </c>
      <c r="E42" s="36">
        <v>87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601</v>
      </c>
      <c r="D43" s="32" t="s">
        <v>179</v>
      </c>
      <c r="E43" s="36">
        <v>29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602</v>
      </c>
      <c r="D44" s="32" t="s">
        <v>179</v>
      </c>
      <c r="E44" s="36">
        <v>26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31">
        <v>28</v>
      </c>
      <c r="B45" s="35"/>
      <c r="C45" s="38" t="s">
        <v>603</v>
      </c>
      <c r="D45" s="32" t="s">
        <v>137</v>
      </c>
      <c r="E45" s="36">
        <v>15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604</v>
      </c>
      <c r="D46" s="32" t="s">
        <v>423</v>
      </c>
      <c r="E46" s="36">
        <v>1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605</v>
      </c>
      <c r="D47" s="32" t="s">
        <v>179</v>
      </c>
      <c r="E47" s="36">
        <v>28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606</v>
      </c>
      <c r="D48" s="32" t="s">
        <v>179</v>
      </c>
      <c r="E48" s="36">
        <v>41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607</v>
      </c>
      <c r="D49" s="32" t="s">
        <v>137</v>
      </c>
      <c r="E49" s="36">
        <v>290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608</v>
      </c>
      <c r="D50" s="32" t="s">
        <v>423</v>
      </c>
      <c r="E50" s="36">
        <v>1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51" t="s">
        <v>609</v>
      </c>
      <c r="D51" s="32"/>
      <c r="E51" s="36"/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38" t="s">
        <v>610</v>
      </c>
      <c r="D52" s="32" t="s">
        <v>179</v>
      </c>
      <c r="E52" s="36">
        <v>2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611</v>
      </c>
      <c r="D53" s="32" t="s">
        <v>179</v>
      </c>
      <c r="E53" s="36">
        <v>1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612</v>
      </c>
      <c r="D54" s="32" t="s">
        <v>179</v>
      </c>
      <c r="E54" s="36">
        <v>3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7" t="s">
        <v>613</v>
      </c>
      <c r="D55" s="32" t="s">
        <v>179</v>
      </c>
      <c r="E55" s="36">
        <v>6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38" t="s">
        <v>614</v>
      </c>
      <c r="D56" s="32" t="s">
        <v>179</v>
      </c>
      <c r="E56" s="36">
        <v>22</v>
      </c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>
      <c r="A57" s="31">
        <v>40</v>
      </c>
      <c r="B57" s="35"/>
      <c r="C57" s="38" t="s">
        <v>615</v>
      </c>
      <c r="D57" s="32" t="s">
        <v>179</v>
      </c>
      <c r="E57" s="36">
        <v>26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>
      <c r="A58" s="31">
        <v>41</v>
      </c>
      <c r="B58" s="35"/>
      <c r="C58" s="38" t="s">
        <v>616</v>
      </c>
      <c r="D58" s="32" t="s">
        <v>179</v>
      </c>
      <c r="E58" s="36">
        <v>1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>
      <c r="A59" s="31">
        <v>42</v>
      </c>
      <c r="B59" s="35"/>
      <c r="C59" s="38" t="s">
        <v>617</v>
      </c>
      <c r="D59" s="32" t="s">
        <v>179</v>
      </c>
      <c r="E59" s="36">
        <v>2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38" t="s">
        <v>618</v>
      </c>
      <c r="D60" s="32" t="s">
        <v>179</v>
      </c>
      <c r="E60" s="36">
        <v>2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619</v>
      </c>
      <c r="D61" s="32" t="s">
        <v>179</v>
      </c>
      <c r="E61" s="36">
        <v>8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620</v>
      </c>
      <c r="D62" s="32" t="s">
        <v>179</v>
      </c>
      <c r="E62" s="36">
        <v>85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>
      <c r="A63" s="31">
        <v>46</v>
      </c>
      <c r="B63" s="35"/>
      <c r="C63" s="38" t="s">
        <v>621</v>
      </c>
      <c r="D63" s="32" t="s">
        <v>179</v>
      </c>
      <c r="E63" s="36">
        <v>85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622</v>
      </c>
      <c r="D64" s="32" t="s">
        <v>179</v>
      </c>
      <c r="E64" s="36">
        <v>12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 ht="31.2">
      <c r="A65" s="31">
        <v>48</v>
      </c>
      <c r="B65" s="35"/>
      <c r="C65" s="37" t="s">
        <v>623</v>
      </c>
      <c r="D65" s="32" t="s">
        <v>179</v>
      </c>
      <c r="E65" s="36">
        <v>1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38" t="s">
        <v>624</v>
      </c>
      <c r="D66" s="32" t="s">
        <v>137</v>
      </c>
      <c r="E66" s="36">
        <v>25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38" t="s">
        <v>625</v>
      </c>
      <c r="D67" s="32" t="s">
        <v>179</v>
      </c>
      <c r="E67" s="36">
        <v>2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38" t="s">
        <v>626</v>
      </c>
      <c r="D68" s="32" t="s">
        <v>137</v>
      </c>
      <c r="E68" s="36">
        <v>245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8" t="s">
        <v>597</v>
      </c>
      <c r="D69" s="32" t="s">
        <v>137</v>
      </c>
      <c r="E69" s="36">
        <v>75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37" t="s">
        <v>627</v>
      </c>
      <c r="D70" s="32" t="s">
        <v>137</v>
      </c>
      <c r="E70" s="36">
        <v>790</v>
      </c>
      <c r="F70" s="5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37" t="s">
        <v>628</v>
      </c>
      <c r="D71" s="32" t="s">
        <v>137</v>
      </c>
      <c r="E71" s="36">
        <v>45</v>
      </c>
      <c r="F71" s="5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>
      <c r="A72" s="31">
        <v>55</v>
      </c>
      <c r="B72" s="35"/>
      <c r="C72" s="38" t="s">
        <v>629</v>
      </c>
      <c r="D72" s="32" t="s">
        <v>137</v>
      </c>
      <c r="E72" s="36">
        <v>6</v>
      </c>
      <c r="F72" s="5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38" t="s">
        <v>630</v>
      </c>
      <c r="D73" s="32" t="s">
        <v>137</v>
      </c>
      <c r="E73" s="36">
        <v>275</v>
      </c>
      <c r="F73" s="5"/>
      <c r="G73" s="5"/>
      <c r="H73" s="5">
        <f t="shared" si="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>
      <c r="A74" s="31">
        <v>57</v>
      </c>
      <c r="B74" s="35"/>
      <c r="C74" s="38" t="s">
        <v>631</v>
      </c>
      <c r="D74" s="32" t="s">
        <v>137</v>
      </c>
      <c r="E74" s="36">
        <v>120</v>
      </c>
      <c r="F74" s="5"/>
      <c r="G74" s="5"/>
      <c r="H74" s="5">
        <f t="shared" si="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 ht="31.2">
      <c r="A75" s="31">
        <v>58</v>
      </c>
      <c r="B75" s="35"/>
      <c r="C75" s="38" t="s">
        <v>632</v>
      </c>
      <c r="D75" s="32" t="s">
        <v>179</v>
      </c>
      <c r="E75" s="36">
        <v>8</v>
      </c>
      <c r="F75" s="5"/>
      <c r="G75" s="5"/>
      <c r="H75" s="5">
        <f t="shared" si="0"/>
        <v>0</v>
      </c>
      <c r="I75" s="5"/>
      <c r="J75" s="5"/>
      <c r="K75" s="5">
        <f t="shared" si="1"/>
        <v>0</v>
      </c>
      <c r="L75" s="5">
        <f t="shared" si="2"/>
        <v>0</v>
      </c>
      <c r="M75" s="5">
        <f t="shared" si="3"/>
        <v>0</v>
      </c>
      <c r="N75" s="5">
        <f t="shared" si="4"/>
        <v>0</v>
      </c>
      <c r="O75" s="5">
        <f t="shared" si="5"/>
        <v>0</v>
      </c>
      <c r="P75" s="5">
        <f t="shared" si="6"/>
        <v>0</v>
      </c>
    </row>
    <row r="76" spans="1:16" ht="31.2">
      <c r="A76" s="31">
        <v>59</v>
      </c>
      <c r="B76" s="35"/>
      <c r="C76" s="38" t="s">
        <v>633</v>
      </c>
      <c r="D76" s="32" t="s">
        <v>179</v>
      </c>
      <c r="E76" s="36">
        <v>2</v>
      </c>
      <c r="F76" s="5"/>
      <c r="G76" s="5"/>
      <c r="H76" s="5">
        <f t="shared" si="0"/>
        <v>0</v>
      </c>
      <c r="I76" s="5"/>
      <c r="J76" s="5"/>
      <c r="K76" s="5">
        <f t="shared" si="1"/>
        <v>0</v>
      </c>
      <c r="L76" s="5">
        <f t="shared" si="2"/>
        <v>0</v>
      </c>
      <c r="M76" s="5">
        <f t="shared" si="3"/>
        <v>0</v>
      </c>
      <c r="N76" s="5">
        <f t="shared" si="4"/>
        <v>0</v>
      </c>
      <c r="O76" s="5">
        <f t="shared" si="5"/>
        <v>0</v>
      </c>
      <c r="P76" s="5">
        <f t="shared" si="6"/>
        <v>0</v>
      </c>
    </row>
    <row r="77" spans="1:16">
      <c r="A77" s="31">
        <v>60</v>
      </c>
      <c r="B77" s="35"/>
      <c r="C77" s="38" t="s">
        <v>634</v>
      </c>
      <c r="D77" s="32" t="s">
        <v>423</v>
      </c>
      <c r="E77" s="36">
        <v>2</v>
      </c>
      <c r="F77" s="5"/>
      <c r="G77" s="5"/>
      <c r="H77" s="5">
        <f t="shared" si="0"/>
        <v>0</v>
      </c>
      <c r="I77" s="5"/>
      <c r="J77" s="5"/>
      <c r="K77" s="5">
        <f t="shared" si="1"/>
        <v>0</v>
      </c>
      <c r="L77" s="5">
        <f t="shared" si="2"/>
        <v>0</v>
      </c>
      <c r="M77" s="5">
        <f t="shared" si="3"/>
        <v>0</v>
      </c>
      <c r="N77" s="5">
        <f t="shared" si="4"/>
        <v>0</v>
      </c>
      <c r="O77" s="5">
        <f t="shared" si="5"/>
        <v>0</v>
      </c>
      <c r="P77" s="5">
        <f t="shared" si="6"/>
        <v>0</v>
      </c>
    </row>
    <row r="78" spans="1:16">
      <c r="A78" s="31">
        <v>61</v>
      </c>
      <c r="B78" s="35"/>
      <c r="C78" s="38" t="s">
        <v>635</v>
      </c>
      <c r="D78" s="32" t="s">
        <v>137</v>
      </c>
      <c r="E78" s="36">
        <v>155</v>
      </c>
      <c r="F78" s="5"/>
      <c r="G78" s="5"/>
      <c r="H78" s="5">
        <f t="shared" si="0"/>
        <v>0</v>
      </c>
      <c r="I78" s="5"/>
      <c r="J78" s="5"/>
      <c r="K78" s="5">
        <f t="shared" si="1"/>
        <v>0</v>
      </c>
      <c r="L78" s="5">
        <f t="shared" si="2"/>
        <v>0</v>
      </c>
      <c r="M78" s="5">
        <f t="shared" si="3"/>
        <v>0</v>
      </c>
      <c r="N78" s="5">
        <f t="shared" si="4"/>
        <v>0</v>
      </c>
      <c r="O78" s="5">
        <f t="shared" si="5"/>
        <v>0</v>
      </c>
      <c r="P78" s="5">
        <f t="shared" si="6"/>
        <v>0</v>
      </c>
    </row>
    <row r="79" spans="1:16">
      <c r="A79" s="31">
        <v>62</v>
      </c>
      <c r="B79" s="35"/>
      <c r="C79" s="38" t="s">
        <v>600</v>
      </c>
      <c r="D79" s="32" t="s">
        <v>137</v>
      </c>
      <c r="E79" s="36">
        <v>276</v>
      </c>
      <c r="F79" s="5"/>
      <c r="G79" s="5"/>
      <c r="H79" s="5">
        <f t="shared" si="0"/>
        <v>0</v>
      </c>
      <c r="I79" s="5"/>
      <c r="J79" s="5"/>
      <c r="K79" s="5">
        <f t="shared" si="1"/>
        <v>0</v>
      </c>
      <c r="L79" s="5">
        <f t="shared" si="2"/>
        <v>0</v>
      </c>
      <c r="M79" s="5">
        <f t="shared" si="3"/>
        <v>0</v>
      </c>
      <c r="N79" s="5">
        <f t="shared" si="4"/>
        <v>0</v>
      </c>
      <c r="O79" s="5">
        <f t="shared" si="5"/>
        <v>0</v>
      </c>
      <c r="P79" s="5">
        <f t="shared" si="6"/>
        <v>0</v>
      </c>
    </row>
    <row r="80" spans="1:16">
      <c r="A80" s="31">
        <v>63</v>
      </c>
      <c r="B80" s="35"/>
      <c r="C80" s="37" t="s">
        <v>601</v>
      </c>
      <c r="D80" s="32" t="s">
        <v>179</v>
      </c>
      <c r="E80" s="36">
        <v>58</v>
      </c>
      <c r="F80" s="5"/>
      <c r="G80" s="5"/>
      <c r="H80" s="5">
        <f t="shared" si="0"/>
        <v>0</v>
      </c>
      <c r="I80" s="5"/>
      <c r="J80" s="5"/>
      <c r="K80" s="5">
        <f t="shared" si="1"/>
        <v>0</v>
      </c>
      <c r="L80" s="5">
        <f t="shared" si="2"/>
        <v>0</v>
      </c>
      <c r="M80" s="5">
        <f t="shared" si="3"/>
        <v>0</v>
      </c>
      <c r="N80" s="5">
        <f t="shared" si="4"/>
        <v>0</v>
      </c>
      <c r="O80" s="5">
        <f t="shared" si="5"/>
        <v>0</v>
      </c>
      <c r="P80" s="5">
        <f t="shared" si="6"/>
        <v>0</v>
      </c>
    </row>
    <row r="81" spans="1:16">
      <c r="A81" s="31">
        <v>64</v>
      </c>
      <c r="B81" s="35"/>
      <c r="C81" s="38" t="s">
        <v>602</v>
      </c>
      <c r="D81" s="32" t="s">
        <v>179</v>
      </c>
      <c r="E81" s="36">
        <v>92</v>
      </c>
      <c r="F81" s="5"/>
      <c r="G81" s="5"/>
      <c r="H81" s="5">
        <f t="shared" si="0"/>
        <v>0</v>
      </c>
      <c r="I81" s="5"/>
      <c r="J81" s="5"/>
      <c r="K81" s="5">
        <f t="shared" si="1"/>
        <v>0</v>
      </c>
      <c r="L81" s="5">
        <f t="shared" si="2"/>
        <v>0</v>
      </c>
      <c r="M81" s="5">
        <f t="shared" si="3"/>
        <v>0</v>
      </c>
      <c r="N81" s="5">
        <f t="shared" si="4"/>
        <v>0</v>
      </c>
      <c r="O81" s="5">
        <f t="shared" si="5"/>
        <v>0</v>
      </c>
      <c r="P81" s="5">
        <f t="shared" si="6"/>
        <v>0</v>
      </c>
    </row>
    <row r="82" spans="1:16">
      <c r="A82" s="31">
        <v>65</v>
      </c>
      <c r="B82" s="35"/>
      <c r="C82" s="38" t="s">
        <v>636</v>
      </c>
      <c r="D82" s="32" t="s">
        <v>423</v>
      </c>
      <c r="E82" s="36">
        <v>1</v>
      </c>
      <c r="F82" s="5"/>
      <c r="G82" s="5"/>
      <c r="H82" s="5">
        <f t="shared" si="0"/>
        <v>0</v>
      </c>
      <c r="I82" s="5"/>
      <c r="J82" s="5"/>
      <c r="K82" s="5">
        <f t="shared" si="1"/>
        <v>0</v>
      </c>
      <c r="L82" s="5">
        <f t="shared" si="2"/>
        <v>0</v>
      </c>
      <c r="M82" s="5">
        <f t="shared" si="3"/>
        <v>0</v>
      </c>
      <c r="N82" s="5">
        <f t="shared" si="4"/>
        <v>0</v>
      </c>
      <c r="O82" s="5">
        <f t="shared" si="5"/>
        <v>0</v>
      </c>
      <c r="P82" s="5">
        <f t="shared" si="6"/>
        <v>0</v>
      </c>
    </row>
    <row r="83" spans="1:16">
      <c r="A83" s="31">
        <v>66</v>
      </c>
      <c r="B83" s="35"/>
      <c r="C83" s="38" t="s">
        <v>605</v>
      </c>
      <c r="D83" s="32" t="s">
        <v>179</v>
      </c>
      <c r="E83" s="36">
        <v>26</v>
      </c>
      <c r="F83" s="5"/>
      <c r="G83" s="5"/>
      <c r="H83" s="5">
        <f t="shared" ref="H83:H86" si="7">ROUND(F83*G83,2)</f>
        <v>0</v>
      </c>
      <c r="I83" s="5"/>
      <c r="J83" s="5"/>
      <c r="K83" s="5">
        <f t="shared" si="1"/>
        <v>0</v>
      </c>
      <c r="L83" s="5">
        <f t="shared" si="2"/>
        <v>0</v>
      </c>
      <c r="M83" s="5">
        <f t="shared" si="3"/>
        <v>0</v>
      </c>
      <c r="N83" s="5">
        <f t="shared" si="4"/>
        <v>0</v>
      </c>
      <c r="O83" s="5">
        <f t="shared" si="5"/>
        <v>0</v>
      </c>
      <c r="P83" s="5">
        <f t="shared" si="6"/>
        <v>0</v>
      </c>
    </row>
    <row r="84" spans="1:16">
      <c r="A84" s="31">
        <v>67</v>
      </c>
      <c r="B84" s="35"/>
      <c r="C84" s="38" t="s">
        <v>606</v>
      </c>
      <c r="D84" s="32" t="s">
        <v>179</v>
      </c>
      <c r="E84" s="36">
        <v>85</v>
      </c>
      <c r="F84" s="5"/>
      <c r="G84" s="5"/>
      <c r="H84" s="5">
        <f t="shared" si="7"/>
        <v>0</v>
      </c>
      <c r="I84" s="5"/>
      <c r="J84" s="5"/>
      <c r="K84" s="5">
        <f t="shared" si="1"/>
        <v>0</v>
      </c>
      <c r="L84" s="5">
        <f t="shared" si="2"/>
        <v>0</v>
      </c>
      <c r="M84" s="5">
        <f t="shared" si="3"/>
        <v>0</v>
      </c>
      <c r="N84" s="5">
        <f t="shared" si="4"/>
        <v>0</v>
      </c>
      <c r="O84" s="5">
        <f t="shared" si="5"/>
        <v>0</v>
      </c>
      <c r="P84" s="5">
        <f t="shared" si="6"/>
        <v>0</v>
      </c>
    </row>
    <row r="85" spans="1:16">
      <c r="A85" s="31">
        <v>68</v>
      </c>
      <c r="B85" s="35"/>
      <c r="C85" s="38" t="s">
        <v>607</v>
      </c>
      <c r="D85" s="32" t="s">
        <v>137</v>
      </c>
      <c r="E85" s="36">
        <v>425</v>
      </c>
      <c r="F85" s="5"/>
      <c r="G85" s="5"/>
      <c r="H85" s="5">
        <f t="shared" si="7"/>
        <v>0</v>
      </c>
      <c r="I85" s="5"/>
      <c r="J85" s="5"/>
      <c r="K85" s="5">
        <f t="shared" ref="K85:K109" si="8">SUM(H85:J85)</f>
        <v>0</v>
      </c>
      <c r="L85" s="5">
        <f t="shared" ref="L85:L109" si="9">ROUND(E85*F85,2)</f>
        <v>0</v>
      </c>
      <c r="M85" s="5">
        <f t="shared" ref="M85:M109" si="10">ROUND(E85*H85,2)</f>
        <v>0</v>
      </c>
      <c r="N85" s="5">
        <f t="shared" ref="N85:N109" si="11">ROUND(E85*I85,2)</f>
        <v>0</v>
      </c>
      <c r="O85" s="5">
        <f t="shared" ref="O85:O109" si="12">ROUND(E85*J85,2)</f>
        <v>0</v>
      </c>
      <c r="P85" s="5">
        <f t="shared" ref="P85:P109" si="13">SUM(M85:O85)</f>
        <v>0</v>
      </c>
    </row>
    <row r="86" spans="1:16">
      <c r="A86" s="31">
        <v>69</v>
      </c>
      <c r="B86" s="35"/>
      <c r="C86" s="38" t="s">
        <v>608</v>
      </c>
      <c r="D86" s="32" t="s">
        <v>423</v>
      </c>
      <c r="E86" s="36">
        <v>1</v>
      </c>
      <c r="F86" s="5"/>
      <c r="G86" s="5"/>
      <c r="H86" s="5">
        <f t="shared" si="7"/>
        <v>0</v>
      </c>
      <c r="I86" s="5"/>
      <c r="J86" s="5"/>
      <c r="K86" s="5">
        <f t="shared" si="8"/>
        <v>0</v>
      </c>
      <c r="L86" s="5">
        <f t="shared" si="9"/>
        <v>0</v>
      </c>
      <c r="M86" s="5">
        <f t="shared" si="10"/>
        <v>0</v>
      </c>
      <c r="N86" s="5">
        <f t="shared" si="11"/>
        <v>0</v>
      </c>
      <c r="O86" s="5">
        <f t="shared" si="12"/>
        <v>0</v>
      </c>
      <c r="P86" s="5">
        <f t="shared" si="13"/>
        <v>0</v>
      </c>
    </row>
    <row r="87" spans="1:16">
      <c r="A87" s="31">
        <v>70</v>
      </c>
      <c r="B87" s="35"/>
      <c r="C87" s="50" t="s">
        <v>637</v>
      </c>
      <c r="D87" s="32"/>
      <c r="E87" s="36"/>
      <c r="F87" s="5"/>
      <c r="G87" s="5"/>
      <c r="H87" s="5">
        <f t="shared" ref="H87:H109" si="14">ROUND(F87*G87,2)</f>
        <v>0</v>
      </c>
      <c r="I87" s="5"/>
      <c r="J87" s="5"/>
      <c r="K87" s="5">
        <f t="shared" si="8"/>
        <v>0</v>
      </c>
      <c r="L87" s="5">
        <f t="shared" si="9"/>
        <v>0</v>
      </c>
      <c r="M87" s="5">
        <f t="shared" si="10"/>
        <v>0</v>
      </c>
      <c r="N87" s="5">
        <f t="shared" si="11"/>
        <v>0</v>
      </c>
      <c r="O87" s="5">
        <f t="shared" si="12"/>
        <v>0</v>
      </c>
      <c r="P87" s="5">
        <f t="shared" si="13"/>
        <v>0</v>
      </c>
    </row>
    <row r="88" spans="1:16" ht="31.2">
      <c r="A88" s="31">
        <v>71</v>
      </c>
      <c r="B88" s="35"/>
      <c r="C88" s="38" t="s">
        <v>638</v>
      </c>
      <c r="D88" s="32" t="s">
        <v>423</v>
      </c>
      <c r="E88" s="36">
        <v>1</v>
      </c>
      <c r="F88" s="5"/>
      <c r="G88" s="5"/>
      <c r="H88" s="5">
        <f t="shared" si="14"/>
        <v>0</v>
      </c>
      <c r="I88" s="5"/>
      <c r="J88" s="5"/>
      <c r="K88" s="5">
        <f t="shared" si="8"/>
        <v>0</v>
      </c>
      <c r="L88" s="5">
        <f t="shared" si="9"/>
        <v>0</v>
      </c>
      <c r="M88" s="5">
        <f t="shared" si="10"/>
        <v>0</v>
      </c>
      <c r="N88" s="5">
        <f t="shared" si="11"/>
        <v>0</v>
      </c>
      <c r="O88" s="5">
        <f t="shared" si="12"/>
        <v>0</v>
      </c>
      <c r="P88" s="5">
        <f t="shared" si="13"/>
        <v>0</v>
      </c>
    </row>
    <row r="89" spans="1:16" ht="31.2">
      <c r="A89" s="31">
        <v>72</v>
      </c>
      <c r="B89" s="35"/>
      <c r="C89" s="37" t="s">
        <v>639</v>
      </c>
      <c r="D89" s="32" t="s">
        <v>179</v>
      </c>
      <c r="E89" s="36">
        <v>1</v>
      </c>
      <c r="F89" s="5"/>
      <c r="G89" s="5"/>
      <c r="H89" s="5">
        <f t="shared" si="14"/>
        <v>0</v>
      </c>
      <c r="I89" s="5"/>
      <c r="J89" s="5"/>
      <c r="K89" s="5">
        <f t="shared" si="8"/>
        <v>0</v>
      </c>
      <c r="L89" s="5">
        <f t="shared" si="9"/>
        <v>0</v>
      </c>
      <c r="M89" s="5">
        <f t="shared" si="10"/>
        <v>0</v>
      </c>
      <c r="N89" s="5">
        <f t="shared" si="11"/>
        <v>0</v>
      </c>
      <c r="O89" s="5">
        <f t="shared" si="12"/>
        <v>0</v>
      </c>
      <c r="P89" s="5">
        <f t="shared" si="13"/>
        <v>0</v>
      </c>
    </row>
    <row r="90" spans="1:16">
      <c r="A90" s="31">
        <v>73</v>
      </c>
      <c r="B90" s="35"/>
      <c r="C90" s="37" t="s">
        <v>640</v>
      </c>
      <c r="D90" s="32" t="s">
        <v>137</v>
      </c>
      <c r="E90" s="36">
        <v>50</v>
      </c>
      <c r="F90" s="5"/>
      <c r="G90" s="5"/>
      <c r="H90" s="5">
        <f t="shared" si="14"/>
        <v>0</v>
      </c>
      <c r="I90" s="5"/>
      <c r="J90" s="5"/>
      <c r="K90" s="5">
        <f t="shared" si="8"/>
        <v>0</v>
      </c>
      <c r="L90" s="5">
        <f t="shared" si="9"/>
        <v>0</v>
      </c>
      <c r="M90" s="5">
        <f t="shared" si="10"/>
        <v>0</v>
      </c>
      <c r="N90" s="5">
        <f t="shared" si="11"/>
        <v>0</v>
      </c>
      <c r="O90" s="5">
        <f t="shared" si="12"/>
        <v>0</v>
      </c>
      <c r="P90" s="5">
        <f t="shared" si="13"/>
        <v>0</v>
      </c>
    </row>
    <row r="91" spans="1:16">
      <c r="A91" s="31">
        <v>74</v>
      </c>
      <c r="B91" s="35"/>
      <c r="C91" s="38" t="s">
        <v>641</v>
      </c>
      <c r="D91" s="32" t="s">
        <v>137</v>
      </c>
      <c r="E91" s="36">
        <v>20</v>
      </c>
      <c r="F91" s="5"/>
      <c r="G91" s="5"/>
      <c r="H91" s="5">
        <f t="shared" si="14"/>
        <v>0</v>
      </c>
      <c r="I91" s="5"/>
      <c r="J91" s="5"/>
      <c r="K91" s="5">
        <f t="shared" si="8"/>
        <v>0</v>
      </c>
      <c r="L91" s="5">
        <f t="shared" si="9"/>
        <v>0</v>
      </c>
      <c r="M91" s="5">
        <f t="shared" si="10"/>
        <v>0</v>
      </c>
      <c r="N91" s="5">
        <f t="shared" si="11"/>
        <v>0</v>
      </c>
      <c r="O91" s="5">
        <f t="shared" si="12"/>
        <v>0</v>
      </c>
      <c r="P91" s="5">
        <f t="shared" si="13"/>
        <v>0</v>
      </c>
    </row>
    <row r="92" spans="1:16">
      <c r="A92" s="31">
        <v>75</v>
      </c>
      <c r="B92" s="35"/>
      <c r="C92" s="50" t="s">
        <v>642</v>
      </c>
      <c r="D92" s="32"/>
      <c r="E92" s="36"/>
      <c r="F92" s="5"/>
      <c r="G92" s="5"/>
      <c r="H92" s="5">
        <f t="shared" si="14"/>
        <v>0</v>
      </c>
      <c r="I92" s="5"/>
      <c r="J92" s="5"/>
      <c r="K92" s="5">
        <f t="shared" si="8"/>
        <v>0</v>
      </c>
      <c r="L92" s="5">
        <f t="shared" si="9"/>
        <v>0</v>
      </c>
      <c r="M92" s="5">
        <f t="shared" si="10"/>
        <v>0</v>
      </c>
      <c r="N92" s="5">
        <f t="shared" si="11"/>
        <v>0</v>
      </c>
      <c r="O92" s="5">
        <f t="shared" si="12"/>
        <v>0</v>
      </c>
      <c r="P92" s="5">
        <f t="shared" si="13"/>
        <v>0</v>
      </c>
    </row>
    <row r="93" spans="1:16">
      <c r="A93" s="31">
        <v>76</v>
      </c>
      <c r="B93" s="35"/>
      <c r="C93" s="38" t="s">
        <v>643</v>
      </c>
      <c r="D93" s="32" t="s">
        <v>179</v>
      </c>
      <c r="E93" s="36">
        <v>1</v>
      </c>
      <c r="F93" s="5"/>
      <c r="G93" s="5"/>
      <c r="H93" s="5">
        <f t="shared" si="14"/>
        <v>0</v>
      </c>
      <c r="I93" s="5"/>
      <c r="J93" s="5"/>
      <c r="K93" s="5">
        <f t="shared" si="8"/>
        <v>0</v>
      </c>
      <c r="L93" s="5">
        <f t="shared" si="9"/>
        <v>0</v>
      </c>
      <c r="M93" s="5">
        <f t="shared" si="10"/>
        <v>0</v>
      </c>
      <c r="N93" s="5">
        <f t="shared" si="11"/>
        <v>0</v>
      </c>
      <c r="O93" s="5">
        <f t="shared" si="12"/>
        <v>0</v>
      </c>
      <c r="P93" s="5">
        <f t="shared" si="13"/>
        <v>0</v>
      </c>
    </row>
    <row r="94" spans="1:16">
      <c r="A94" s="31">
        <v>77</v>
      </c>
      <c r="B94" s="35"/>
      <c r="C94" s="38" t="s">
        <v>644</v>
      </c>
      <c r="D94" s="32" t="s">
        <v>179</v>
      </c>
      <c r="E94" s="36">
        <v>1</v>
      </c>
      <c r="F94" s="5"/>
      <c r="G94" s="5"/>
      <c r="H94" s="5">
        <f t="shared" si="14"/>
        <v>0</v>
      </c>
      <c r="I94" s="5"/>
      <c r="J94" s="5"/>
      <c r="K94" s="5">
        <f t="shared" si="8"/>
        <v>0</v>
      </c>
      <c r="L94" s="5">
        <f t="shared" si="9"/>
        <v>0</v>
      </c>
      <c r="M94" s="5">
        <f t="shared" si="10"/>
        <v>0</v>
      </c>
      <c r="N94" s="5">
        <f t="shared" si="11"/>
        <v>0</v>
      </c>
      <c r="O94" s="5">
        <f t="shared" si="12"/>
        <v>0</v>
      </c>
      <c r="P94" s="5">
        <f t="shared" si="13"/>
        <v>0</v>
      </c>
    </row>
    <row r="95" spans="1:16">
      <c r="A95" s="31">
        <v>78</v>
      </c>
      <c r="B95" s="35"/>
      <c r="C95" s="37" t="s">
        <v>645</v>
      </c>
      <c r="D95" s="32" t="s">
        <v>179</v>
      </c>
      <c r="E95" s="36">
        <v>1</v>
      </c>
      <c r="F95" s="5"/>
      <c r="G95" s="5"/>
      <c r="H95" s="5">
        <f t="shared" si="14"/>
        <v>0</v>
      </c>
      <c r="I95" s="5"/>
      <c r="J95" s="5"/>
      <c r="K95" s="5">
        <f t="shared" si="8"/>
        <v>0</v>
      </c>
      <c r="L95" s="5">
        <f t="shared" si="9"/>
        <v>0</v>
      </c>
      <c r="M95" s="5">
        <f t="shared" si="10"/>
        <v>0</v>
      </c>
      <c r="N95" s="5">
        <f t="shared" si="11"/>
        <v>0</v>
      </c>
      <c r="O95" s="5">
        <f t="shared" si="12"/>
        <v>0</v>
      </c>
      <c r="P95" s="5">
        <f t="shared" si="13"/>
        <v>0</v>
      </c>
    </row>
    <row r="96" spans="1:16">
      <c r="A96" s="31">
        <v>79</v>
      </c>
      <c r="B96" s="35"/>
      <c r="C96" s="38" t="s">
        <v>646</v>
      </c>
      <c r="D96" s="32" t="s">
        <v>179</v>
      </c>
      <c r="E96" s="36">
        <v>2</v>
      </c>
      <c r="F96" s="5"/>
      <c r="G96" s="5"/>
      <c r="H96" s="5">
        <f t="shared" si="14"/>
        <v>0</v>
      </c>
      <c r="I96" s="5"/>
      <c r="J96" s="5"/>
      <c r="K96" s="5">
        <f t="shared" si="8"/>
        <v>0</v>
      </c>
      <c r="L96" s="5">
        <f t="shared" si="9"/>
        <v>0</v>
      </c>
      <c r="M96" s="5">
        <f t="shared" si="10"/>
        <v>0</v>
      </c>
      <c r="N96" s="5">
        <f t="shared" si="11"/>
        <v>0</v>
      </c>
      <c r="O96" s="5">
        <f t="shared" si="12"/>
        <v>0</v>
      </c>
      <c r="P96" s="5">
        <f t="shared" si="13"/>
        <v>0</v>
      </c>
    </row>
    <row r="97" spans="1:16">
      <c r="A97" s="31">
        <v>80</v>
      </c>
      <c r="B97" s="35"/>
      <c r="C97" s="38" t="s">
        <v>647</v>
      </c>
      <c r="D97" s="32" t="s">
        <v>179</v>
      </c>
      <c r="E97" s="36">
        <v>3</v>
      </c>
      <c r="F97" s="5"/>
      <c r="G97" s="5"/>
      <c r="H97" s="5">
        <f t="shared" ref="H97" si="15">ROUND(F97*G97,2)</f>
        <v>0</v>
      </c>
      <c r="I97" s="5"/>
      <c r="J97" s="5"/>
      <c r="K97" s="5">
        <f t="shared" si="8"/>
        <v>0</v>
      </c>
      <c r="L97" s="5">
        <f t="shared" si="9"/>
        <v>0</v>
      </c>
      <c r="M97" s="5">
        <f t="shared" si="10"/>
        <v>0</v>
      </c>
      <c r="N97" s="5">
        <f t="shared" si="11"/>
        <v>0</v>
      </c>
      <c r="O97" s="5">
        <f t="shared" si="12"/>
        <v>0</v>
      </c>
      <c r="P97" s="5">
        <f t="shared" si="13"/>
        <v>0</v>
      </c>
    </row>
    <row r="98" spans="1:16">
      <c r="A98" s="31">
        <v>81</v>
      </c>
      <c r="B98" s="35"/>
      <c r="C98" s="38" t="s">
        <v>648</v>
      </c>
      <c r="D98" s="32" t="s">
        <v>179</v>
      </c>
      <c r="E98" s="36">
        <v>1</v>
      </c>
      <c r="F98" s="5"/>
      <c r="G98" s="5"/>
      <c r="H98" s="5">
        <f t="shared" si="14"/>
        <v>0</v>
      </c>
      <c r="I98" s="5"/>
      <c r="J98" s="5"/>
      <c r="K98" s="5">
        <f t="shared" si="8"/>
        <v>0</v>
      </c>
      <c r="L98" s="5">
        <f t="shared" si="9"/>
        <v>0</v>
      </c>
      <c r="M98" s="5">
        <f t="shared" si="10"/>
        <v>0</v>
      </c>
      <c r="N98" s="5">
        <f t="shared" si="11"/>
        <v>0</v>
      </c>
      <c r="O98" s="5">
        <f t="shared" si="12"/>
        <v>0</v>
      </c>
      <c r="P98" s="5">
        <f t="shared" si="13"/>
        <v>0</v>
      </c>
    </row>
    <row r="99" spans="1:16" ht="31.2">
      <c r="A99" s="31">
        <v>82</v>
      </c>
      <c r="B99" s="35"/>
      <c r="C99" s="38" t="s">
        <v>649</v>
      </c>
      <c r="D99" s="32" t="s">
        <v>179</v>
      </c>
      <c r="E99" s="36">
        <v>4</v>
      </c>
      <c r="F99" s="5"/>
      <c r="G99" s="5"/>
      <c r="H99" s="5">
        <f t="shared" si="14"/>
        <v>0</v>
      </c>
      <c r="I99" s="5"/>
      <c r="J99" s="5"/>
      <c r="K99" s="5">
        <f t="shared" si="8"/>
        <v>0</v>
      </c>
      <c r="L99" s="5">
        <f t="shared" si="9"/>
        <v>0</v>
      </c>
      <c r="M99" s="5">
        <f t="shared" si="10"/>
        <v>0</v>
      </c>
      <c r="N99" s="5">
        <f t="shared" si="11"/>
        <v>0</v>
      </c>
      <c r="O99" s="5">
        <f t="shared" si="12"/>
        <v>0</v>
      </c>
      <c r="P99" s="5">
        <f t="shared" si="13"/>
        <v>0</v>
      </c>
    </row>
    <row r="100" spans="1:16">
      <c r="A100" s="31">
        <v>83</v>
      </c>
      <c r="B100" s="35"/>
      <c r="C100" s="37" t="s">
        <v>650</v>
      </c>
      <c r="D100" s="32" t="s">
        <v>137</v>
      </c>
      <c r="E100" s="36">
        <v>85</v>
      </c>
      <c r="F100" s="5"/>
      <c r="G100" s="5"/>
      <c r="H100" s="5">
        <f t="shared" si="14"/>
        <v>0</v>
      </c>
      <c r="I100" s="5"/>
      <c r="J100" s="5"/>
      <c r="K100" s="5">
        <f t="shared" si="8"/>
        <v>0</v>
      </c>
      <c r="L100" s="5">
        <f t="shared" si="9"/>
        <v>0</v>
      </c>
      <c r="M100" s="5">
        <f t="shared" si="10"/>
        <v>0</v>
      </c>
      <c r="N100" s="5">
        <f t="shared" si="11"/>
        <v>0</v>
      </c>
      <c r="O100" s="5">
        <f t="shared" si="12"/>
        <v>0</v>
      </c>
      <c r="P100" s="5">
        <f t="shared" si="13"/>
        <v>0</v>
      </c>
    </row>
    <row r="101" spans="1:16">
      <c r="A101" s="31">
        <v>84</v>
      </c>
      <c r="B101" s="35"/>
      <c r="C101" s="38" t="s">
        <v>651</v>
      </c>
      <c r="D101" s="32" t="s">
        <v>137</v>
      </c>
      <c r="E101" s="36">
        <v>15</v>
      </c>
      <c r="F101" s="5"/>
      <c r="G101" s="5"/>
      <c r="H101" s="5">
        <f t="shared" si="14"/>
        <v>0</v>
      </c>
      <c r="I101" s="5"/>
      <c r="J101" s="5"/>
      <c r="K101" s="5">
        <f t="shared" si="8"/>
        <v>0</v>
      </c>
      <c r="L101" s="5">
        <f t="shared" si="9"/>
        <v>0</v>
      </c>
      <c r="M101" s="5">
        <f t="shared" si="10"/>
        <v>0</v>
      </c>
      <c r="N101" s="5">
        <f t="shared" si="11"/>
        <v>0</v>
      </c>
      <c r="O101" s="5">
        <f t="shared" si="12"/>
        <v>0</v>
      </c>
      <c r="P101" s="5">
        <f t="shared" si="13"/>
        <v>0</v>
      </c>
    </row>
    <row r="102" spans="1:16">
      <c r="A102" s="31">
        <v>85</v>
      </c>
      <c r="B102" s="35"/>
      <c r="C102" s="38" t="s">
        <v>652</v>
      </c>
      <c r="D102" s="32" t="s">
        <v>137</v>
      </c>
      <c r="E102" s="36">
        <v>17</v>
      </c>
      <c r="F102" s="5"/>
      <c r="G102" s="5"/>
      <c r="H102" s="5">
        <f t="shared" si="14"/>
        <v>0</v>
      </c>
      <c r="I102" s="5"/>
      <c r="J102" s="5"/>
      <c r="K102" s="5">
        <f t="shared" si="8"/>
        <v>0</v>
      </c>
      <c r="L102" s="5">
        <f t="shared" si="9"/>
        <v>0</v>
      </c>
      <c r="M102" s="5">
        <f t="shared" si="10"/>
        <v>0</v>
      </c>
      <c r="N102" s="5">
        <f t="shared" si="11"/>
        <v>0</v>
      </c>
      <c r="O102" s="5">
        <f t="shared" si="12"/>
        <v>0</v>
      </c>
      <c r="P102" s="5">
        <f t="shared" si="13"/>
        <v>0</v>
      </c>
    </row>
    <row r="103" spans="1:16" ht="31.2">
      <c r="A103" s="31">
        <v>86</v>
      </c>
      <c r="B103" s="35"/>
      <c r="C103" s="38" t="s">
        <v>653</v>
      </c>
      <c r="D103" s="32" t="s">
        <v>179</v>
      </c>
      <c r="E103" s="36">
        <v>1</v>
      </c>
      <c r="F103" s="5"/>
      <c r="G103" s="5"/>
      <c r="H103" s="5">
        <f t="shared" si="14"/>
        <v>0</v>
      </c>
      <c r="I103" s="5"/>
      <c r="J103" s="5"/>
      <c r="K103" s="5">
        <f t="shared" si="8"/>
        <v>0</v>
      </c>
      <c r="L103" s="5">
        <f t="shared" si="9"/>
        <v>0</v>
      </c>
      <c r="M103" s="5">
        <f t="shared" si="10"/>
        <v>0</v>
      </c>
      <c r="N103" s="5">
        <f t="shared" si="11"/>
        <v>0</v>
      </c>
      <c r="O103" s="5">
        <f t="shared" si="12"/>
        <v>0</v>
      </c>
      <c r="P103" s="5">
        <f t="shared" si="13"/>
        <v>0</v>
      </c>
    </row>
    <row r="104" spans="1:16">
      <c r="A104" s="31">
        <v>87</v>
      </c>
      <c r="B104" s="35"/>
      <c r="C104" s="38" t="s">
        <v>654</v>
      </c>
      <c r="D104" s="32" t="s">
        <v>179</v>
      </c>
      <c r="E104" s="36">
        <v>8</v>
      </c>
      <c r="F104" s="5"/>
      <c r="G104" s="5"/>
      <c r="H104" s="5">
        <f t="shared" si="14"/>
        <v>0</v>
      </c>
      <c r="I104" s="5"/>
      <c r="J104" s="5"/>
      <c r="K104" s="5">
        <f t="shared" si="8"/>
        <v>0</v>
      </c>
      <c r="L104" s="5">
        <f t="shared" si="9"/>
        <v>0</v>
      </c>
      <c r="M104" s="5">
        <f t="shared" si="10"/>
        <v>0</v>
      </c>
      <c r="N104" s="5">
        <f t="shared" si="11"/>
        <v>0</v>
      </c>
      <c r="O104" s="5">
        <f t="shared" si="12"/>
        <v>0</v>
      </c>
      <c r="P104" s="5">
        <f t="shared" si="13"/>
        <v>0</v>
      </c>
    </row>
    <row r="105" spans="1:16">
      <c r="A105" s="31">
        <v>88</v>
      </c>
      <c r="B105" s="35"/>
      <c r="C105" s="37" t="s">
        <v>655</v>
      </c>
      <c r="D105" s="32" t="s">
        <v>179</v>
      </c>
      <c r="E105" s="36">
        <v>2</v>
      </c>
      <c r="F105" s="5"/>
      <c r="G105" s="5"/>
      <c r="H105" s="5">
        <f t="shared" si="14"/>
        <v>0</v>
      </c>
      <c r="I105" s="5"/>
      <c r="J105" s="5"/>
      <c r="K105" s="5">
        <f t="shared" si="8"/>
        <v>0</v>
      </c>
      <c r="L105" s="5">
        <f t="shared" si="9"/>
        <v>0</v>
      </c>
      <c r="M105" s="5">
        <f t="shared" si="10"/>
        <v>0</v>
      </c>
      <c r="N105" s="5">
        <f t="shared" si="11"/>
        <v>0</v>
      </c>
      <c r="O105" s="5">
        <f t="shared" si="12"/>
        <v>0</v>
      </c>
      <c r="P105" s="5">
        <f t="shared" si="13"/>
        <v>0</v>
      </c>
    </row>
    <row r="106" spans="1:16">
      <c r="A106" s="31">
        <v>89</v>
      </c>
      <c r="B106" s="35"/>
      <c r="C106" s="38" t="s">
        <v>656</v>
      </c>
      <c r="D106" s="32" t="s">
        <v>179</v>
      </c>
      <c r="E106" s="36">
        <v>3</v>
      </c>
      <c r="F106" s="5"/>
      <c r="G106" s="5"/>
      <c r="H106" s="5">
        <f t="shared" si="14"/>
        <v>0</v>
      </c>
      <c r="I106" s="5"/>
      <c r="J106" s="5"/>
      <c r="K106" s="5">
        <f t="shared" si="8"/>
        <v>0</v>
      </c>
      <c r="L106" s="5">
        <f t="shared" si="9"/>
        <v>0</v>
      </c>
      <c r="M106" s="5">
        <f t="shared" si="10"/>
        <v>0</v>
      </c>
      <c r="N106" s="5">
        <f t="shared" si="11"/>
        <v>0</v>
      </c>
      <c r="O106" s="5">
        <f t="shared" si="12"/>
        <v>0</v>
      </c>
      <c r="P106" s="5">
        <f t="shared" si="13"/>
        <v>0</v>
      </c>
    </row>
    <row r="107" spans="1:16">
      <c r="A107" s="31">
        <v>90</v>
      </c>
      <c r="B107" s="35"/>
      <c r="C107" s="38" t="s">
        <v>657</v>
      </c>
      <c r="D107" s="32" t="s">
        <v>179</v>
      </c>
      <c r="E107" s="36">
        <v>5</v>
      </c>
      <c r="F107" s="5"/>
      <c r="G107" s="5"/>
      <c r="H107" s="5">
        <f t="shared" si="14"/>
        <v>0</v>
      </c>
      <c r="I107" s="5"/>
      <c r="J107" s="5"/>
      <c r="K107" s="5">
        <f t="shared" si="8"/>
        <v>0</v>
      </c>
      <c r="L107" s="5">
        <f t="shared" si="9"/>
        <v>0</v>
      </c>
      <c r="M107" s="5">
        <f t="shared" si="10"/>
        <v>0</v>
      </c>
      <c r="N107" s="5">
        <f t="shared" si="11"/>
        <v>0</v>
      </c>
      <c r="O107" s="5">
        <f t="shared" si="12"/>
        <v>0</v>
      </c>
      <c r="P107" s="5">
        <f t="shared" si="13"/>
        <v>0</v>
      </c>
    </row>
    <row r="108" spans="1:16">
      <c r="A108" s="31">
        <v>91</v>
      </c>
      <c r="B108" s="35"/>
      <c r="C108" s="38" t="s">
        <v>658</v>
      </c>
      <c r="D108" s="32" t="s">
        <v>423</v>
      </c>
      <c r="E108" s="36">
        <v>1</v>
      </c>
      <c r="F108" s="5"/>
      <c r="G108" s="5"/>
      <c r="H108" s="5">
        <f t="shared" si="14"/>
        <v>0</v>
      </c>
      <c r="I108" s="5"/>
      <c r="J108" s="5"/>
      <c r="K108" s="5">
        <f t="shared" si="8"/>
        <v>0</v>
      </c>
      <c r="L108" s="5">
        <f t="shared" si="9"/>
        <v>0</v>
      </c>
      <c r="M108" s="5">
        <f t="shared" si="10"/>
        <v>0</v>
      </c>
      <c r="N108" s="5">
        <f t="shared" si="11"/>
        <v>0</v>
      </c>
      <c r="O108" s="5">
        <f t="shared" si="12"/>
        <v>0</v>
      </c>
      <c r="P108" s="5">
        <f t="shared" si="13"/>
        <v>0</v>
      </c>
    </row>
    <row r="109" spans="1:16">
      <c r="A109" s="31">
        <v>92</v>
      </c>
      <c r="B109" s="35"/>
      <c r="C109" s="38" t="s">
        <v>608</v>
      </c>
      <c r="D109" s="32" t="s">
        <v>423</v>
      </c>
      <c r="E109" s="36">
        <v>1</v>
      </c>
      <c r="F109" s="5"/>
      <c r="G109" s="5"/>
      <c r="H109" s="5">
        <f t="shared" si="14"/>
        <v>0</v>
      </c>
      <c r="I109" s="5"/>
      <c r="J109" s="5"/>
      <c r="K109" s="5">
        <f t="shared" si="8"/>
        <v>0</v>
      </c>
      <c r="L109" s="5">
        <f t="shared" si="9"/>
        <v>0</v>
      </c>
      <c r="M109" s="5">
        <f t="shared" si="10"/>
        <v>0</v>
      </c>
      <c r="N109" s="5">
        <f t="shared" si="11"/>
        <v>0</v>
      </c>
      <c r="O109" s="5">
        <f t="shared" si="12"/>
        <v>0</v>
      </c>
      <c r="P109" s="5">
        <f t="shared" si="13"/>
        <v>0</v>
      </c>
    </row>
    <row r="110" spans="1:16">
      <c r="A110" s="131"/>
      <c r="B110" s="131"/>
      <c r="C110" s="131"/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</row>
    <row r="111" spans="1:16">
      <c r="A111" s="132" t="s">
        <v>151</v>
      </c>
      <c r="B111" s="132"/>
      <c r="C111" s="132"/>
      <c r="D111" s="132"/>
      <c r="E111" s="132"/>
      <c r="F111" s="132"/>
      <c r="G111" s="132"/>
      <c r="H111" s="132"/>
      <c r="I111" s="132"/>
      <c r="J111" s="132"/>
      <c r="K111" s="11"/>
      <c r="L111" s="6">
        <f>SUM(L18:L110)</f>
        <v>0</v>
      </c>
      <c r="M111" s="6">
        <f>SUM(M18:M110)</f>
        <v>0</v>
      </c>
      <c r="N111" s="6">
        <f>SUM(N18:N110)</f>
        <v>0</v>
      </c>
      <c r="O111" s="6">
        <f>SUM(O18:O110)</f>
        <v>0</v>
      </c>
      <c r="P111" s="6">
        <f>SUM(P18:P110)</f>
        <v>0</v>
      </c>
    </row>
    <row r="112" spans="1:16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8"/>
      <c r="L112" s="9"/>
      <c r="M112" s="9"/>
      <c r="N112" s="9"/>
      <c r="O112" s="9"/>
      <c r="P112" s="10"/>
    </row>
    <row r="113" spans="1:8">
      <c r="A113" s="19" t="str">
        <f>KT!A23</f>
        <v xml:space="preserve">Sastādīja: </v>
      </c>
      <c r="C113" s="20"/>
      <c r="D113" s="20" t="str">
        <f>KT!D23</f>
        <v>2024.gada __._________</v>
      </c>
      <c r="E113" s="20"/>
      <c r="F113" s="20"/>
      <c r="G113" s="20"/>
      <c r="H113" s="20"/>
    </row>
    <row r="114" spans="1:8">
      <c r="A114" s="19" t="s">
        <v>28</v>
      </c>
      <c r="C114" s="20"/>
      <c r="D114" s="20"/>
      <c r="E114" s="20"/>
      <c r="F114" s="20"/>
      <c r="G114" s="20"/>
      <c r="H114" s="20"/>
    </row>
    <row r="115" spans="1:8">
      <c r="A115" s="19" t="str">
        <f>KT!A25</f>
        <v xml:space="preserve">Sertifikāta Nr.: </v>
      </c>
      <c r="C115" s="20"/>
      <c r="D115" s="20"/>
      <c r="E115" s="20"/>
      <c r="F115" s="20"/>
      <c r="G115" s="20"/>
      <c r="H115" s="20"/>
    </row>
    <row r="116" spans="1:8">
      <c r="A116" s="21"/>
      <c r="C116" s="20"/>
      <c r="D116" s="20"/>
      <c r="E116" s="20"/>
      <c r="F116" s="20"/>
      <c r="G116" s="20"/>
      <c r="H116" s="20"/>
    </row>
    <row r="117" spans="1:8">
      <c r="A117" s="19" t="str">
        <f>KT!A27</f>
        <v xml:space="preserve">Pārbaudīja: </v>
      </c>
      <c r="C117" s="20"/>
      <c r="D117" s="20" t="str">
        <f>KT!D23</f>
        <v>2024.gada __._________</v>
      </c>
      <c r="E117" s="20"/>
      <c r="F117" s="20"/>
      <c r="G117" s="20"/>
      <c r="H117" s="20"/>
    </row>
    <row r="118" spans="1:8">
      <c r="A118" s="19" t="s">
        <v>31</v>
      </c>
      <c r="C118" s="20"/>
      <c r="D118" s="20"/>
      <c r="E118" s="20"/>
      <c r="F118" s="20"/>
      <c r="G118" s="20"/>
      <c r="H118" s="20"/>
    </row>
    <row r="119" spans="1:8">
      <c r="A119" s="19" t="str">
        <f>KT!A29</f>
        <v xml:space="preserve">Sertifikāta Nr.: </v>
      </c>
      <c r="C119" s="20"/>
      <c r="D119" s="20"/>
      <c r="E119" s="20"/>
      <c r="F119" s="20"/>
      <c r="G119" s="20"/>
      <c r="H119" s="20"/>
    </row>
    <row r="120" spans="1:8">
      <c r="B120" s="22"/>
      <c r="C120" s="20"/>
      <c r="D120" s="20"/>
      <c r="E120" s="20"/>
      <c r="F120" s="20"/>
      <c r="G120" s="20"/>
      <c r="H120" s="20"/>
    </row>
    <row r="121" spans="1:8">
      <c r="B121" s="23"/>
      <c r="C121" s="24"/>
      <c r="D121" s="23"/>
      <c r="F121" s="24"/>
      <c r="H121" s="20"/>
    </row>
  </sheetData>
  <mergeCells count="14">
    <mergeCell ref="L15:P15"/>
    <mergeCell ref="A17:P17"/>
    <mergeCell ref="A110:P110"/>
    <mergeCell ref="A111:J11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DEF5-67D9-4703-91A1-B25FB67FF926}">
  <sheetPr>
    <tabColor rgb="FF92D050"/>
    <pageSetUpPr fitToPage="1"/>
  </sheetPr>
  <dimension ref="A2:P328"/>
  <sheetViews>
    <sheetView view="pageBreakPreview" topLeftCell="A325" zoomScale="90" zoomScaleNormal="85" zoomScaleSheetLayoutView="90" workbookViewId="0">
      <selection activeCell="I18" sqref="I18:J31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9" width="11.6640625" style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33" t="s">
        <v>659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'KA1'!C32</f>
        <v>Iekšējās apkures sistēmas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P318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660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46.8">
      <c r="A19" s="31">
        <v>2</v>
      </c>
      <c r="B19" s="35"/>
      <c r="C19" s="37" t="s">
        <v>661</v>
      </c>
      <c r="D19" s="32" t="s">
        <v>662</v>
      </c>
      <c r="E19" s="36">
        <v>1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46.8">
      <c r="A20" s="31">
        <v>3</v>
      </c>
      <c r="B20" s="35"/>
      <c r="C20" s="38" t="s">
        <v>663</v>
      </c>
      <c r="D20" s="32" t="s">
        <v>662</v>
      </c>
      <c r="E20" s="36">
        <v>1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664</v>
      </c>
      <c r="D21" s="32" t="s">
        <v>662</v>
      </c>
      <c r="E21" s="36">
        <v>1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665</v>
      </c>
      <c r="D22" s="32" t="s">
        <v>662</v>
      </c>
      <c r="E22" s="36">
        <v>1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38" t="s">
        <v>666</v>
      </c>
      <c r="D23" s="32" t="s">
        <v>662</v>
      </c>
      <c r="E23" s="36">
        <v>5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667</v>
      </c>
      <c r="D24" s="32" t="s">
        <v>179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668</v>
      </c>
      <c r="D25" s="32" t="s">
        <v>179</v>
      </c>
      <c r="E25" s="36">
        <v>1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8" t="s">
        <v>669</v>
      </c>
      <c r="D26" s="32" t="s">
        <v>179</v>
      </c>
      <c r="E26" s="36">
        <v>1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8" t="s">
        <v>670</v>
      </c>
      <c r="D27" s="32" t="s">
        <v>179</v>
      </c>
      <c r="E27" s="36">
        <v>1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671</v>
      </c>
      <c r="D28" s="32" t="s">
        <v>179</v>
      </c>
      <c r="E28" s="36">
        <v>1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672</v>
      </c>
      <c r="D29" s="32" t="s">
        <v>179</v>
      </c>
      <c r="E29" s="36">
        <v>1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673</v>
      </c>
      <c r="D30" s="32" t="s">
        <v>662</v>
      </c>
      <c r="E30" s="36">
        <v>1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7" t="s">
        <v>674</v>
      </c>
      <c r="D31" s="32" t="s">
        <v>662</v>
      </c>
      <c r="E31" s="36">
        <v>1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7" t="s">
        <v>675</v>
      </c>
      <c r="D32" s="32" t="s">
        <v>662</v>
      </c>
      <c r="E32" s="36">
        <v>1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676</v>
      </c>
      <c r="D33" s="32" t="s">
        <v>662</v>
      </c>
      <c r="E33" s="36">
        <v>1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46.8">
      <c r="A34" s="31">
        <v>17</v>
      </c>
      <c r="B34" s="35"/>
      <c r="C34" s="38" t="s">
        <v>677</v>
      </c>
      <c r="D34" s="32" t="s">
        <v>662</v>
      </c>
      <c r="E34" s="36">
        <v>1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 ht="46.8">
      <c r="A35" s="31">
        <v>18</v>
      </c>
      <c r="B35" s="35"/>
      <c r="C35" s="38" t="s">
        <v>678</v>
      </c>
      <c r="D35" s="32" t="s">
        <v>662</v>
      </c>
      <c r="E35" s="36">
        <v>1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46.8">
      <c r="A36" s="31">
        <v>19</v>
      </c>
      <c r="B36" s="35"/>
      <c r="C36" s="38" t="s">
        <v>679</v>
      </c>
      <c r="D36" s="32" t="s">
        <v>662</v>
      </c>
      <c r="E36" s="36">
        <v>1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680</v>
      </c>
      <c r="D37" s="32" t="s">
        <v>179</v>
      </c>
      <c r="E37" s="36">
        <v>1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31.2">
      <c r="A38" s="31">
        <v>21</v>
      </c>
      <c r="B38" s="35"/>
      <c r="C38" s="37" t="s">
        <v>681</v>
      </c>
      <c r="D38" s="32" t="s">
        <v>179</v>
      </c>
      <c r="E38" s="36">
        <v>1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1">
        <v>22</v>
      </c>
      <c r="B39" s="35"/>
      <c r="C39" s="38" t="s">
        <v>682</v>
      </c>
      <c r="D39" s="32" t="s">
        <v>179</v>
      </c>
      <c r="E39" s="36">
        <v>1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1">
        <v>23</v>
      </c>
      <c r="B40" s="35"/>
      <c r="C40" s="38" t="s">
        <v>683</v>
      </c>
      <c r="D40" s="32" t="s">
        <v>662</v>
      </c>
      <c r="E40" s="36">
        <v>1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31.2">
      <c r="A41" s="31">
        <v>24</v>
      </c>
      <c r="B41" s="35"/>
      <c r="C41" s="38" t="s">
        <v>684</v>
      </c>
      <c r="D41" s="32" t="s">
        <v>662</v>
      </c>
      <c r="E41" s="36">
        <v>1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684</v>
      </c>
      <c r="D42" s="32" t="s">
        <v>662</v>
      </c>
      <c r="E42" s="36">
        <v>1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685</v>
      </c>
      <c r="D43" s="32" t="s">
        <v>179</v>
      </c>
      <c r="E43" s="36">
        <v>1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46.8">
      <c r="A44" s="31">
        <v>27</v>
      </c>
      <c r="B44" s="35"/>
      <c r="C44" s="37" t="s">
        <v>686</v>
      </c>
      <c r="D44" s="32" t="s">
        <v>179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46.8">
      <c r="A45" s="31">
        <v>28</v>
      </c>
      <c r="B45" s="35"/>
      <c r="C45" s="38" t="s">
        <v>687</v>
      </c>
      <c r="D45" s="32" t="s">
        <v>179</v>
      </c>
      <c r="E45" s="36">
        <v>1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1">
        <v>29</v>
      </c>
      <c r="B46" s="35"/>
      <c r="C46" s="38" t="s">
        <v>688</v>
      </c>
      <c r="D46" s="32" t="s">
        <v>662</v>
      </c>
      <c r="E46" s="36">
        <v>1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689</v>
      </c>
      <c r="D47" s="32" t="s">
        <v>662</v>
      </c>
      <c r="E47" s="36">
        <v>4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1">
        <v>31</v>
      </c>
      <c r="B48" s="35"/>
      <c r="C48" s="38" t="s">
        <v>690</v>
      </c>
      <c r="D48" s="32" t="s">
        <v>662</v>
      </c>
      <c r="E48" s="36">
        <v>3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8" t="s">
        <v>691</v>
      </c>
      <c r="D49" s="32" t="s">
        <v>662</v>
      </c>
      <c r="E49" s="36">
        <v>8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37" t="s">
        <v>692</v>
      </c>
      <c r="D50" s="32" t="s">
        <v>662</v>
      </c>
      <c r="E50" s="36">
        <v>2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>
      <c r="A51" s="31">
        <v>34</v>
      </c>
      <c r="B51" s="35"/>
      <c r="C51" s="37" t="s">
        <v>693</v>
      </c>
      <c r="D51" s="32" t="s">
        <v>662</v>
      </c>
      <c r="E51" s="36">
        <v>5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694</v>
      </c>
      <c r="D52" s="32" t="s">
        <v>179</v>
      </c>
      <c r="E52" s="36">
        <v>4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695</v>
      </c>
      <c r="D53" s="32" t="s">
        <v>179</v>
      </c>
      <c r="E53" s="36">
        <v>2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38" t="s">
        <v>696</v>
      </c>
      <c r="D54" s="32" t="s">
        <v>179</v>
      </c>
      <c r="E54" s="36">
        <v>2</v>
      </c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37" t="s">
        <v>697</v>
      </c>
      <c r="D55" s="32" t="s">
        <v>179</v>
      </c>
      <c r="E55" s="36">
        <v>4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>
      <c r="A56" s="31">
        <v>39</v>
      </c>
      <c r="B56" s="35"/>
      <c r="C56" s="38" t="s">
        <v>698</v>
      </c>
      <c r="D56" s="32" t="s">
        <v>179</v>
      </c>
      <c r="E56" s="36">
        <v>4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38" t="s">
        <v>699</v>
      </c>
      <c r="D57" s="32" t="s">
        <v>179</v>
      </c>
      <c r="E57" s="36">
        <v>3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38" t="s">
        <v>700</v>
      </c>
      <c r="D58" s="32" t="s">
        <v>179</v>
      </c>
      <c r="E58" s="36">
        <v>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38" t="s">
        <v>701</v>
      </c>
      <c r="D59" s="32" t="s">
        <v>662</v>
      </c>
      <c r="E59" s="36">
        <v>1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702</v>
      </c>
      <c r="D60" s="32" t="s">
        <v>662</v>
      </c>
      <c r="E60" s="36">
        <v>7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38" t="s">
        <v>703</v>
      </c>
      <c r="D61" s="32" t="s">
        <v>662</v>
      </c>
      <c r="E61" s="36">
        <v>13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704</v>
      </c>
      <c r="D62" s="32" t="s">
        <v>662</v>
      </c>
      <c r="E62" s="36">
        <v>6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38" t="s">
        <v>705</v>
      </c>
      <c r="D63" s="32" t="s">
        <v>179</v>
      </c>
      <c r="E63" s="36">
        <v>1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38" t="s">
        <v>706</v>
      </c>
      <c r="D64" s="32" t="s">
        <v>179</v>
      </c>
      <c r="E64" s="36">
        <v>1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7" t="s">
        <v>707</v>
      </c>
      <c r="D65" s="32" t="s">
        <v>179</v>
      </c>
      <c r="E65" s="36">
        <v>1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38" t="s">
        <v>708</v>
      </c>
      <c r="D66" s="32" t="s">
        <v>179</v>
      </c>
      <c r="E66" s="36">
        <v>1</v>
      </c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38" t="s">
        <v>709</v>
      </c>
      <c r="D67" s="32" t="s">
        <v>179</v>
      </c>
      <c r="E67" s="36">
        <v>1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>
      <c r="A68" s="31">
        <v>51</v>
      </c>
      <c r="B68" s="35"/>
      <c r="C68" s="38" t="s">
        <v>710</v>
      </c>
      <c r="D68" s="32" t="s">
        <v>179</v>
      </c>
      <c r="E68" s="36">
        <v>1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38" t="s">
        <v>711</v>
      </c>
      <c r="D69" s="32" t="s">
        <v>179</v>
      </c>
      <c r="E69" s="36">
        <v>1</v>
      </c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37" t="s">
        <v>712</v>
      </c>
      <c r="D70" s="32" t="s">
        <v>179</v>
      </c>
      <c r="E70" s="36">
        <v>2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31.2">
      <c r="A71" s="31">
        <v>54</v>
      </c>
      <c r="B71" s="35"/>
      <c r="C71" s="37" t="s">
        <v>713</v>
      </c>
      <c r="D71" s="32" t="s">
        <v>179</v>
      </c>
      <c r="E71" s="36">
        <v>3</v>
      </c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8" t="s">
        <v>714</v>
      </c>
      <c r="D72" s="32" t="s">
        <v>662</v>
      </c>
      <c r="E72" s="36">
        <v>1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 ht="31.2">
      <c r="A73" s="31">
        <v>56</v>
      </c>
      <c r="B73" s="35"/>
      <c r="C73" s="38" t="s">
        <v>715</v>
      </c>
      <c r="D73" s="32" t="s">
        <v>662</v>
      </c>
      <c r="E73" s="36">
        <v>1</v>
      </c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>
      <c r="A74" s="31">
        <v>57</v>
      </c>
      <c r="B74" s="35"/>
      <c r="C74" s="50" t="s">
        <v>716</v>
      </c>
      <c r="D74" s="32"/>
      <c r="E74" s="36"/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38" t="s">
        <v>717</v>
      </c>
      <c r="D75" s="32" t="s">
        <v>137</v>
      </c>
      <c r="E75" s="36">
        <v>6</v>
      </c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38" t="s">
        <v>718</v>
      </c>
      <c r="D76" s="32" t="s">
        <v>137</v>
      </c>
      <c r="E76" s="36">
        <v>12</v>
      </c>
      <c r="F76" s="5"/>
      <c r="G76" s="5"/>
      <c r="H76" s="5">
        <f t="shared" si="7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719</v>
      </c>
      <c r="D77" s="32" t="s">
        <v>137</v>
      </c>
      <c r="E77" s="36">
        <v>18</v>
      </c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720</v>
      </c>
      <c r="D78" s="32" t="s">
        <v>137</v>
      </c>
      <c r="E78" s="36">
        <v>14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37" t="s">
        <v>721</v>
      </c>
      <c r="D79" s="32" t="s">
        <v>137</v>
      </c>
      <c r="E79" s="36">
        <v>2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38" t="s">
        <v>722</v>
      </c>
      <c r="D80" s="32" t="s">
        <v>137</v>
      </c>
      <c r="E80" s="36">
        <v>5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>
      <c r="A81" s="31">
        <v>64</v>
      </c>
      <c r="B81" s="35"/>
      <c r="C81" s="38" t="s">
        <v>723</v>
      </c>
      <c r="D81" s="32" t="s">
        <v>662</v>
      </c>
      <c r="E81" s="36">
        <v>1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31.2">
      <c r="A82" s="31">
        <v>65</v>
      </c>
      <c r="B82" s="35"/>
      <c r="C82" s="38" t="s">
        <v>724</v>
      </c>
      <c r="D82" s="32" t="s">
        <v>137</v>
      </c>
      <c r="E82" s="36">
        <v>6</v>
      </c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31.2">
      <c r="A83" s="31">
        <v>66</v>
      </c>
      <c r="B83" s="35"/>
      <c r="C83" s="38" t="s">
        <v>725</v>
      </c>
      <c r="D83" s="32" t="s">
        <v>137</v>
      </c>
      <c r="E83" s="36">
        <v>12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31.2">
      <c r="A84" s="31">
        <v>67</v>
      </c>
      <c r="B84" s="35"/>
      <c r="C84" s="38" t="s">
        <v>726</v>
      </c>
      <c r="D84" s="32" t="s">
        <v>137</v>
      </c>
      <c r="E84" s="36">
        <v>10</v>
      </c>
      <c r="F84" s="5"/>
      <c r="G84" s="5"/>
      <c r="H84" s="5">
        <f t="shared" ref="H84:H147" si="14">ROUND(F84*G84,2)</f>
        <v>0</v>
      </c>
      <c r="I84" s="5"/>
      <c r="J84" s="5"/>
      <c r="K84" s="5">
        <f t="shared" ref="K84:K147" si="15">SUM(H84:J84)</f>
        <v>0</v>
      </c>
      <c r="L84" s="5">
        <f t="shared" ref="L84:L147" si="16">ROUND(E84*F84,2)</f>
        <v>0</v>
      </c>
      <c r="M84" s="5">
        <f t="shared" ref="M84:M147" si="17">ROUND(E84*H84,2)</f>
        <v>0</v>
      </c>
      <c r="N84" s="5">
        <f t="shared" ref="N84:N147" si="18">ROUND(E84*I84,2)</f>
        <v>0</v>
      </c>
      <c r="O84" s="5">
        <f t="shared" ref="O84:O147" si="19">ROUND(E84*J84,2)</f>
        <v>0</v>
      </c>
      <c r="P84" s="5">
        <f t="shared" ref="P84:P147" si="20">SUM(M84:O84)</f>
        <v>0</v>
      </c>
    </row>
    <row r="85" spans="1:16" ht="31.2">
      <c r="A85" s="31">
        <v>68</v>
      </c>
      <c r="B85" s="35"/>
      <c r="C85" s="38" t="s">
        <v>727</v>
      </c>
      <c r="D85" s="32" t="s">
        <v>137</v>
      </c>
      <c r="E85" s="36">
        <v>8</v>
      </c>
      <c r="F85" s="5"/>
      <c r="G85" s="5"/>
      <c r="H85" s="5">
        <f t="shared" si="14"/>
        <v>0</v>
      </c>
      <c r="I85" s="5"/>
      <c r="J85" s="5"/>
      <c r="K85" s="5">
        <f t="shared" si="15"/>
        <v>0</v>
      </c>
      <c r="L85" s="5">
        <f t="shared" si="16"/>
        <v>0</v>
      </c>
      <c r="M85" s="5">
        <f t="shared" si="17"/>
        <v>0</v>
      </c>
      <c r="N85" s="5">
        <f t="shared" si="18"/>
        <v>0</v>
      </c>
      <c r="O85" s="5">
        <f t="shared" si="19"/>
        <v>0</v>
      </c>
      <c r="P85" s="5">
        <f t="shared" si="20"/>
        <v>0</v>
      </c>
    </row>
    <row r="86" spans="1:16" ht="31.2">
      <c r="A86" s="31">
        <v>69</v>
      </c>
      <c r="B86" s="35"/>
      <c r="C86" s="38" t="s">
        <v>728</v>
      </c>
      <c r="D86" s="32" t="s">
        <v>137</v>
      </c>
      <c r="E86" s="36">
        <v>14</v>
      </c>
      <c r="F86" s="5"/>
      <c r="G86" s="5"/>
      <c r="H86" s="5">
        <f t="shared" si="14"/>
        <v>0</v>
      </c>
      <c r="I86" s="5"/>
      <c r="J86" s="5"/>
      <c r="K86" s="5">
        <f t="shared" si="15"/>
        <v>0</v>
      </c>
      <c r="L86" s="5">
        <f t="shared" si="16"/>
        <v>0</v>
      </c>
      <c r="M86" s="5">
        <f t="shared" si="17"/>
        <v>0</v>
      </c>
      <c r="N86" s="5">
        <f t="shared" si="18"/>
        <v>0</v>
      </c>
      <c r="O86" s="5">
        <f t="shared" si="19"/>
        <v>0</v>
      </c>
      <c r="P86" s="5">
        <f t="shared" si="20"/>
        <v>0</v>
      </c>
    </row>
    <row r="87" spans="1:16" ht="31.2">
      <c r="A87" s="31">
        <v>70</v>
      </c>
      <c r="B87" s="35"/>
      <c r="C87" s="38" t="s">
        <v>729</v>
      </c>
      <c r="D87" s="32" t="s">
        <v>137</v>
      </c>
      <c r="E87" s="36">
        <v>2</v>
      </c>
      <c r="F87" s="5"/>
      <c r="G87" s="5"/>
      <c r="H87" s="5">
        <f t="shared" si="14"/>
        <v>0</v>
      </c>
      <c r="I87" s="5"/>
      <c r="J87" s="5"/>
      <c r="K87" s="5">
        <f t="shared" si="15"/>
        <v>0</v>
      </c>
      <c r="L87" s="5">
        <f t="shared" si="16"/>
        <v>0</v>
      </c>
      <c r="M87" s="5">
        <f t="shared" si="17"/>
        <v>0</v>
      </c>
      <c r="N87" s="5">
        <f t="shared" si="18"/>
        <v>0</v>
      </c>
      <c r="O87" s="5">
        <f t="shared" si="19"/>
        <v>0</v>
      </c>
      <c r="P87" s="5">
        <f t="shared" si="20"/>
        <v>0</v>
      </c>
    </row>
    <row r="88" spans="1:16" ht="31.2">
      <c r="A88" s="31">
        <v>71</v>
      </c>
      <c r="B88" s="35"/>
      <c r="C88" s="37" t="s">
        <v>730</v>
      </c>
      <c r="D88" s="32" t="s">
        <v>137</v>
      </c>
      <c r="E88" s="36">
        <v>5</v>
      </c>
      <c r="F88" s="5"/>
      <c r="G88" s="5"/>
      <c r="H88" s="5">
        <f t="shared" si="14"/>
        <v>0</v>
      </c>
      <c r="I88" s="5"/>
      <c r="J88" s="5"/>
      <c r="K88" s="5">
        <f t="shared" si="15"/>
        <v>0</v>
      </c>
      <c r="L88" s="5">
        <f t="shared" si="16"/>
        <v>0</v>
      </c>
      <c r="M88" s="5">
        <f t="shared" si="17"/>
        <v>0</v>
      </c>
      <c r="N88" s="5">
        <f t="shared" si="18"/>
        <v>0</v>
      </c>
      <c r="O88" s="5">
        <f t="shared" si="19"/>
        <v>0</v>
      </c>
      <c r="P88" s="5">
        <f t="shared" si="20"/>
        <v>0</v>
      </c>
    </row>
    <row r="89" spans="1:16">
      <c r="A89" s="31">
        <v>72</v>
      </c>
      <c r="B89" s="35"/>
      <c r="C89" s="37" t="s">
        <v>731</v>
      </c>
      <c r="D89" s="32" t="s">
        <v>137</v>
      </c>
      <c r="E89" s="36">
        <v>2</v>
      </c>
      <c r="F89" s="5"/>
      <c r="G89" s="5"/>
      <c r="H89" s="5">
        <f t="shared" si="14"/>
        <v>0</v>
      </c>
      <c r="I89" s="5"/>
      <c r="J89" s="5"/>
      <c r="K89" s="5">
        <f t="shared" si="15"/>
        <v>0</v>
      </c>
      <c r="L89" s="5">
        <f t="shared" si="16"/>
        <v>0</v>
      </c>
      <c r="M89" s="5">
        <f t="shared" si="17"/>
        <v>0</v>
      </c>
      <c r="N89" s="5">
        <f t="shared" si="18"/>
        <v>0</v>
      </c>
      <c r="O89" s="5">
        <f t="shared" si="19"/>
        <v>0</v>
      </c>
      <c r="P89" s="5">
        <f t="shared" si="20"/>
        <v>0</v>
      </c>
    </row>
    <row r="90" spans="1:16">
      <c r="A90" s="31">
        <v>73</v>
      </c>
      <c r="B90" s="35"/>
      <c r="C90" s="38" t="s">
        <v>732</v>
      </c>
      <c r="D90" s="32" t="s">
        <v>137</v>
      </c>
      <c r="E90" s="36">
        <v>3</v>
      </c>
      <c r="F90" s="5"/>
      <c r="G90" s="5"/>
      <c r="H90" s="5">
        <f t="shared" si="14"/>
        <v>0</v>
      </c>
      <c r="I90" s="5"/>
      <c r="J90" s="5"/>
      <c r="K90" s="5">
        <f t="shared" si="15"/>
        <v>0</v>
      </c>
      <c r="L90" s="5">
        <f t="shared" si="16"/>
        <v>0</v>
      </c>
      <c r="M90" s="5">
        <f t="shared" si="17"/>
        <v>0</v>
      </c>
      <c r="N90" s="5">
        <f t="shared" si="18"/>
        <v>0</v>
      </c>
      <c r="O90" s="5">
        <f t="shared" si="19"/>
        <v>0</v>
      </c>
      <c r="P90" s="5">
        <f t="shared" si="20"/>
        <v>0</v>
      </c>
    </row>
    <row r="91" spans="1:16">
      <c r="A91" s="31">
        <v>74</v>
      </c>
      <c r="B91" s="35"/>
      <c r="C91" s="38" t="s">
        <v>733</v>
      </c>
      <c r="D91" s="32" t="s">
        <v>137</v>
      </c>
      <c r="E91" s="36">
        <v>12</v>
      </c>
      <c r="F91" s="5"/>
      <c r="G91" s="5"/>
      <c r="H91" s="5">
        <f t="shared" si="14"/>
        <v>0</v>
      </c>
      <c r="I91" s="5"/>
      <c r="J91" s="5"/>
      <c r="K91" s="5">
        <f t="shared" si="15"/>
        <v>0</v>
      </c>
      <c r="L91" s="5">
        <f t="shared" si="16"/>
        <v>0</v>
      </c>
      <c r="M91" s="5">
        <f t="shared" si="17"/>
        <v>0</v>
      </c>
      <c r="N91" s="5">
        <f t="shared" si="18"/>
        <v>0</v>
      </c>
      <c r="O91" s="5">
        <f t="shared" si="19"/>
        <v>0</v>
      </c>
      <c r="P91" s="5">
        <f t="shared" si="20"/>
        <v>0</v>
      </c>
    </row>
    <row r="92" spans="1:16">
      <c r="A92" s="31">
        <v>75</v>
      </c>
      <c r="B92" s="35"/>
      <c r="C92" s="38" t="s">
        <v>734</v>
      </c>
      <c r="D92" s="32" t="s">
        <v>662</v>
      </c>
      <c r="E92" s="36">
        <v>1</v>
      </c>
      <c r="F92" s="5"/>
      <c r="G92" s="5"/>
      <c r="H92" s="5">
        <f t="shared" si="14"/>
        <v>0</v>
      </c>
      <c r="I92" s="5"/>
      <c r="J92" s="5"/>
      <c r="K92" s="5">
        <f t="shared" si="15"/>
        <v>0</v>
      </c>
      <c r="L92" s="5">
        <f t="shared" si="16"/>
        <v>0</v>
      </c>
      <c r="M92" s="5">
        <f t="shared" si="17"/>
        <v>0</v>
      </c>
      <c r="N92" s="5">
        <f t="shared" si="18"/>
        <v>0</v>
      </c>
      <c r="O92" s="5">
        <f t="shared" si="19"/>
        <v>0</v>
      </c>
      <c r="P92" s="5">
        <f t="shared" si="20"/>
        <v>0</v>
      </c>
    </row>
    <row r="93" spans="1:16" ht="31.2">
      <c r="A93" s="31">
        <v>76</v>
      </c>
      <c r="B93" s="35"/>
      <c r="C93" s="38" t="s">
        <v>735</v>
      </c>
      <c r="D93" s="32" t="s">
        <v>137</v>
      </c>
      <c r="E93" s="36">
        <v>2</v>
      </c>
      <c r="F93" s="5"/>
      <c r="G93" s="5"/>
      <c r="H93" s="5">
        <f t="shared" si="14"/>
        <v>0</v>
      </c>
      <c r="I93" s="5"/>
      <c r="J93" s="5"/>
      <c r="K93" s="5">
        <f t="shared" si="15"/>
        <v>0</v>
      </c>
      <c r="L93" s="5">
        <f t="shared" si="16"/>
        <v>0</v>
      </c>
      <c r="M93" s="5">
        <f t="shared" si="17"/>
        <v>0</v>
      </c>
      <c r="N93" s="5">
        <f t="shared" si="18"/>
        <v>0</v>
      </c>
      <c r="O93" s="5">
        <f t="shared" si="19"/>
        <v>0</v>
      </c>
      <c r="P93" s="5">
        <f t="shared" si="20"/>
        <v>0</v>
      </c>
    </row>
    <row r="94" spans="1:16" ht="31.2">
      <c r="A94" s="31">
        <v>77</v>
      </c>
      <c r="B94" s="35"/>
      <c r="C94" s="37" t="s">
        <v>736</v>
      </c>
      <c r="D94" s="32" t="s">
        <v>137</v>
      </c>
      <c r="E94" s="36">
        <v>3</v>
      </c>
      <c r="F94" s="5"/>
      <c r="G94" s="5"/>
      <c r="H94" s="5">
        <f t="shared" si="14"/>
        <v>0</v>
      </c>
      <c r="I94" s="5"/>
      <c r="J94" s="5"/>
      <c r="K94" s="5">
        <f t="shared" si="15"/>
        <v>0</v>
      </c>
      <c r="L94" s="5">
        <f t="shared" si="16"/>
        <v>0</v>
      </c>
      <c r="M94" s="5">
        <f t="shared" si="17"/>
        <v>0</v>
      </c>
      <c r="N94" s="5">
        <f t="shared" si="18"/>
        <v>0</v>
      </c>
      <c r="O94" s="5">
        <f t="shared" si="19"/>
        <v>0</v>
      </c>
      <c r="P94" s="5">
        <f t="shared" si="20"/>
        <v>0</v>
      </c>
    </row>
    <row r="95" spans="1:16" ht="31.2">
      <c r="A95" s="31">
        <v>78</v>
      </c>
      <c r="B95" s="35"/>
      <c r="C95" s="38" t="s">
        <v>737</v>
      </c>
      <c r="D95" s="32" t="s">
        <v>137</v>
      </c>
      <c r="E95" s="36">
        <v>12</v>
      </c>
      <c r="F95" s="5"/>
      <c r="G95" s="5"/>
      <c r="H95" s="5">
        <f t="shared" si="14"/>
        <v>0</v>
      </c>
      <c r="I95" s="5"/>
      <c r="J95" s="5"/>
      <c r="K95" s="5">
        <f t="shared" si="15"/>
        <v>0</v>
      </c>
      <c r="L95" s="5">
        <f t="shared" si="16"/>
        <v>0</v>
      </c>
      <c r="M95" s="5">
        <f t="shared" si="17"/>
        <v>0</v>
      </c>
      <c r="N95" s="5">
        <f t="shared" si="18"/>
        <v>0</v>
      </c>
      <c r="O95" s="5">
        <f t="shared" si="19"/>
        <v>0</v>
      </c>
      <c r="P95" s="5">
        <f t="shared" si="20"/>
        <v>0</v>
      </c>
    </row>
    <row r="96" spans="1:16" ht="31.2">
      <c r="A96" s="31">
        <v>79</v>
      </c>
      <c r="B96" s="35"/>
      <c r="C96" s="38" t="s">
        <v>738</v>
      </c>
      <c r="D96" s="32" t="s">
        <v>662</v>
      </c>
      <c r="E96" s="36">
        <v>1</v>
      </c>
      <c r="F96" s="5"/>
      <c r="G96" s="5"/>
      <c r="H96" s="5">
        <f t="shared" si="14"/>
        <v>0</v>
      </c>
      <c r="I96" s="5"/>
      <c r="J96" s="5"/>
      <c r="K96" s="5">
        <f t="shared" si="15"/>
        <v>0</v>
      </c>
      <c r="L96" s="5">
        <f t="shared" si="16"/>
        <v>0</v>
      </c>
      <c r="M96" s="5">
        <f t="shared" si="17"/>
        <v>0</v>
      </c>
      <c r="N96" s="5">
        <f t="shared" si="18"/>
        <v>0</v>
      </c>
      <c r="O96" s="5">
        <f t="shared" si="19"/>
        <v>0</v>
      </c>
      <c r="P96" s="5">
        <f t="shared" si="20"/>
        <v>0</v>
      </c>
    </row>
    <row r="97" spans="1:16">
      <c r="A97" s="31">
        <v>80</v>
      </c>
      <c r="B97" s="35"/>
      <c r="C97" s="38" t="s">
        <v>739</v>
      </c>
      <c r="D97" s="32" t="s">
        <v>137</v>
      </c>
      <c r="E97" s="36">
        <v>12</v>
      </c>
      <c r="F97" s="5"/>
      <c r="G97" s="5"/>
      <c r="H97" s="5">
        <f t="shared" si="14"/>
        <v>0</v>
      </c>
      <c r="I97" s="5"/>
      <c r="J97" s="5"/>
      <c r="K97" s="5">
        <f t="shared" si="15"/>
        <v>0</v>
      </c>
      <c r="L97" s="5">
        <f t="shared" si="16"/>
        <v>0</v>
      </c>
      <c r="M97" s="5">
        <f t="shared" si="17"/>
        <v>0</v>
      </c>
      <c r="N97" s="5">
        <f t="shared" si="18"/>
        <v>0</v>
      </c>
      <c r="O97" s="5">
        <f t="shared" si="19"/>
        <v>0</v>
      </c>
      <c r="P97" s="5">
        <f t="shared" si="20"/>
        <v>0</v>
      </c>
    </row>
    <row r="98" spans="1:16">
      <c r="A98" s="31">
        <v>81</v>
      </c>
      <c r="B98" s="35"/>
      <c r="C98" s="38" t="s">
        <v>740</v>
      </c>
      <c r="D98" s="32" t="s">
        <v>137</v>
      </c>
      <c r="E98" s="36">
        <v>12</v>
      </c>
      <c r="F98" s="5"/>
      <c r="G98" s="5"/>
      <c r="H98" s="5">
        <f t="shared" si="14"/>
        <v>0</v>
      </c>
      <c r="I98" s="5"/>
      <c r="J98" s="5"/>
      <c r="K98" s="5">
        <f t="shared" si="15"/>
        <v>0</v>
      </c>
      <c r="L98" s="5">
        <f t="shared" si="16"/>
        <v>0</v>
      </c>
      <c r="M98" s="5">
        <f t="shared" si="17"/>
        <v>0</v>
      </c>
      <c r="N98" s="5">
        <f t="shared" si="18"/>
        <v>0</v>
      </c>
      <c r="O98" s="5">
        <f t="shared" si="19"/>
        <v>0</v>
      </c>
      <c r="P98" s="5">
        <f t="shared" si="20"/>
        <v>0</v>
      </c>
    </row>
    <row r="99" spans="1:16">
      <c r="A99" s="31">
        <v>82</v>
      </c>
      <c r="B99" s="35"/>
      <c r="C99" s="37" t="s">
        <v>741</v>
      </c>
      <c r="D99" s="32" t="s">
        <v>662</v>
      </c>
      <c r="E99" s="36">
        <v>1</v>
      </c>
      <c r="F99" s="5"/>
      <c r="G99" s="5"/>
      <c r="H99" s="5">
        <f t="shared" si="14"/>
        <v>0</v>
      </c>
      <c r="I99" s="5"/>
      <c r="J99" s="5"/>
      <c r="K99" s="5">
        <f t="shared" si="15"/>
        <v>0</v>
      </c>
      <c r="L99" s="5">
        <f t="shared" si="16"/>
        <v>0</v>
      </c>
      <c r="M99" s="5">
        <f t="shared" si="17"/>
        <v>0</v>
      </c>
      <c r="N99" s="5">
        <f t="shared" si="18"/>
        <v>0</v>
      </c>
      <c r="O99" s="5">
        <f t="shared" si="19"/>
        <v>0</v>
      </c>
      <c r="P99" s="5">
        <f t="shared" si="20"/>
        <v>0</v>
      </c>
    </row>
    <row r="100" spans="1:16" ht="31.2">
      <c r="A100" s="31">
        <v>83</v>
      </c>
      <c r="B100" s="35"/>
      <c r="C100" s="38" t="s">
        <v>742</v>
      </c>
      <c r="D100" s="32" t="s">
        <v>662</v>
      </c>
      <c r="E100" s="36">
        <v>1</v>
      </c>
      <c r="F100" s="5"/>
      <c r="G100" s="5"/>
      <c r="H100" s="5">
        <f t="shared" si="14"/>
        <v>0</v>
      </c>
      <c r="I100" s="5"/>
      <c r="J100" s="5"/>
      <c r="K100" s="5">
        <f t="shared" si="15"/>
        <v>0</v>
      </c>
      <c r="L100" s="5">
        <f t="shared" si="16"/>
        <v>0</v>
      </c>
      <c r="M100" s="5">
        <f t="shared" si="17"/>
        <v>0</v>
      </c>
      <c r="N100" s="5">
        <f t="shared" si="18"/>
        <v>0</v>
      </c>
      <c r="O100" s="5">
        <f t="shared" si="19"/>
        <v>0</v>
      </c>
      <c r="P100" s="5">
        <f t="shared" si="20"/>
        <v>0</v>
      </c>
    </row>
    <row r="101" spans="1:16" ht="31.2">
      <c r="A101" s="31">
        <v>84</v>
      </c>
      <c r="B101" s="35"/>
      <c r="C101" s="38" t="s">
        <v>743</v>
      </c>
      <c r="D101" s="32" t="s">
        <v>137</v>
      </c>
      <c r="E101" s="36">
        <v>12</v>
      </c>
      <c r="F101" s="5"/>
      <c r="G101" s="5"/>
      <c r="H101" s="5">
        <f t="shared" si="14"/>
        <v>0</v>
      </c>
      <c r="I101" s="5"/>
      <c r="J101" s="5"/>
      <c r="K101" s="5">
        <f t="shared" si="15"/>
        <v>0</v>
      </c>
      <c r="L101" s="5">
        <f t="shared" si="16"/>
        <v>0</v>
      </c>
      <c r="M101" s="5">
        <f t="shared" si="17"/>
        <v>0</v>
      </c>
      <c r="N101" s="5">
        <f t="shared" si="18"/>
        <v>0</v>
      </c>
      <c r="O101" s="5">
        <f t="shared" si="19"/>
        <v>0</v>
      </c>
      <c r="P101" s="5">
        <f t="shared" si="20"/>
        <v>0</v>
      </c>
    </row>
    <row r="102" spans="1:16" ht="31.2">
      <c r="A102" s="31">
        <v>85</v>
      </c>
      <c r="B102" s="35"/>
      <c r="C102" s="38" t="s">
        <v>744</v>
      </c>
      <c r="D102" s="32" t="s">
        <v>137</v>
      </c>
      <c r="E102" s="36">
        <v>12</v>
      </c>
      <c r="F102" s="5"/>
      <c r="G102" s="5"/>
      <c r="H102" s="5">
        <f t="shared" si="14"/>
        <v>0</v>
      </c>
      <c r="I102" s="5"/>
      <c r="J102" s="5"/>
      <c r="K102" s="5">
        <f t="shared" si="15"/>
        <v>0</v>
      </c>
      <c r="L102" s="5">
        <f t="shared" si="16"/>
        <v>0</v>
      </c>
      <c r="M102" s="5">
        <f t="shared" si="17"/>
        <v>0</v>
      </c>
      <c r="N102" s="5">
        <f t="shared" si="18"/>
        <v>0</v>
      </c>
      <c r="O102" s="5">
        <f t="shared" si="19"/>
        <v>0</v>
      </c>
      <c r="P102" s="5">
        <f t="shared" si="20"/>
        <v>0</v>
      </c>
    </row>
    <row r="103" spans="1:16" ht="31.2">
      <c r="A103" s="31">
        <v>86</v>
      </c>
      <c r="B103" s="35"/>
      <c r="C103" s="38" t="s">
        <v>745</v>
      </c>
      <c r="D103" s="32" t="s">
        <v>179</v>
      </c>
      <c r="E103" s="36">
        <v>4</v>
      </c>
      <c r="F103" s="5"/>
      <c r="G103" s="5"/>
      <c r="H103" s="5">
        <f t="shared" si="14"/>
        <v>0</v>
      </c>
      <c r="I103" s="5"/>
      <c r="J103" s="5"/>
      <c r="K103" s="5">
        <f t="shared" si="15"/>
        <v>0</v>
      </c>
      <c r="L103" s="5">
        <f t="shared" si="16"/>
        <v>0</v>
      </c>
      <c r="M103" s="5">
        <f t="shared" si="17"/>
        <v>0</v>
      </c>
      <c r="N103" s="5">
        <f t="shared" si="18"/>
        <v>0</v>
      </c>
      <c r="O103" s="5">
        <f t="shared" si="19"/>
        <v>0</v>
      </c>
      <c r="P103" s="5">
        <f t="shared" si="20"/>
        <v>0</v>
      </c>
    </row>
    <row r="104" spans="1:16" ht="31.2">
      <c r="A104" s="31">
        <v>87</v>
      </c>
      <c r="B104" s="35"/>
      <c r="C104" s="37" t="s">
        <v>746</v>
      </c>
      <c r="D104" s="32" t="s">
        <v>179</v>
      </c>
      <c r="E104" s="36">
        <v>4</v>
      </c>
      <c r="F104" s="5"/>
      <c r="G104" s="5"/>
      <c r="H104" s="5">
        <f t="shared" ref="H104:H105" si="21">ROUND(F104*G104,2)</f>
        <v>0</v>
      </c>
      <c r="I104" s="5"/>
      <c r="J104" s="5"/>
      <c r="K104" s="5">
        <f t="shared" si="15"/>
        <v>0</v>
      </c>
      <c r="L104" s="5">
        <f t="shared" si="16"/>
        <v>0</v>
      </c>
      <c r="M104" s="5">
        <f t="shared" si="17"/>
        <v>0</v>
      </c>
      <c r="N104" s="5">
        <f t="shared" si="18"/>
        <v>0</v>
      </c>
      <c r="O104" s="5">
        <f t="shared" si="19"/>
        <v>0</v>
      </c>
      <c r="P104" s="5">
        <f t="shared" si="20"/>
        <v>0</v>
      </c>
    </row>
    <row r="105" spans="1:16" ht="31.2">
      <c r="A105" s="31">
        <v>88</v>
      </c>
      <c r="B105" s="35"/>
      <c r="C105" s="38" t="s">
        <v>747</v>
      </c>
      <c r="D105" s="32" t="s">
        <v>179</v>
      </c>
      <c r="E105" s="36">
        <v>3</v>
      </c>
      <c r="F105" s="5"/>
      <c r="G105" s="5"/>
      <c r="H105" s="5">
        <f t="shared" si="21"/>
        <v>0</v>
      </c>
      <c r="I105" s="5"/>
      <c r="J105" s="5"/>
      <c r="K105" s="5">
        <f t="shared" si="15"/>
        <v>0</v>
      </c>
      <c r="L105" s="5">
        <f t="shared" si="16"/>
        <v>0</v>
      </c>
      <c r="M105" s="5">
        <f t="shared" si="17"/>
        <v>0</v>
      </c>
      <c r="N105" s="5">
        <f t="shared" si="18"/>
        <v>0</v>
      </c>
      <c r="O105" s="5">
        <f t="shared" si="19"/>
        <v>0</v>
      </c>
      <c r="P105" s="5">
        <f t="shared" si="20"/>
        <v>0</v>
      </c>
    </row>
    <row r="106" spans="1:16" ht="31.2">
      <c r="A106" s="31">
        <v>89</v>
      </c>
      <c r="B106" s="35"/>
      <c r="C106" s="38" t="s">
        <v>748</v>
      </c>
      <c r="D106" s="32" t="s">
        <v>662</v>
      </c>
      <c r="E106" s="36">
        <v>3</v>
      </c>
      <c r="F106" s="5"/>
      <c r="G106" s="5"/>
      <c r="H106" s="5">
        <f t="shared" si="14"/>
        <v>0</v>
      </c>
      <c r="I106" s="5"/>
      <c r="J106" s="5"/>
      <c r="K106" s="5">
        <f t="shared" si="15"/>
        <v>0</v>
      </c>
      <c r="L106" s="5">
        <f t="shared" si="16"/>
        <v>0</v>
      </c>
      <c r="M106" s="5">
        <f t="shared" si="17"/>
        <v>0</v>
      </c>
      <c r="N106" s="5">
        <f t="shared" si="18"/>
        <v>0</v>
      </c>
      <c r="O106" s="5">
        <f t="shared" si="19"/>
        <v>0</v>
      </c>
      <c r="P106" s="5">
        <f t="shared" si="20"/>
        <v>0</v>
      </c>
    </row>
    <row r="107" spans="1:16" ht="31.2">
      <c r="A107" s="31">
        <v>90</v>
      </c>
      <c r="B107" s="35"/>
      <c r="C107" s="38" t="s">
        <v>749</v>
      </c>
      <c r="D107" s="32" t="s">
        <v>662</v>
      </c>
      <c r="E107" s="36">
        <v>3</v>
      </c>
      <c r="F107" s="5"/>
      <c r="G107" s="5"/>
      <c r="H107" s="5">
        <f t="shared" si="14"/>
        <v>0</v>
      </c>
      <c r="I107" s="5"/>
      <c r="J107" s="5"/>
      <c r="K107" s="5">
        <f t="shared" si="15"/>
        <v>0</v>
      </c>
      <c r="L107" s="5">
        <f t="shared" si="16"/>
        <v>0</v>
      </c>
      <c r="M107" s="5">
        <f t="shared" si="17"/>
        <v>0</v>
      </c>
      <c r="N107" s="5">
        <f t="shared" si="18"/>
        <v>0</v>
      </c>
      <c r="O107" s="5">
        <f t="shared" si="19"/>
        <v>0</v>
      </c>
      <c r="P107" s="5">
        <f t="shared" si="20"/>
        <v>0</v>
      </c>
    </row>
    <row r="108" spans="1:16" ht="31.2">
      <c r="A108" s="31">
        <v>91</v>
      </c>
      <c r="B108" s="35"/>
      <c r="C108" s="38" t="s">
        <v>750</v>
      </c>
      <c r="D108" s="32" t="s">
        <v>179</v>
      </c>
      <c r="E108" s="36">
        <v>42</v>
      </c>
      <c r="F108" s="5"/>
      <c r="G108" s="5"/>
      <c r="H108" s="5">
        <f t="shared" si="14"/>
        <v>0</v>
      </c>
      <c r="I108" s="5"/>
      <c r="J108" s="5"/>
      <c r="K108" s="5">
        <f t="shared" si="15"/>
        <v>0</v>
      </c>
      <c r="L108" s="5">
        <f t="shared" si="16"/>
        <v>0</v>
      </c>
      <c r="M108" s="5">
        <f t="shared" si="17"/>
        <v>0</v>
      </c>
      <c r="N108" s="5">
        <f t="shared" si="18"/>
        <v>0</v>
      </c>
      <c r="O108" s="5">
        <f t="shared" si="19"/>
        <v>0</v>
      </c>
      <c r="P108" s="5">
        <f t="shared" si="20"/>
        <v>0</v>
      </c>
    </row>
    <row r="109" spans="1:16">
      <c r="A109" s="31">
        <v>92</v>
      </c>
      <c r="B109" s="35"/>
      <c r="C109" s="37" t="s">
        <v>751</v>
      </c>
      <c r="D109" s="32" t="s">
        <v>662</v>
      </c>
      <c r="E109" s="36">
        <v>1</v>
      </c>
      <c r="F109" s="5"/>
      <c r="G109" s="5"/>
      <c r="H109" s="5">
        <f t="shared" si="14"/>
        <v>0</v>
      </c>
      <c r="I109" s="5"/>
      <c r="J109" s="5"/>
      <c r="K109" s="5">
        <f t="shared" si="15"/>
        <v>0</v>
      </c>
      <c r="L109" s="5">
        <f t="shared" si="16"/>
        <v>0</v>
      </c>
      <c r="M109" s="5">
        <f t="shared" si="17"/>
        <v>0</v>
      </c>
      <c r="N109" s="5">
        <f t="shared" si="18"/>
        <v>0</v>
      </c>
      <c r="O109" s="5">
        <f t="shared" si="19"/>
        <v>0</v>
      </c>
      <c r="P109" s="5">
        <f t="shared" si="20"/>
        <v>0</v>
      </c>
    </row>
    <row r="110" spans="1:16">
      <c r="A110" s="31">
        <v>93</v>
      </c>
      <c r="B110" s="35"/>
      <c r="C110" s="37" t="s">
        <v>752</v>
      </c>
      <c r="D110" s="32" t="s">
        <v>423</v>
      </c>
      <c r="E110" s="36">
        <v>1</v>
      </c>
      <c r="F110" s="5"/>
      <c r="G110" s="5"/>
      <c r="H110" s="5">
        <f t="shared" si="14"/>
        <v>0</v>
      </c>
      <c r="I110" s="5"/>
      <c r="J110" s="5"/>
      <c r="K110" s="5">
        <f t="shared" si="15"/>
        <v>0</v>
      </c>
      <c r="L110" s="5">
        <f t="shared" si="16"/>
        <v>0</v>
      </c>
      <c r="M110" s="5">
        <f t="shared" si="17"/>
        <v>0</v>
      </c>
      <c r="N110" s="5">
        <f t="shared" si="18"/>
        <v>0</v>
      </c>
      <c r="O110" s="5">
        <f t="shared" si="19"/>
        <v>0</v>
      </c>
      <c r="P110" s="5">
        <f t="shared" si="20"/>
        <v>0</v>
      </c>
    </row>
    <row r="111" spans="1:16">
      <c r="A111" s="31">
        <v>94</v>
      </c>
      <c r="B111" s="35"/>
      <c r="C111" s="37" t="s">
        <v>753</v>
      </c>
      <c r="D111" s="32" t="s">
        <v>423</v>
      </c>
      <c r="E111" s="36">
        <v>1</v>
      </c>
      <c r="F111" s="5"/>
      <c r="G111" s="5"/>
      <c r="H111" s="5">
        <f t="shared" si="14"/>
        <v>0</v>
      </c>
      <c r="I111" s="5"/>
      <c r="J111" s="5"/>
      <c r="K111" s="5">
        <f t="shared" si="15"/>
        <v>0</v>
      </c>
      <c r="L111" s="5">
        <f t="shared" si="16"/>
        <v>0</v>
      </c>
      <c r="M111" s="5">
        <f t="shared" si="17"/>
        <v>0</v>
      </c>
      <c r="N111" s="5">
        <f t="shared" si="18"/>
        <v>0</v>
      </c>
      <c r="O111" s="5">
        <f t="shared" si="19"/>
        <v>0</v>
      </c>
      <c r="P111" s="5">
        <f t="shared" si="20"/>
        <v>0</v>
      </c>
    </row>
    <row r="112" spans="1:16" ht="31.2">
      <c r="A112" s="31">
        <v>95</v>
      </c>
      <c r="B112" s="35"/>
      <c r="C112" s="37" t="s">
        <v>754</v>
      </c>
      <c r="D112" s="32" t="s">
        <v>423</v>
      </c>
      <c r="E112" s="36">
        <v>2</v>
      </c>
      <c r="F112" s="5"/>
      <c r="G112" s="5"/>
      <c r="H112" s="5">
        <f t="shared" si="14"/>
        <v>0</v>
      </c>
      <c r="I112" s="5"/>
      <c r="J112" s="5"/>
      <c r="K112" s="5">
        <f t="shared" si="15"/>
        <v>0</v>
      </c>
      <c r="L112" s="5">
        <f t="shared" si="16"/>
        <v>0</v>
      </c>
      <c r="M112" s="5">
        <f t="shared" si="17"/>
        <v>0</v>
      </c>
      <c r="N112" s="5">
        <f t="shared" si="18"/>
        <v>0</v>
      </c>
      <c r="O112" s="5">
        <f t="shared" si="19"/>
        <v>0</v>
      </c>
      <c r="P112" s="5">
        <f t="shared" si="20"/>
        <v>0</v>
      </c>
    </row>
    <row r="113" spans="1:16" ht="31.2">
      <c r="A113" s="31">
        <v>96</v>
      </c>
      <c r="B113" s="35"/>
      <c r="C113" s="37" t="s">
        <v>755</v>
      </c>
      <c r="D113" s="32" t="s">
        <v>423</v>
      </c>
      <c r="E113" s="36">
        <v>3</v>
      </c>
      <c r="F113" s="5"/>
      <c r="G113" s="5"/>
      <c r="H113" s="5">
        <f t="shared" ref="H113:H115" si="22">ROUND(F113*G113,2)</f>
        <v>0</v>
      </c>
      <c r="I113" s="5"/>
      <c r="J113" s="5"/>
      <c r="K113" s="5">
        <f t="shared" si="15"/>
        <v>0</v>
      </c>
      <c r="L113" s="5">
        <f t="shared" si="16"/>
        <v>0</v>
      </c>
      <c r="M113" s="5">
        <f t="shared" si="17"/>
        <v>0</v>
      </c>
      <c r="N113" s="5">
        <f t="shared" si="18"/>
        <v>0</v>
      </c>
      <c r="O113" s="5">
        <f t="shared" si="19"/>
        <v>0</v>
      </c>
      <c r="P113" s="5">
        <f t="shared" si="20"/>
        <v>0</v>
      </c>
    </row>
    <row r="114" spans="1:16" ht="31.2">
      <c r="A114" s="31">
        <v>97</v>
      </c>
      <c r="B114" s="35"/>
      <c r="C114" s="37" t="s">
        <v>756</v>
      </c>
      <c r="D114" s="32" t="s">
        <v>423</v>
      </c>
      <c r="E114" s="36">
        <v>1</v>
      </c>
      <c r="F114" s="5"/>
      <c r="G114" s="5"/>
      <c r="H114" s="5">
        <f t="shared" si="22"/>
        <v>0</v>
      </c>
      <c r="I114" s="5"/>
      <c r="J114" s="5"/>
      <c r="K114" s="5">
        <f t="shared" si="15"/>
        <v>0</v>
      </c>
      <c r="L114" s="5">
        <f t="shared" si="16"/>
        <v>0</v>
      </c>
      <c r="M114" s="5">
        <f t="shared" si="17"/>
        <v>0</v>
      </c>
      <c r="N114" s="5">
        <f t="shared" si="18"/>
        <v>0</v>
      </c>
      <c r="O114" s="5">
        <f t="shared" si="19"/>
        <v>0</v>
      </c>
      <c r="P114" s="5">
        <f t="shared" si="20"/>
        <v>0</v>
      </c>
    </row>
    <row r="115" spans="1:16" ht="31.2">
      <c r="A115" s="31">
        <v>98</v>
      </c>
      <c r="B115" s="35"/>
      <c r="C115" s="37" t="s">
        <v>757</v>
      </c>
      <c r="D115" s="32" t="s">
        <v>423</v>
      </c>
      <c r="E115" s="36">
        <v>2</v>
      </c>
      <c r="F115" s="5"/>
      <c r="G115" s="5"/>
      <c r="H115" s="5">
        <f t="shared" si="22"/>
        <v>0</v>
      </c>
      <c r="I115" s="5"/>
      <c r="J115" s="5"/>
      <c r="K115" s="5">
        <f t="shared" si="15"/>
        <v>0</v>
      </c>
      <c r="L115" s="5">
        <f t="shared" si="16"/>
        <v>0</v>
      </c>
      <c r="M115" s="5">
        <f t="shared" si="17"/>
        <v>0</v>
      </c>
      <c r="N115" s="5">
        <f t="shared" si="18"/>
        <v>0</v>
      </c>
      <c r="O115" s="5">
        <f t="shared" si="19"/>
        <v>0</v>
      </c>
      <c r="P115" s="5">
        <f t="shared" si="20"/>
        <v>0</v>
      </c>
    </row>
    <row r="116" spans="1:16">
      <c r="A116" s="31">
        <v>99</v>
      </c>
      <c r="B116" s="35"/>
      <c r="C116" s="37" t="s">
        <v>758</v>
      </c>
      <c r="D116" s="32" t="s">
        <v>662</v>
      </c>
      <c r="E116" s="36">
        <v>1</v>
      </c>
      <c r="F116" s="5"/>
      <c r="G116" s="5"/>
      <c r="H116" s="5">
        <f t="shared" si="14"/>
        <v>0</v>
      </c>
      <c r="I116" s="5"/>
      <c r="J116" s="5"/>
      <c r="K116" s="5">
        <f t="shared" si="15"/>
        <v>0</v>
      </c>
      <c r="L116" s="5">
        <f t="shared" si="16"/>
        <v>0</v>
      </c>
      <c r="M116" s="5">
        <f t="shared" si="17"/>
        <v>0</v>
      </c>
      <c r="N116" s="5">
        <f t="shared" si="18"/>
        <v>0</v>
      </c>
      <c r="O116" s="5">
        <f t="shared" si="19"/>
        <v>0</v>
      </c>
      <c r="P116" s="5">
        <f t="shared" si="20"/>
        <v>0</v>
      </c>
    </row>
    <row r="117" spans="1:16">
      <c r="A117" s="31">
        <v>100</v>
      </c>
      <c r="B117" s="35"/>
      <c r="C117" s="37" t="s">
        <v>759</v>
      </c>
      <c r="D117" s="32" t="s">
        <v>423</v>
      </c>
      <c r="E117" s="36">
        <v>1</v>
      </c>
      <c r="F117" s="5"/>
      <c r="G117" s="5"/>
      <c r="H117" s="5">
        <f t="shared" si="14"/>
        <v>0</v>
      </c>
      <c r="I117" s="5"/>
      <c r="J117" s="5"/>
      <c r="K117" s="5">
        <f t="shared" si="15"/>
        <v>0</v>
      </c>
      <c r="L117" s="5">
        <f t="shared" si="16"/>
        <v>0</v>
      </c>
      <c r="M117" s="5">
        <f t="shared" si="17"/>
        <v>0</v>
      </c>
      <c r="N117" s="5">
        <f t="shared" si="18"/>
        <v>0</v>
      </c>
      <c r="O117" s="5">
        <f t="shared" si="19"/>
        <v>0</v>
      </c>
      <c r="P117" s="5">
        <f t="shared" si="20"/>
        <v>0</v>
      </c>
    </row>
    <row r="118" spans="1:16">
      <c r="A118" s="31">
        <v>101</v>
      </c>
      <c r="B118" s="35"/>
      <c r="C118" s="37" t="s">
        <v>760</v>
      </c>
      <c r="D118" s="32" t="s">
        <v>423</v>
      </c>
      <c r="E118" s="36">
        <v>1</v>
      </c>
      <c r="F118" s="5"/>
      <c r="G118" s="5"/>
      <c r="H118" s="5">
        <f t="shared" si="14"/>
        <v>0</v>
      </c>
      <c r="I118" s="5"/>
      <c r="J118" s="5"/>
      <c r="K118" s="5">
        <f t="shared" si="15"/>
        <v>0</v>
      </c>
      <c r="L118" s="5">
        <f t="shared" si="16"/>
        <v>0</v>
      </c>
      <c r="M118" s="5">
        <f t="shared" si="17"/>
        <v>0</v>
      </c>
      <c r="N118" s="5">
        <f t="shared" si="18"/>
        <v>0</v>
      </c>
      <c r="O118" s="5">
        <f t="shared" si="19"/>
        <v>0</v>
      </c>
      <c r="P118" s="5">
        <f t="shared" si="20"/>
        <v>0</v>
      </c>
    </row>
    <row r="119" spans="1:16" ht="31.2">
      <c r="A119" s="31">
        <v>102</v>
      </c>
      <c r="B119" s="35"/>
      <c r="C119" s="37" t="s">
        <v>761</v>
      </c>
      <c r="D119" s="32" t="s">
        <v>423</v>
      </c>
      <c r="E119" s="36">
        <v>1</v>
      </c>
      <c r="F119" s="5"/>
      <c r="G119" s="5"/>
      <c r="H119" s="5">
        <f t="shared" si="14"/>
        <v>0</v>
      </c>
      <c r="I119" s="5"/>
      <c r="J119" s="5"/>
      <c r="K119" s="5">
        <f t="shared" si="15"/>
        <v>0</v>
      </c>
      <c r="L119" s="5">
        <f t="shared" si="16"/>
        <v>0</v>
      </c>
      <c r="M119" s="5">
        <f t="shared" si="17"/>
        <v>0</v>
      </c>
      <c r="N119" s="5">
        <f t="shared" si="18"/>
        <v>0</v>
      </c>
      <c r="O119" s="5">
        <f t="shared" si="19"/>
        <v>0</v>
      </c>
      <c r="P119" s="5">
        <f t="shared" si="20"/>
        <v>0</v>
      </c>
    </row>
    <row r="120" spans="1:16" ht="46.8">
      <c r="A120" s="31">
        <v>103</v>
      </c>
      <c r="B120" s="35"/>
      <c r="C120" s="37" t="s">
        <v>762</v>
      </c>
      <c r="D120" s="32" t="s">
        <v>662</v>
      </c>
      <c r="E120" s="36">
        <v>1</v>
      </c>
      <c r="F120" s="5"/>
      <c r="G120" s="5"/>
      <c r="H120" s="5">
        <f t="shared" si="14"/>
        <v>0</v>
      </c>
      <c r="I120" s="5"/>
      <c r="J120" s="5"/>
      <c r="K120" s="5">
        <f t="shared" si="15"/>
        <v>0</v>
      </c>
      <c r="L120" s="5">
        <f t="shared" si="16"/>
        <v>0</v>
      </c>
      <c r="M120" s="5">
        <f t="shared" si="17"/>
        <v>0</v>
      </c>
      <c r="N120" s="5">
        <f t="shared" si="18"/>
        <v>0</v>
      </c>
      <c r="O120" s="5">
        <f t="shared" si="19"/>
        <v>0</v>
      </c>
      <c r="P120" s="5">
        <f t="shared" si="20"/>
        <v>0</v>
      </c>
    </row>
    <row r="121" spans="1:16">
      <c r="A121" s="31">
        <v>104</v>
      </c>
      <c r="B121" s="35"/>
      <c r="C121" s="37" t="s">
        <v>763</v>
      </c>
      <c r="D121" s="32" t="s">
        <v>662</v>
      </c>
      <c r="E121" s="36">
        <v>1</v>
      </c>
      <c r="F121" s="5"/>
      <c r="G121" s="5"/>
      <c r="H121" s="5">
        <f t="shared" si="14"/>
        <v>0</v>
      </c>
      <c r="I121" s="5"/>
      <c r="J121" s="5"/>
      <c r="K121" s="5">
        <f t="shared" si="15"/>
        <v>0</v>
      </c>
      <c r="L121" s="5">
        <f t="shared" si="16"/>
        <v>0</v>
      </c>
      <c r="M121" s="5">
        <f t="shared" si="17"/>
        <v>0</v>
      </c>
      <c r="N121" s="5">
        <f t="shared" si="18"/>
        <v>0</v>
      </c>
      <c r="O121" s="5">
        <f t="shared" si="19"/>
        <v>0</v>
      </c>
      <c r="P121" s="5">
        <f t="shared" si="20"/>
        <v>0</v>
      </c>
    </row>
    <row r="122" spans="1:16">
      <c r="A122" s="31">
        <v>105</v>
      </c>
      <c r="B122" s="35"/>
      <c r="C122" s="51" t="s">
        <v>764</v>
      </c>
      <c r="D122" s="32"/>
      <c r="E122" s="36"/>
      <c r="F122" s="5"/>
      <c r="G122" s="5"/>
      <c r="H122" s="5">
        <f t="shared" si="14"/>
        <v>0</v>
      </c>
      <c r="I122" s="5"/>
      <c r="J122" s="5"/>
      <c r="K122" s="5">
        <f t="shared" si="15"/>
        <v>0</v>
      </c>
      <c r="L122" s="5">
        <f t="shared" si="16"/>
        <v>0</v>
      </c>
      <c r="M122" s="5">
        <f t="shared" si="17"/>
        <v>0</v>
      </c>
      <c r="N122" s="5">
        <f t="shared" si="18"/>
        <v>0</v>
      </c>
      <c r="O122" s="5">
        <f t="shared" si="19"/>
        <v>0</v>
      </c>
      <c r="P122" s="5">
        <f t="shared" si="20"/>
        <v>0</v>
      </c>
    </row>
    <row r="123" spans="1:16" ht="31.2">
      <c r="A123" s="31">
        <v>106</v>
      </c>
      <c r="B123" s="35"/>
      <c r="C123" s="37" t="s">
        <v>765</v>
      </c>
      <c r="D123" s="32" t="s">
        <v>662</v>
      </c>
      <c r="E123" s="36">
        <v>1</v>
      </c>
      <c r="F123" s="5"/>
      <c r="G123" s="5"/>
      <c r="H123" s="5">
        <f t="shared" si="14"/>
        <v>0</v>
      </c>
      <c r="I123" s="5"/>
      <c r="J123" s="5"/>
      <c r="K123" s="5">
        <f t="shared" si="15"/>
        <v>0</v>
      </c>
      <c r="L123" s="5">
        <f t="shared" si="16"/>
        <v>0</v>
      </c>
      <c r="M123" s="5">
        <f t="shared" si="17"/>
        <v>0</v>
      </c>
      <c r="N123" s="5">
        <f t="shared" si="18"/>
        <v>0</v>
      </c>
      <c r="O123" s="5">
        <f t="shared" si="19"/>
        <v>0</v>
      </c>
      <c r="P123" s="5">
        <f t="shared" si="20"/>
        <v>0</v>
      </c>
    </row>
    <row r="124" spans="1:16" ht="31.2">
      <c r="A124" s="31">
        <v>107</v>
      </c>
      <c r="B124" s="35"/>
      <c r="C124" s="37" t="s">
        <v>766</v>
      </c>
      <c r="D124" s="32" t="s">
        <v>662</v>
      </c>
      <c r="E124" s="36">
        <v>1</v>
      </c>
      <c r="F124" s="5"/>
      <c r="G124" s="5"/>
      <c r="H124" s="5">
        <f t="shared" si="14"/>
        <v>0</v>
      </c>
      <c r="I124" s="5"/>
      <c r="J124" s="5"/>
      <c r="K124" s="5">
        <f t="shared" si="15"/>
        <v>0</v>
      </c>
      <c r="L124" s="5">
        <f t="shared" si="16"/>
        <v>0</v>
      </c>
      <c r="M124" s="5">
        <f t="shared" si="17"/>
        <v>0</v>
      </c>
      <c r="N124" s="5">
        <f t="shared" si="18"/>
        <v>0</v>
      </c>
      <c r="O124" s="5">
        <f t="shared" si="19"/>
        <v>0</v>
      </c>
      <c r="P124" s="5">
        <f t="shared" si="20"/>
        <v>0</v>
      </c>
    </row>
    <row r="125" spans="1:16">
      <c r="A125" s="31">
        <v>108</v>
      </c>
      <c r="B125" s="35"/>
      <c r="C125" s="37" t="s">
        <v>767</v>
      </c>
      <c r="D125" s="32" t="s">
        <v>662</v>
      </c>
      <c r="E125" s="36">
        <v>2</v>
      </c>
      <c r="F125" s="5"/>
      <c r="G125" s="5"/>
      <c r="H125" s="5">
        <f t="shared" si="14"/>
        <v>0</v>
      </c>
      <c r="I125" s="5"/>
      <c r="J125" s="5"/>
      <c r="K125" s="5">
        <f t="shared" si="15"/>
        <v>0</v>
      </c>
      <c r="L125" s="5">
        <f t="shared" si="16"/>
        <v>0</v>
      </c>
      <c r="M125" s="5">
        <f t="shared" si="17"/>
        <v>0</v>
      </c>
      <c r="N125" s="5">
        <f t="shared" si="18"/>
        <v>0</v>
      </c>
      <c r="O125" s="5">
        <f t="shared" si="19"/>
        <v>0</v>
      </c>
      <c r="P125" s="5">
        <f t="shared" si="20"/>
        <v>0</v>
      </c>
    </row>
    <row r="126" spans="1:16" ht="31.2">
      <c r="A126" s="31">
        <v>109</v>
      </c>
      <c r="B126" s="35"/>
      <c r="C126" s="37" t="s">
        <v>768</v>
      </c>
      <c r="D126" s="32" t="s">
        <v>662</v>
      </c>
      <c r="E126" s="36">
        <v>1</v>
      </c>
      <c r="F126" s="5"/>
      <c r="G126" s="5"/>
      <c r="H126" s="5">
        <f t="shared" si="14"/>
        <v>0</v>
      </c>
      <c r="I126" s="5"/>
      <c r="J126" s="5"/>
      <c r="K126" s="5">
        <f t="shared" si="15"/>
        <v>0</v>
      </c>
      <c r="L126" s="5">
        <f t="shared" si="16"/>
        <v>0</v>
      </c>
      <c r="M126" s="5">
        <f t="shared" si="17"/>
        <v>0</v>
      </c>
      <c r="N126" s="5">
        <f t="shared" si="18"/>
        <v>0</v>
      </c>
      <c r="O126" s="5">
        <f t="shared" si="19"/>
        <v>0</v>
      </c>
      <c r="P126" s="5">
        <f t="shared" si="20"/>
        <v>0</v>
      </c>
    </row>
    <row r="127" spans="1:16">
      <c r="A127" s="31">
        <v>110</v>
      </c>
      <c r="B127" s="35"/>
      <c r="C127" s="37" t="s">
        <v>769</v>
      </c>
      <c r="D127" s="32" t="s">
        <v>662</v>
      </c>
      <c r="E127" s="36">
        <v>1</v>
      </c>
      <c r="F127" s="5"/>
      <c r="G127" s="5"/>
      <c r="H127" s="5">
        <f t="shared" si="14"/>
        <v>0</v>
      </c>
      <c r="I127" s="5"/>
      <c r="J127" s="5"/>
      <c r="K127" s="5">
        <f t="shared" si="15"/>
        <v>0</v>
      </c>
      <c r="L127" s="5">
        <f t="shared" si="16"/>
        <v>0</v>
      </c>
      <c r="M127" s="5">
        <f t="shared" si="17"/>
        <v>0</v>
      </c>
      <c r="N127" s="5">
        <f t="shared" si="18"/>
        <v>0</v>
      </c>
      <c r="O127" s="5">
        <f t="shared" si="19"/>
        <v>0</v>
      </c>
      <c r="P127" s="5">
        <f t="shared" si="20"/>
        <v>0</v>
      </c>
    </row>
    <row r="128" spans="1:16" ht="31.2">
      <c r="A128" s="31">
        <v>111</v>
      </c>
      <c r="B128" s="35"/>
      <c r="C128" s="37" t="s">
        <v>770</v>
      </c>
      <c r="D128" s="32" t="s">
        <v>662</v>
      </c>
      <c r="E128" s="36">
        <v>1</v>
      </c>
      <c r="F128" s="5"/>
      <c r="G128" s="5"/>
      <c r="H128" s="5">
        <f t="shared" si="14"/>
        <v>0</v>
      </c>
      <c r="I128" s="5"/>
      <c r="J128" s="5"/>
      <c r="K128" s="5">
        <f t="shared" si="15"/>
        <v>0</v>
      </c>
      <c r="L128" s="5">
        <f t="shared" si="16"/>
        <v>0</v>
      </c>
      <c r="M128" s="5">
        <f t="shared" si="17"/>
        <v>0</v>
      </c>
      <c r="N128" s="5">
        <f t="shared" si="18"/>
        <v>0</v>
      </c>
      <c r="O128" s="5">
        <f t="shared" si="19"/>
        <v>0</v>
      </c>
      <c r="P128" s="5">
        <f t="shared" si="20"/>
        <v>0</v>
      </c>
    </row>
    <row r="129" spans="1:16" ht="31.2">
      <c r="A129" s="31">
        <v>112</v>
      </c>
      <c r="B129" s="35"/>
      <c r="C129" s="37" t="s">
        <v>771</v>
      </c>
      <c r="D129" s="32" t="s">
        <v>662</v>
      </c>
      <c r="E129" s="36">
        <v>1</v>
      </c>
      <c r="F129" s="5"/>
      <c r="G129" s="5"/>
      <c r="H129" s="5">
        <f t="shared" si="14"/>
        <v>0</v>
      </c>
      <c r="I129" s="5"/>
      <c r="J129" s="5"/>
      <c r="K129" s="5">
        <f t="shared" si="15"/>
        <v>0</v>
      </c>
      <c r="L129" s="5">
        <f t="shared" si="16"/>
        <v>0</v>
      </c>
      <c r="M129" s="5">
        <f t="shared" si="17"/>
        <v>0</v>
      </c>
      <c r="N129" s="5">
        <f t="shared" si="18"/>
        <v>0</v>
      </c>
      <c r="O129" s="5">
        <f t="shared" si="19"/>
        <v>0</v>
      </c>
      <c r="P129" s="5">
        <f t="shared" si="20"/>
        <v>0</v>
      </c>
    </row>
    <row r="130" spans="1:16" ht="31.2">
      <c r="A130" s="31">
        <v>113</v>
      </c>
      <c r="B130" s="35"/>
      <c r="C130" s="37" t="s">
        <v>772</v>
      </c>
      <c r="D130" s="32" t="s">
        <v>662</v>
      </c>
      <c r="E130" s="36">
        <v>1</v>
      </c>
      <c r="F130" s="5"/>
      <c r="G130" s="5"/>
      <c r="H130" s="5">
        <f t="shared" si="14"/>
        <v>0</v>
      </c>
      <c r="I130" s="5"/>
      <c r="J130" s="5"/>
      <c r="K130" s="5">
        <f t="shared" si="15"/>
        <v>0</v>
      </c>
      <c r="L130" s="5">
        <f t="shared" si="16"/>
        <v>0</v>
      </c>
      <c r="M130" s="5">
        <f t="shared" si="17"/>
        <v>0</v>
      </c>
      <c r="N130" s="5">
        <f t="shared" si="18"/>
        <v>0</v>
      </c>
      <c r="O130" s="5">
        <f t="shared" si="19"/>
        <v>0</v>
      </c>
      <c r="P130" s="5">
        <f t="shared" si="20"/>
        <v>0</v>
      </c>
    </row>
    <row r="131" spans="1:16" ht="31.2">
      <c r="A131" s="31">
        <v>114</v>
      </c>
      <c r="B131" s="35"/>
      <c r="C131" s="37" t="s">
        <v>773</v>
      </c>
      <c r="D131" s="32" t="s">
        <v>662</v>
      </c>
      <c r="E131" s="36">
        <v>1</v>
      </c>
      <c r="F131" s="5"/>
      <c r="G131" s="5"/>
      <c r="H131" s="5">
        <f t="shared" si="14"/>
        <v>0</v>
      </c>
      <c r="I131" s="5"/>
      <c r="J131" s="5"/>
      <c r="K131" s="5">
        <f t="shared" si="15"/>
        <v>0</v>
      </c>
      <c r="L131" s="5">
        <f t="shared" si="16"/>
        <v>0</v>
      </c>
      <c r="M131" s="5">
        <f t="shared" si="17"/>
        <v>0</v>
      </c>
      <c r="N131" s="5">
        <f t="shared" si="18"/>
        <v>0</v>
      </c>
      <c r="O131" s="5">
        <f t="shared" si="19"/>
        <v>0</v>
      </c>
      <c r="P131" s="5">
        <f t="shared" si="20"/>
        <v>0</v>
      </c>
    </row>
    <row r="132" spans="1:16">
      <c r="A132" s="31">
        <v>115</v>
      </c>
      <c r="B132" s="35"/>
      <c r="C132" s="37" t="s">
        <v>774</v>
      </c>
      <c r="D132" s="32" t="s">
        <v>179</v>
      </c>
      <c r="E132" s="36">
        <v>1</v>
      </c>
      <c r="F132" s="5"/>
      <c r="G132" s="5"/>
      <c r="H132" s="5">
        <f t="shared" si="14"/>
        <v>0</v>
      </c>
      <c r="I132" s="5"/>
      <c r="J132" s="5"/>
      <c r="K132" s="5">
        <f t="shared" si="15"/>
        <v>0</v>
      </c>
      <c r="L132" s="5">
        <f t="shared" si="16"/>
        <v>0</v>
      </c>
      <c r="M132" s="5">
        <f t="shared" si="17"/>
        <v>0</v>
      </c>
      <c r="N132" s="5">
        <f t="shared" si="18"/>
        <v>0</v>
      </c>
      <c r="O132" s="5">
        <f t="shared" si="19"/>
        <v>0</v>
      </c>
      <c r="P132" s="5">
        <f t="shared" si="20"/>
        <v>0</v>
      </c>
    </row>
    <row r="133" spans="1:16">
      <c r="A133" s="31">
        <v>116</v>
      </c>
      <c r="B133" s="35"/>
      <c r="C133" s="37" t="s">
        <v>775</v>
      </c>
      <c r="D133" s="32" t="s">
        <v>423</v>
      </c>
      <c r="E133" s="36">
        <v>1</v>
      </c>
      <c r="F133" s="5"/>
      <c r="G133" s="5"/>
      <c r="H133" s="5">
        <f t="shared" si="14"/>
        <v>0</v>
      </c>
      <c r="I133" s="5"/>
      <c r="J133" s="5"/>
      <c r="K133" s="5">
        <f t="shared" si="15"/>
        <v>0</v>
      </c>
      <c r="L133" s="5">
        <f t="shared" si="16"/>
        <v>0</v>
      </c>
      <c r="M133" s="5">
        <f t="shared" si="17"/>
        <v>0</v>
      </c>
      <c r="N133" s="5">
        <f t="shared" si="18"/>
        <v>0</v>
      </c>
      <c r="O133" s="5">
        <f t="shared" si="19"/>
        <v>0</v>
      </c>
      <c r="P133" s="5">
        <f t="shared" si="20"/>
        <v>0</v>
      </c>
    </row>
    <row r="134" spans="1:16" ht="31.2">
      <c r="A134" s="31">
        <v>117</v>
      </c>
      <c r="B134" s="35"/>
      <c r="C134" s="37" t="s">
        <v>776</v>
      </c>
      <c r="D134" s="32" t="s">
        <v>662</v>
      </c>
      <c r="E134" s="36">
        <v>1</v>
      </c>
      <c r="F134" s="5"/>
      <c r="G134" s="5"/>
      <c r="H134" s="5">
        <f t="shared" si="14"/>
        <v>0</v>
      </c>
      <c r="I134" s="5"/>
      <c r="J134" s="5"/>
      <c r="K134" s="5">
        <f t="shared" si="15"/>
        <v>0</v>
      </c>
      <c r="L134" s="5">
        <f t="shared" si="16"/>
        <v>0</v>
      </c>
      <c r="M134" s="5">
        <f t="shared" si="17"/>
        <v>0</v>
      </c>
      <c r="N134" s="5">
        <f t="shared" si="18"/>
        <v>0</v>
      </c>
      <c r="O134" s="5">
        <f t="shared" si="19"/>
        <v>0</v>
      </c>
      <c r="P134" s="5">
        <f t="shared" si="20"/>
        <v>0</v>
      </c>
    </row>
    <row r="135" spans="1:16">
      <c r="A135" s="31">
        <v>118</v>
      </c>
      <c r="B135" s="35"/>
      <c r="C135" s="37" t="s">
        <v>777</v>
      </c>
      <c r="D135" s="32" t="s">
        <v>662</v>
      </c>
      <c r="E135" s="36">
        <v>1</v>
      </c>
      <c r="F135" s="5"/>
      <c r="G135" s="5"/>
      <c r="H135" s="5">
        <f t="shared" si="14"/>
        <v>0</v>
      </c>
      <c r="I135" s="5"/>
      <c r="J135" s="5"/>
      <c r="K135" s="5">
        <f t="shared" si="15"/>
        <v>0</v>
      </c>
      <c r="L135" s="5">
        <f t="shared" si="16"/>
        <v>0</v>
      </c>
      <c r="M135" s="5">
        <f t="shared" si="17"/>
        <v>0</v>
      </c>
      <c r="N135" s="5">
        <f t="shared" si="18"/>
        <v>0</v>
      </c>
      <c r="O135" s="5">
        <f t="shared" si="19"/>
        <v>0</v>
      </c>
      <c r="P135" s="5">
        <f t="shared" si="20"/>
        <v>0</v>
      </c>
    </row>
    <row r="136" spans="1:16">
      <c r="A136" s="31">
        <v>119</v>
      </c>
      <c r="B136" s="35"/>
      <c r="C136" s="37" t="s">
        <v>778</v>
      </c>
      <c r="D136" s="32" t="s">
        <v>662</v>
      </c>
      <c r="E136" s="36">
        <v>1</v>
      </c>
      <c r="F136" s="5"/>
      <c r="G136" s="5"/>
      <c r="H136" s="5">
        <f t="shared" si="14"/>
        <v>0</v>
      </c>
      <c r="I136" s="5"/>
      <c r="J136" s="5"/>
      <c r="K136" s="5">
        <f t="shared" si="15"/>
        <v>0</v>
      </c>
      <c r="L136" s="5">
        <f t="shared" si="16"/>
        <v>0</v>
      </c>
      <c r="M136" s="5">
        <f t="shared" si="17"/>
        <v>0</v>
      </c>
      <c r="N136" s="5">
        <f t="shared" si="18"/>
        <v>0</v>
      </c>
      <c r="O136" s="5">
        <f t="shared" si="19"/>
        <v>0</v>
      </c>
      <c r="P136" s="5">
        <f t="shared" si="20"/>
        <v>0</v>
      </c>
    </row>
    <row r="137" spans="1:16" ht="31.2">
      <c r="A137" s="31">
        <v>120</v>
      </c>
      <c r="B137" s="35"/>
      <c r="C137" s="37" t="s">
        <v>779</v>
      </c>
      <c r="D137" s="32" t="s">
        <v>423</v>
      </c>
      <c r="E137" s="36">
        <v>1</v>
      </c>
      <c r="F137" s="5"/>
      <c r="G137" s="5"/>
      <c r="H137" s="5">
        <f t="shared" si="14"/>
        <v>0</v>
      </c>
      <c r="I137" s="5"/>
      <c r="J137" s="5"/>
      <c r="K137" s="5">
        <f t="shared" si="15"/>
        <v>0</v>
      </c>
      <c r="L137" s="5">
        <f t="shared" si="16"/>
        <v>0</v>
      </c>
      <c r="M137" s="5">
        <f t="shared" si="17"/>
        <v>0</v>
      </c>
      <c r="N137" s="5">
        <f t="shared" si="18"/>
        <v>0</v>
      </c>
      <c r="O137" s="5">
        <f t="shared" si="19"/>
        <v>0</v>
      </c>
      <c r="P137" s="5">
        <f t="shared" si="20"/>
        <v>0</v>
      </c>
    </row>
    <row r="138" spans="1:16">
      <c r="A138" s="31">
        <v>121</v>
      </c>
      <c r="B138" s="35"/>
      <c r="C138" s="37" t="s">
        <v>780</v>
      </c>
      <c r="D138" s="32" t="s">
        <v>423</v>
      </c>
      <c r="E138" s="36">
        <v>1</v>
      </c>
      <c r="F138" s="5"/>
      <c r="G138" s="5"/>
      <c r="H138" s="5">
        <f t="shared" si="14"/>
        <v>0</v>
      </c>
      <c r="I138" s="5"/>
      <c r="J138" s="5"/>
      <c r="K138" s="5">
        <f t="shared" si="15"/>
        <v>0</v>
      </c>
      <c r="L138" s="5">
        <f t="shared" si="16"/>
        <v>0</v>
      </c>
      <c r="M138" s="5">
        <f t="shared" si="17"/>
        <v>0</v>
      </c>
      <c r="N138" s="5">
        <f t="shared" si="18"/>
        <v>0</v>
      </c>
      <c r="O138" s="5">
        <f t="shared" si="19"/>
        <v>0</v>
      </c>
      <c r="P138" s="5">
        <f t="shared" si="20"/>
        <v>0</v>
      </c>
    </row>
    <row r="139" spans="1:16">
      <c r="A139" s="31">
        <v>122</v>
      </c>
      <c r="B139" s="35"/>
      <c r="C139" s="37" t="s">
        <v>763</v>
      </c>
      <c r="D139" s="32" t="s">
        <v>662</v>
      </c>
      <c r="E139" s="36">
        <v>1</v>
      </c>
      <c r="F139" s="5"/>
      <c r="G139" s="5"/>
      <c r="H139" s="5">
        <f t="shared" si="14"/>
        <v>0</v>
      </c>
      <c r="I139" s="5"/>
      <c r="J139" s="5"/>
      <c r="K139" s="5">
        <f t="shared" si="15"/>
        <v>0</v>
      </c>
      <c r="L139" s="5">
        <f t="shared" si="16"/>
        <v>0</v>
      </c>
      <c r="M139" s="5">
        <f t="shared" si="17"/>
        <v>0</v>
      </c>
      <c r="N139" s="5">
        <f t="shared" si="18"/>
        <v>0</v>
      </c>
      <c r="O139" s="5">
        <f t="shared" si="19"/>
        <v>0</v>
      </c>
      <c r="P139" s="5">
        <f t="shared" si="20"/>
        <v>0</v>
      </c>
    </row>
    <row r="140" spans="1:16">
      <c r="A140" s="31">
        <v>123</v>
      </c>
      <c r="B140" s="35"/>
      <c r="C140" s="51" t="s">
        <v>781</v>
      </c>
      <c r="D140" s="32"/>
      <c r="E140" s="36"/>
      <c r="F140" s="5"/>
      <c r="G140" s="5"/>
      <c r="H140" s="5">
        <f t="shared" si="14"/>
        <v>0</v>
      </c>
      <c r="I140" s="5"/>
      <c r="J140" s="5"/>
      <c r="K140" s="5">
        <f t="shared" si="15"/>
        <v>0</v>
      </c>
      <c r="L140" s="5">
        <f t="shared" si="16"/>
        <v>0</v>
      </c>
      <c r="M140" s="5">
        <f t="shared" si="17"/>
        <v>0</v>
      </c>
      <c r="N140" s="5">
        <f t="shared" si="18"/>
        <v>0</v>
      </c>
      <c r="O140" s="5">
        <f t="shared" si="19"/>
        <v>0</v>
      </c>
      <c r="P140" s="5">
        <f t="shared" si="20"/>
        <v>0</v>
      </c>
    </row>
    <row r="141" spans="1:16" ht="31.2">
      <c r="A141" s="31">
        <v>124</v>
      </c>
      <c r="B141" s="35"/>
      <c r="C141" s="37" t="s">
        <v>782</v>
      </c>
      <c r="D141" s="32" t="s">
        <v>662</v>
      </c>
      <c r="E141" s="36">
        <v>3</v>
      </c>
      <c r="F141" s="5"/>
      <c r="G141" s="5"/>
      <c r="H141" s="5">
        <f t="shared" si="14"/>
        <v>0</v>
      </c>
      <c r="I141" s="5"/>
      <c r="J141" s="5"/>
      <c r="K141" s="5">
        <f t="shared" si="15"/>
        <v>0</v>
      </c>
      <c r="L141" s="5">
        <f t="shared" si="16"/>
        <v>0</v>
      </c>
      <c r="M141" s="5">
        <f t="shared" si="17"/>
        <v>0</v>
      </c>
      <c r="N141" s="5">
        <f t="shared" si="18"/>
        <v>0</v>
      </c>
      <c r="O141" s="5">
        <f t="shared" si="19"/>
        <v>0</v>
      </c>
      <c r="P141" s="5">
        <f t="shared" si="20"/>
        <v>0</v>
      </c>
    </row>
    <row r="142" spans="1:16" ht="31.2">
      <c r="A142" s="31">
        <v>125</v>
      </c>
      <c r="B142" s="35"/>
      <c r="C142" s="37" t="s">
        <v>783</v>
      </c>
      <c r="D142" s="32" t="s">
        <v>662</v>
      </c>
      <c r="E142" s="36">
        <v>2</v>
      </c>
      <c r="F142" s="5"/>
      <c r="G142" s="5"/>
      <c r="H142" s="5">
        <f t="shared" si="14"/>
        <v>0</v>
      </c>
      <c r="I142" s="5"/>
      <c r="J142" s="5"/>
      <c r="K142" s="5">
        <f t="shared" si="15"/>
        <v>0</v>
      </c>
      <c r="L142" s="5">
        <f t="shared" si="16"/>
        <v>0</v>
      </c>
      <c r="M142" s="5">
        <f t="shared" si="17"/>
        <v>0</v>
      </c>
      <c r="N142" s="5">
        <f t="shared" si="18"/>
        <v>0</v>
      </c>
      <c r="O142" s="5">
        <f t="shared" si="19"/>
        <v>0</v>
      </c>
      <c r="P142" s="5">
        <f t="shared" si="20"/>
        <v>0</v>
      </c>
    </row>
    <row r="143" spans="1:16" ht="31.2">
      <c r="A143" s="31">
        <v>126</v>
      </c>
      <c r="B143" s="35"/>
      <c r="C143" s="37" t="s">
        <v>784</v>
      </c>
      <c r="D143" s="32" t="s">
        <v>662</v>
      </c>
      <c r="E143" s="36">
        <v>4</v>
      </c>
      <c r="F143" s="5"/>
      <c r="G143" s="5"/>
      <c r="H143" s="5">
        <f t="shared" si="14"/>
        <v>0</v>
      </c>
      <c r="I143" s="5"/>
      <c r="J143" s="5"/>
      <c r="K143" s="5">
        <f t="shared" si="15"/>
        <v>0</v>
      </c>
      <c r="L143" s="5">
        <f t="shared" si="16"/>
        <v>0</v>
      </c>
      <c r="M143" s="5">
        <f t="shared" si="17"/>
        <v>0</v>
      </c>
      <c r="N143" s="5">
        <f t="shared" si="18"/>
        <v>0</v>
      </c>
      <c r="O143" s="5">
        <f t="shared" si="19"/>
        <v>0</v>
      </c>
      <c r="P143" s="5">
        <f t="shared" si="20"/>
        <v>0</v>
      </c>
    </row>
    <row r="144" spans="1:16" ht="31.2">
      <c r="A144" s="31">
        <v>127</v>
      </c>
      <c r="B144" s="35"/>
      <c r="C144" s="37" t="s">
        <v>785</v>
      </c>
      <c r="D144" s="32" t="s">
        <v>662</v>
      </c>
      <c r="E144" s="36">
        <v>3</v>
      </c>
      <c r="F144" s="5"/>
      <c r="G144" s="5"/>
      <c r="H144" s="5">
        <f t="shared" si="14"/>
        <v>0</v>
      </c>
      <c r="I144" s="5"/>
      <c r="J144" s="5"/>
      <c r="K144" s="5">
        <f t="shared" si="15"/>
        <v>0</v>
      </c>
      <c r="L144" s="5">
        <f t="shared" si="16"/>
        <v>0</v>
      </c>
      <c r="M144" s="5">
        <f t="shared" si="17"/>
        <v>0</v>
      </c>
      <c r="N144" s="5">
        <f t="shared" si="18"/>
        <v>0</v>
      </c>
      <c r="O144" s="5">
        <f t="shared" si="19"/>
        <v>0</v>
      </c>
      <c r="P144" s="5">
        <f t="shared" si="20"/>
        <v>0</v>
      </c>
    </row>
    <row r="145" spans="1:16" ht="31.2">
      <c r="A145" s="31">
        <v>128</v>
      </c>
      <c r="B145" s="35"/>
      <c r="C145" s="37" t="s">
        <v>786</v>
      </c>
      <c r="D145" s="32" t="s">
        <v>662</v>
      </c>
      <c r="E145" s="36">
        <v>6</v>
      </c>
      <c r="F145" s="5"/>
      <c r="G145" s="5"/>
      <c r="H145" s="5">
        <f t="shared" si="14"/>
        <v>0</v>
      </c>
      <c r="I145" s="5"/>
      <c r="J145" s="5"/>
      <c r="K145" s="5">
        <f t="shared" si="15"/>
        <v>0</v>
      </c>
      <c r="L145" s="5">
        <f t="shared" si="16"/>
        <v>0</v>
      </c>
      <c r="M145" s="5">
        <f t="shared" si="17"/>
        <v>0</v>
      </c>
      <c r="N145" s="5">
        <f t="shared" si="18"/>
        <v>0</v>
      </c>
      <c r="O145" s="5">
        <f t="shared" si="19"/>
        <v>0</v>
      </c>
      <c r="P145" s="5">
        <f t="shared" si="20"/>
        <v>0</v>
      </c>
    </row>
    <row r="146" spans="1:16" ht="31.2">
      <c r="A146" s="31">
        <v>129</v>
      </c>
      <c r="B146" s="35"/>
      <c r="C146" s="37" t="s">
        <v>787</v>
      </c>
      <c r="D146" s="32" t="s">
        <v>662</v>
      </c>
      <c r="E146" s="36">
        <v>3</v>
      </c>
      <c r="F146" s="5"/>
      <c r="G146" s="5"/>
      <c r="H146" s="5">
        <f t="shared" si="14"/>
        <v>0</v>
      </c>
      <c r="I146" s="5"/>
      <c r="J146" s="5"/>
      <c r="K146" s="5">
        <f t="shared" si="15"/>
        <v>0</v>
      </c>
      <c r="L146" s="5">
        <f t="shared" si="16"/>
        <v>0</v>
      </c>
      <c r="M146" s="5">
        <f t="shared" si="17"/>
        <v>0</v>
      </c>
      <c r="N146" s="5">
        <f t="shared" si="18"/>
        <v>0</v>
      </c>
      <c r="O146" s="5">
        <f t="shared" si="19"/>
        <v>0</v>
      </c>
      <c r="P146" s="5">
        <f t="shared" si="20"/>
        <v>0</v>
      </c>
    </row>
    <row r="147" spans="1:16" ht="31.2">
      <c r="A147" s="31">
        <v>130</v>
      </c>
      <c r="B147" s="35"/>
      <c r="C147" s="37" t="s">
        <v>788</v>
      </c>
      <c r="D147" s="32" t="s">
        <v>662</v>
      </c>
      <c r="E147" s="36">
        <v>4</v>
      </c>
      <c r="F147" s="5"/>
      <c r="G147" s="5"/>
      <c r="H147" s="5">
        <f t="shared" si="14"/>
        <v>0</v>
      </c>
      <c r="I147" s="5"/>
      <c r="J147" s="5"/>
      <c r="K147" s="5">
        <f t="shared" si="15"/>
        <v>0</v>
      </c>
      <c r="L147" s="5">
        <f t="shared" si="16"/>
        <v>0</v>
      </c>
      <c r="M147" s="5">
        <f t="shared" si="17"/>
        <v>0</v>
      </c>
      <c r="N147" s="5">
        <f t="shared" si="18"/>
        <v>0</v>
      </c>
      <c r="O147" s="5">
        <f t="shared" si="19"/>
        <v>0</v>
      </c>
      <c r="P147" s="5">
        <f t="shared" si="20"/>
        <v>0</v>
      </c>
    </row>
    <row r="148" spans="1:16" ht="31.2">
      <c r="A148" s="31">
        <v>131</v>
      </c>
      <c r="B148" s="35"/>
      <c r="C148" s="37" t="s">
        <v>789</v>
      </c>
      <c r="D148" s="32" t="s">
        <v>662</v>
      </c>
      <c r="E148" s="36">
        <v>1</v>
      </c>
      <c r="F148" s="5"/>
      <c r="G148" s="5"/>
      <c r="H148" s="5">
        <f t="shared" ref="H148:H209" si="23">ROUND(F148*G148,2)</f>
        <v>0</v>
      </c>
      <c r="I148" s="5"/>
      <c r="J148" s="5"/>
      <c r="K148" s="5">
        <f t="shared" ref="K148:K209" si="24">SUM(H148:J148)</f>
        <v>0</v>
      </c>
      <c r="L148" s="5">
        <f t="shared" ref="L148:L209" si="25">ROUND(E148*F148,2)</f>
        <v>0</v>
      </c>
      <c r="M148" s="5">
        <f t="shared" ref="M148:M209" si="26">ROUND(E148*H148,2)</f>
        <v>0</v>
      </c>
      <c r="N148" s="5">
        <f t="shared" ref="N148:N209" si="27">ROUND(E148*I148,2)</f>
        <v>0</v>
      </c>
      <c r="O148" s="5">
        <f t="shared" ref="O148:O209" si="28">ROUND(E148*J148,2)</f>
        <v>0</v>
      </c>
      <c r="P148" s="5">
        <f t="shared" ref="P148:P209" si="29">SUM(M148:O148)</f>
        <v>0</v>
      </c>
    </row>
    <row r="149" spans="1:16" ht="31.2">
      <c r="A149" s="31">
        <v>132</v>
      </c>
      <c r="B149" s="35"/>
      <c r="C149" s="37" t="s">
        <v>790</v>
      </c>
      <c r="D149" s="32" t="s">
        <v>662</v>
      </c>
      <c r="E149" s="36">
        <v>4</v>
      </c>
      <c r="F149" s="5"/>
      <c r="G149" s="5"/>
      <c r="H149" s="5">
        <f t="shared" si="23"/>
        <v>0</v>
      </c>
      <c r="I149" s="5"/>
      <c r="J149" s="5"/>
      <c r="K149" s="5">
        <f t="shared" si="24"/>
        <v>0</v>
      </c>
      <c r="L149" s="5">
        <f t="shared" si="25"/>
        <v>0</v>
      </c>
      <c r="M149" s="5">
        <f t="shared" si="26"/>
        <v>0</v>
      </c>
      <c r="N149" s="5">
        <f t="shared" si="27"/>
        <v>0</v>
      </c>
      <c r="O149" s="5">
        <f t="shared" si="28"/>
        <v>0</v>
      </c>
      <c r="P149" s="5">
        <f t="shared" si="29"/>
        <v>0</v>
      </c>
    </row>
    <row r="150" spans="1:16" ht="31.2">
      <c r="A150" s="31">
        <v>133</v>
      </c>
      <c r="B150" s="35"/>
      <c r="C150" s="37" t="s">
        <v>791</v>
      </c>
      <c r="D150" s="32" t="s">
        <v>662</v>
      </c>
      <c r="E150" s="36">
        <v>4</v>
      </c>
      <c r="F150" s="5"/>
      <c r="G150" s="5"/>
      <c r="H150" s="5">
        <f t="shared" si="23"/>
        <v>0</v>
      </c>
      <c r="I150" s="5"/>
      <c r="J150" s="5"/>
      <c r="K150" s="5">
        <f t="shared" si="24"/>
        <v>0</v>
      </c>
      <c r="L150" s="5">
        <f t="shared" si="25"/>
        <v>0</v>
      </c>
      <c r="M150" s="5">
        <f t="shared" si="26"/>
        <v>0</v>
      </c>
      <c r="N150" s="5">
        <f t="shared" si="27"/>
        <v>0</v>
      </c>
      <c r="O150" s="5">
        <f t="shared" si="28"/>
        <v>0</v>
      </c>
      <c r="P150" s="5">
        <f t="shared" si="29"/>
        <v>0</v>
      </c>
    </row>
    <row r="151" spans="1:16" ht="31.2">
      <c r="A151" s="31">
        <v>134</v>
      </c>
      <c r="B151" s="35"/>
      <c r="C151" s="37" t="s">
        <v>792</v>
      </c>
      <c r="D151" s="32" t="s">
        <v>662</v>
      </c>
      <c r="E151" s="36">
        <v>1</v>
      </c>
      <c r="F151" s="5"/>
      <c r="G151" s="5"/>
      <c r="H151" s="5">
        <f t="shared" si="23"/>
        <v>0</v>
      </c>
      <c r="I151" s="5"/>
      <c r="J151" s="5"/>
      <c r="K151" s="5">
        <f t="shared" si="24"/>
        <v>0</v>
      </c>
      <c r="L151" s="5">
        <f t="shared" si="25"/>
        <v>0</v>
      </c>
      <c r="M151" s="5">
        <f t="shared" si="26"/>
        <v>0</v>
      </c>
      <c r="N151" s="5">
        <f t="shared" si="27"/>
        <v>0</v>
      </c>
      <c r="O151" s="5">
        <f t="shared" si="28"/>
        <v>0</v>
      </c>
      <c r="P151" s="5">
        <f t="shared" si="29"/>
        <v>0</v>
      </c>
    </row>
    <row r="152" spans="1:16" ht="31.2">
      <c r="A152" s="31">
        <v>135</v>
      </c>
      <c r="B152" s="35"/>
      <c r="C152" s="37" t="s">
        <v>793</v>
      </c>
      <c r="D152" s="32" t="s">
        <v>662</v>
      </c>
      <c r="E152" s="36">
        <v>3</v>
      </c>
      <c r="F152" s="5"/>
      <c r="G152" s="5"/>
      <c r="H152" s="5">
        <f t="shared" si="23"/>
        <v>0</v>
      </c>
      <c r="I152" s="5"/>
      <c r="J152" s="5"/>
      <c r="K152" s="5">
        <f t="shared" si="24"/>
        <v>0</v>
      </c>
      <c r="L152" s="5">
        <f t="shared" si="25"/>
        <v>0</v>
      </c>
      <c r="M152" s="5">
        <f t="shared" si="26"/>
        <v>0</v>
      </c>
      <c r="N152" s="5">
        <f t="shared" si="27"/>
        <v>0</v>
      </c>
      <c r="O152" s="5">
        <f t="shared" si="28"/>
        <v>0</v>
      </c>
      <c r="P152" s="5">
        <f t="shared" si="29"/>
        <v>0</v>
      </c>
    </row>
    <row r="153" spans="1:16" ht="31.2">
      <c r="A153" s="31">
        <v>136</v>
      </c>
      <c r="B153" s="35"/>
      <c r="C153" s="37" t="s">
        <v>794</v>
      </c>
      <c r="D153" s="32" t="s">
        <v>662</v>
      </c>
      <c r="E153" s="36">
        <v>1</v>
      </c>
      <c r="F153" s="5"/>
      <c r="G153" s="5"/>
      <c r="H153" s="5">
        <f t="shared" si="23"/>
        <v>0</v>
      </c>
      <c r="I153" s="5"/>
      <c r="J153" s="5"/>
      <c r="K153" s="5">
        <f t="shared" si="24"/>
        <v>0</v>
      </c>
      <c r="L153" s="5">
        <f t="shared" si="25"/>
        <v>0</v>
      </c>
      <c r="M153" s="5">
        <f t="shared" si="26"/>
        <v>0</v>
      </c>
      <c r="N153" s="5">
        <f t="shared" si="27"/>
        <v>0</v>
      </c>
      <c r="O153" s="5">
        <f t="shared" si="28"/>
        <v>0</v>
      </c>
      <c r="P153" s="5">
        <f t="shared" si="29"/>
        <v>0</v>
      </c>
    </row>
    <row r="154" spans="1:16" ht="31.2">
      <c r="A154" s="31">
        <v>137</v>
      </c>
      <c r="B154" s="35"/>
      <c r="C154" s="37" t="s">
        <v>795</v>
      </c>
      <c r="D154" s="32" t="s">
        <v>662</v>
      </c>
      <c r="E154" s="36">
        <v>1</v>
      </c>
      <c r="F154" s="5"/>
      <c r="G154" s="5"/>
      <c r="H154" s="5">
        <f t="shared" si="23"/>
        <v>0</v>
      </c>
      <c r="I154" s="5"/>
      <c r="J154" s="5"/>
      <c r="K154" s="5">
        <f t="shared" si="24"/>
        <v>0</v>
      </c>
      <c r="L154" s="5">
        <f t="shared" si="25"/>
        <v>0</v>
      </c>
      <c r="M154" s="5">
        <f t="shared" si="26"/>
        <v>0</v>
      </c>
      <c r="N154" s="5">
        <f t="shared" si="27"/>
        <v>0</v>
      </c>
      <c r="O154" s="5">
        <f t="shared" si="28"/>
        <v>0</v>
      </c>
      <c r="P154" s="5">
        <f t="shared" si="29"/>
        <v>0</v>
      </c>
    </row>
    <row r="155" spans="1:16" ht="31.2">
      <c r="A155" s="31">
        <v>138</v>
      </c>
      <c r="B155" s="35"/>
      <c r="C155" s="37" t="s">
        <v>796</v>
      </c>
      <c r="D155" s="32" t="s">
        <v>662</v>
      </c>
      <c r="E155" s="36">
        <v>1</v>
      </c>
      <c r="F155" s="5"/>
      <c r="G155" s="5"/>
      <c r="H155" s="5">
        <f t="shared" si="23"/>
        <v>0</v>
      </c>
      <c r="I155" s="5"/>
      <c r="J155" s="5"/>
      <c r="K155" s="5">
        <f t="shared" si="24"/>
        <v>0</v>
      </c>
      <c r="L155" s="5">
        <f t="shared" si="25"/>
        <v>0</v>
      </c>
      <c r="M155" s="5">
        <f t="shared" si="26"/>
        <v>0</v>
      </c>
      <c r="N155" s="5">
        <f t="shared" si="27"/>
        <v>0</v>
      </c>
      <c r="O155" s="5">
        <f t="shared" si="28"/>
        <v>0</v>
      </c>
      <c r="P155" s="5">
        <f t="shared" si="29"/>
        <v>0</v>
      </c>
    </row>
    <row r="156" spans="1:16" ht="31.2">
      <c r="A156" s="31">
        <v>139</v>
      </c>
      <c r="B156" s="35"/>
      <c r="C156" s="37" t="s">
        <v>797</v>
      </c>
      <c r="D156" s="32" t="s">
        <v>662</v>
      </c>
      <c r="E156" s="36">
        <v>2</v>
      </c>
      <c r="F156" s="5"/>
      <c r="G156" s="5"/>
      <c r="H156" s="5">
        <f t="shared" si="23"/>
        <v>0</v>
      </c>
      <c r="I156" s="5"/>
      <c r="J156" s="5"/>
      <c r="K156" s="5">
        <f t="shared" si="24"/>
        <v>0</v>
      </c>
      <c r="L156" s="5">
        <f t="shared" si="25"/>
        <v>0</v>
      </c>
      <c r="M156" s="5">
        <f t="shared" si="26"/>
        <v>0</v>
      </c>
      <c r="N156" s="5">
        <f t="shared" si="27"/>
        <v>0</v>
      </c>
      <c r="O156" s="5">
        <f t="shared" si="28"/>
        <v>0</v>
      </c>
      <c r="P156" s="5">
        <f t="shared" si="29"/>
        <v>0</v>
      </c>
    </row>
    <row r="157" spans="1:16">
      <c r="A157" s="31">
        <v>140</v>
      </c>
      <c r="B157" s="35"/>
      <c r="C157" s="37" t="s">
        <v>798</v>
      </c>
      <c r="D157" s="32" t="s">
        <v>179</v>
      </c>
      <c r="E157" s="36">
        <v>43</v>
      </c>
      <c r="F157" s="5"/>
      <c r="G157" s="5"/>
      <c r="H157" s="5">
        <f t="shared" si="23"/>
        <v>0</v>
      </c>
      <c r="I157" s="5"/>
      <c r="J157" s="5"/>
      <c r="K157" s="5">
        <f t="shared" si="24"/>
        <v>0</v>
      </c>
      <c r="L157" s="5">
        <f t="shared" si="25"/>
        <v>0</v>
      </c>
      <c r="M157" s="5">
        <f t="shared" si="26"/>
        <v>0</v>
      </c>
      <c r="N157" s="5">
        <f t="shared" si="27"/>
        <v>0</v>
      </c>
      <c r="O157" s="5">
        <f t="shared" si="28"/>
        <v>0</v>
      </c>
      <c r="P157" s="5">
        <f t="shared" si="29"/>
        <v>0</v>
      </c>
    </row>
    <row r="158" spans="1:16" ht="31.2">
      <c r="A158" s="31">
        <v>141</v>
      </c>
      <c r="B158" s="35"/>
      <c r="C158" s="37" t="s">
        <v>799</v>
      </c>
      <c r="D158" s="32" t="s">
        <v>179</v>
      </c>
      <c r="E158" s="36">
        <v>43</v>
      </c>
      <c r="F158" s="5"/>
      <c r="G158" s="5"/>
      <c r="H158" s="5">
        <f t="shared" si="23"/>
        <v>0</v>
      </c>
      <c r="I158" s="5"/>
      <c r="J158" s="5"/>
      <c r="K158" s="5">
        <f t="shared" si="24"/>
        <v>0</v>
      </c>
      <c r="L158" s="5">
        <f t="shared" si="25"/>
        <v>0</v>
      </c>
      <c r="M158" s="5">
        <f t="shared" si="26"/>
        <v>0</v>
      </c>
      <c r="N158" s="5">
        <f t="shared" si="27"/>
        <v>0</v>
      </c>
      <c r="O158" s="5">
        <f t="shared" si="28"/>
        <v>0</v>
      </c>
      <c r="P158" s="5">
        <f t="shared" si="29"/>
        <v>0</v>
      </c>
    </row>
    <row r="159" spans="1:16" ht="31.2">
      <c r="A159" s="31">
        <v>142</v>
      </c>
      <c r="B159" s="35"/>
      <c r="C159" s="37" t="s">
        <v>800</v>
      </c>
      <c r="D159" s="32" t="s">
        <v>179</v>
      </c>
      <c r="E159" s="36">
        <v>43</v>
      </c>
      <c r="F159" s="5"/>
      <c r="G159" s="5"/>
      <c r="H159" s="5">
        <f t="shared" si="23"/>
        <v>0</v>
      </c>
      <c r="I159" s="5"/>
      <c r="J159" s="5"/>
      <c r="K159" s="5">
        <f t="shared" si="24"/>
        <v>0</v>
      </c>
      <c r="L159" s="5">
        <f t="shared" si="25"/>
        <v>0</v>
      </c>
      <c r="M159" s="5">
        <f t="shared" si="26"/>
        <v>0</v>
      </c>
      <c r="N159" s="5">
        <f t="shared" si="27"/>
        <v>0</v>
      </c>
      <c r="O159" s="5">
        <f t="shared" si="28"/>
        <v>0</v>
      </c>
      <c r="P159" s="5">
        <f t="shared" si="29"/>
        <v>0</v>
      </c>
    </row>
    <row r="160" spans="1:16" ht="31.2">
      <c r="A160" s="31">
        <v>143</v>
      </c>
      <c r="B160" s="35"/>
      <c r="C160" s="37" t="s">
        <v>801</v>
      </c>
      <c r="D160" s="32" t="s">
        <v>662</v>
      </c>
      <c r="E160" s="36">
        <v>2</v>
      </c>
      <c r="F160" s="5"/>
      <c r="G160" s="5"/>
      <c r="H160" s="5">
        <f t="shared" si="23"/>
        <v>0</v>
      </c>
      <c r="I160" s="5"/>
      <c r="J160" s="5"/>
      <c r="K160" s="5">
        <f t="shared" si="24"/>
        <v>0</v>
      </c>
      <c r="L160" s="5">
        <f t="shared" si="25"/>
        <v>0</v>
      </c>
      <c r="M160" s="5">
        <f t="shared" si="26"/>
        <v>0</v>
      </c>
      <c r="N160" s="5">
        <f t="shared" si="27"/>
        <v>0</v>
      </c>
      <c r="O160" s="5">
        <f t="shared" si="28"/>
        <v>0</v>
      </c>
      <c r="P160" s="5">
        <f t="shared" si="29"/>
        <v>0</v>
      </c>
    </row>
    <row r="161" spans="1:16" ht="31.2">
      <c r="A161" s="31">
        <v>144</v>
      </c>
      <c r="B161" s="35"/>
      <c r="C161" s="37" t="s">
        <v>802</v>
      </c>
      <c r="D161" s="32" t="s">
        <v>662</v>
      </c>
      <c r="E161" s="36">
        <v>2</v>
      </c>
      <c r="F161" s="5"/>
      <c r="G161" s="5"/>
      <c r="H161" s="5">
        <f t="shared" si="23"/>
        <v>0</v>
      </c>
      <c r="I161" s="5"/>
      <c r="J161" s="5"/>
      <c r="K161" s="5">
        <f t="shared" si="24"/>
        <v>0</v>
      </c>
      <c r="L161" s="5">
        <f t="shared" si="25"/>
        <v>0</v>
      </c>
      <c r="M161" s="5">
        <f t="shared" si="26"/>
        <v>0</v>
      </c>
      <c r="N161" s="5">
        <f t="shared" si="27"/>
        <v>0</v>
      </c>
      <c r="O161" s="5">
        <f t="shared" si="28"/>
        <v>0</v>
      </c>
      <c r="P161" s="5">
        <f t="shared" si="29"/>
        <v>0</v>
      </c>
    </row>
    <row r="162" spans="1:16" ht="31.2">
      <c r="A162" s="31">
        <v>145</v>
      </c>
      <c r="B162" s="35"/>
      <c r="C162" s="37" t="s">
        <v>803</v>
      </c>
      <c r="D162" s="32" t="s">
        <v>662</v>
      </c>
      <c r="E162" s="36">
        <v>1</v>
      </c>
      <c r="F162" s="5"/>
      <c r="G162" s="5"/>
      <c r="H162" s="5">
        <f t="shared" si="23"/>
        <v>0</v>
      </c>
      <c r="I162" s="5"/>
      <c r="J162" s="5"/>
      <c r="K162" s="5">
        <f t="shared" si="24"/>
        <v>0</v>
      </c>
      <c r="L162" s="5">
        <f t="shared" si="25"/>
        <v>0</v>
      </c>
      <c r="M162" s="5">
        <f t="shared" si="26"/>
        <v>0</v>
      </c>
      <c r="N162" s="5">
        <f t="shared" si="27"/>
        <v>0</v>
      </c>
      <c r="O162" s="5">
        <f t="shared" si="28"/>
        <v>0</v>
      </c>
      <c r="P162" s="5">
        <f t="shared" si="29"/>
        <v>0</v>
      </c>
    </row>
    <row r="163" spans="1:16">
      <c r="A163" s="31">
        <v>146</v>
      </c>
      <c r="B163" s="35"/>
      <c r="C163" s="37" t="s">
        <v>798</v>
      </c>
      <c r="D163" s="32" t="s">
        <v>179</v>
      </c>
      <c r="E163" s="36">
        <v>5</v>
      </c>
      <c r="F163" s="5"/>
      <c r="G163" s="5"/>
      <c r="H163" s="5">
        <f t="shared" si="23"/>
        <v>0</v>
      </c>
      <c r="I163" s="5"/>
      <c r="J163" s="5"/>
      <c r="K163" s="5">
        <f t="shared" si="24"/>
        <v>0</v>
      </c>
      <c r="L163" s="5">
        <f t="shared" si="25"/>
        <v>0</v>
      </c>
      <c r="M163" s="5">
        <f t="shared" si="26"/>
        <v>0</v>
      </c>
      <c r="N163" s="5">
        <f t="shared" si="27"/>
        <v>0</v>
      </c>
      <c r="O163" s="5">
        <f t="shared" si="28"/>
        <v>0</v>
      </c>
      <c r="P163" s="5">
        <f t="shared" si="29"/>
        <v>0</v>
      </c>
    </row>
    <row r="164" spans="1:16" ht="31.2">
      <c r="A164" s="31">
        <v>147</v>
      </c>
      <c r="B164" s="35"/>
      <c r="C164" s="37" t="s">
        <v>804</v>
      </c>
      <c r="D164" s="32" t="s">
        <v>179</v>
      </c>
      <c r="E164" s="36">
        <v>5</v>
      </c>
      <c r="F164" s="5"/>
      <c r="G164" s="5"/>
      <c r="H164" s="5">
        <f t="shared" si="23"/>
        <v>0</v>
      </c>
      <c r="I164" s="5"/>
      <c r="J164" s="5"/>
      <c r="K164" s="5">
        <f t="shared" si="24"/>
        <v>0</v>
      </c>
      <c r="L164" s="5">
        <f t="shared" si="25"/>
        <v>0</v>
      </c>
      <c r="M164" s="5">
        <f t="shared" si="26"/>
        <v>0</v>
      </c>
      <c r="N164" s="5">
        <f t="shared" si="27"/>
        <v>0</v>
      </c>
      <c r="O164" s="5">
        <f t="shared" si="28"/>
        <v>0</v>
      </c>
      <c r="P164" s="5">
        <f t="shared" si="29"/>
        <v>0</v>
      </c>
    </row>
    <row r="165" spans="1:16" ht="31.2">
      <c r="A165" s="31">
        <v>148</v>
      </c>
      <c r="B165" s="35"/>
      <c r="C165" s="37" t="s">
        <v>805</v>
      </c>
      <c r="D165" s="32" t="s">
        <v>179</v>
      </c>
      <c r="E165" s="36">
        <v>10</v>
      </c>
      <c r="F165" s="5"/>
      <c r="G165" s="5"/>
      <c r="H165" s="5">
        <f t="shared" si="23"/>
        <v>0</v>
      </c>
      <c r="I165" s="5"/>
      <c r="J165" s="5"/>
      <c r="K165" s="5">
        <f t="shared" si="24"/>
        <v>0</v>
      </c>
      <c r="L165" s="5">
        <f t="shared" si="25"/>
        <v>0</v>
      </c>
      <c r="M165" s="5">
        <f t="shared" si="26"/>
        <v>0</v>
      </c>
      <c r="N165" s="5">
        <f t="shared" si="27"/>
        <v>0</v>
      </c>
      <c r="O165" s="5">
        <f t="shared" si="28"/>
        <v>0</v>
      </c>
      <c r="P165" s="5">
        <f t="shared" si="29"/>
        <v>0</v>
      </c>
    </row>
    <row r="166" spans="1:16">
      <c r="A166" s="31">
        <v>149</v>
      </c>
      <c r="B166" s="35"/>
      <c r="C166" s="37" t="s">
        <v>806</v>
      </c>
      <c r="D166" s="32" t="s">
        <v>662</v>
      </c>
      <c r="E166" s="36">
        <v>6</v>
      </c>
      <c r="F166" s="5"/>
      <c r="G166" s="5"/>
      <c r="H166" s="5">
        <f t="shared" si="23"/>
        <v>0</v>
      </c>
      <c r="I166" s="5"/>
      <c r="J166" s="5"/>
      <c r="K166" s="5">
        <f t="shared" si="24"/>
        <v>0</v>
      </c>
      <c r="L166" s="5">
        <f t="shared" si="25"/>
        <v>0</v>
      </c>
      <c r="M166" s="5">
        <f t="shared" si="26"/>
        <v>0</v>
      </c>
      <c r="N166" s="5">
        <f t="shared" si="27"/>
        <v>0</v>
      </c>
      <c r="O166" s="5">
        <f t="shared" si="28"/>
        <v>0</v>
      </c>
      <c r="P166" s="5">
        <f t="shared" si="29"/>
        <v>0</v>
      </c>
    </row>
    <row r="167" spans="1:16" ht="31.2">
      <c r="A167" s="31">
        <v>150</v>
      </c>
      <c r="B167" s="35"/>
      <c r="C167" s="37" t="s">
        <v>807</v>
      </c>
      <c r="D167" s="32" t="s">
        <v>179</v>
      </c>
      <c r="E167" s="36">
        <v>14</v>
      </c>
      <c r="F167" s="5"/>
      <c r="G167" s="5"/>
      <c r="H167" s="5">
        <f t="shared" si="23"/>
        <v>0</v>
      </c>
      <c r="I167" s="5"/>
      <c r="J167" s="5"/>
      <c r="K167" s="5">
        <f t="shared" si="24"/>
        <v>0</v>
      </c>
      <c r="L167" s="5">
        <f t="shared" si="25"/>
        <v>0</v>
      </c>
      <c r="M167" s="5">
        <f t="shared" si="26"/>
        <v>0</v>
      </c>
      <c r="N167" s="5">
        <f t="shared" si="27"/>
        <v>0</v>
      </c>
      <c r="O167" s="5">
        <f t="shared" si="28"/>
        <v>0</v>
      </c>
      <c r="P167" s="5">
        <f t="shared" si="29"/>
        <v>0</v>
      </c>
    </row>
    <row r="168" spans="1:16" ht="31.2">
      <c r="A168" s="31">
        <v>151</v>
      </c>
      <c r="B168" s="35"/>
      <c r="C168" s="37" t="s">
        <v>808</v>
      </c>
      <c r="D168" s="32" t="s">
        <v>179</v>
      </c>
      <c r="E168" s="36">
        <v>3</v>
      </c>
      <c r="F168" s="5"/>
      <c r="G168" s="5"/>
      <c r="H168" s="5">
        <f t="shared" si="23"/>
        <v>0</v>
      </c>
      <c r="I168" s="5"/>
      <c r="J168" s="5"/>
      <c r="K168" s="5">
        <f t="shared" si="24"/>
        <v>0</v>
      </c>
      <c r="L168" s="5">
        <f t="shared" si="25"/>
        <v>0</v>
      </c>
      <c r="M168" s="5">
        <f t="shared" si="26"/>
        <v>0</v>
      </c>
      <c r="N168" s="5">
        <f t="shared" si="27"/>
        <v>0</v>
      </c>
      <c r="O168" s="5">
        <f t="shared" si="28"/>
        <v>0</v>
      </c>
      <c r="P168" s="5">
        <f t="shared" si="29"/>
        <v>0</v>
      </c>
    </row>
    <row r="169" spans="1:16" ht="31.2">
      <c r="A169" s="31">
        <v>152</v>
      </c>
      <c r="B169" s="35"/>
      <c r="C169" s="37" t="s">
        <v>809</v>
      </c>
      <c r="D169" s="32" t="s">
        <v>423</v>
      </c>
      <c r="E169" s="36">
        <v>3</v>
      </c>
      <c r="F169" s="5"/>
      <c r="G169" s="5"/>
      <c r="H169" s="5">
        <f t="shared" si="23"/>
        <v>0</v>
      </c>
      <c r="I169" s="5"/>
      <c r="J169" s="5"/>
      <c r="K169" s="5">
        <f t="shared" si="24"/>
        <v>0</v>
      </c>
      <c r="L169" s="5">
        <f t="shared" si="25"/>
        <v>0</v>
      </c>
      <c r="M169" s="5">
        <f t="shared" si="26"/>
        <v>0</v>
      </c>
      <c r="N169" s="5">
        <f t="shared" si="27"/>
        <v>0</v>
      </c>
      <c r="O169" s="5">
        <f t="shared" si="28"/>
        <v>0</v>
      </c>
      <c r="P169" s="5">
        <f t="shared" si="29"/>
        <v>0</v>
      </c>
    </row>
    <row r="170" spans="1:16" ht="31.2">
      <c r="A170" s="31">
        <v>153</v>
      </c>
      <c r="B170" s="35"/>
      <c r="C170" s="37" t="s">
        <v>810</v>
      </c>
      <c r="D170" s="32" t="s">
        <v>423</v>
      </c>
      <c r="E170" s="36">
        <v>3</v>
      </c>
      <c r="F170" s="5"/>
      <c r="G170" s="5"/>
      <c r="H170" s="5">
        <f t="shared" si="23"/>
        <v>0</v>
      </c>
      <c r="I170" s="5"/>
      <c r="J170" s="5"/>
      <c r="K170" s="5">
        <f t="shared" si="24"/>
        <v>0</v>
      </c>
      <c r="L170" s="5">
        <f t="shared" si="25"/>
        <v>0</v>
      </c>
      <c r="M170" s="5">
        <f t="shared" si="26"/>
        <v>0</v>
      </c>
      <c r="N170" s="5">
        <f t="shared" si="27"/>
        <v>0</v>
      </c>
      <c r="O170" s="5">
        <f t="shared" si="28"/>
        <v>0</v>
      </c>
      <c r="P170" s="5">
        <f t="shared" si="29"/>
        <v>0</v>
      </c>
    </row>
    <row r="171" spans="1:16" ht="31.2">
      <c r="A171" s="31">
        <v>154</v>
      </c>
      <c r="B171" s="35"/>
      <c r="C171" s="37" t="s">
        <v>811</v>
      </c>
      <c r="D171" s="32" t="s">
        <v>179</v>
      </c>
      <c r="E171" s="36">
        <v>12</v>
      </c>
      <c r="F171" s="5"/>
      <c r="G171" s="5"/>
      <c r="H171" s="5">
        <f t="shared" si="23"/>
        <v>0</v>
      </c>
      <c r="I171" s="5"/>
      <c r="J171" s="5"/>
      <c r="K171" s="5">
        <f t="shared" si="24"/>
        <v>0</v>
      </c>
      <c r="L171" s="5">
        <f t="shared" si="25"/>
        <v>0</v>
      </c>
      <c r="M171" s="5">
        <f t="shared" si="26"/>
        <v>0</v>
      </c>
      <c r="N171" s="5">
        <f t="shared" si="27"/>
        <v>0</v>
      </c>
      <c r="O171" s="5">
        <f t="shared" si="28"/>
        <v>0</v>
      </c>
      <c r="P171" s="5">
        <f t="shared" si="29"/>
        <v>0</v>
      </c>
    </row>
    <row r="172" spans="1:16">
      <c r="A172" s="31">
        <v>155</v>
      </c>
      <c r="B172" s="35"/>
      <c r="C172" s="37" t="s">
        <v>812</v>
      </c>
      <c r="D172" s="32" t="s">
        <v>179</v>
      </c>
      <c r="E172" s="36">
        <v>12</v>
      </c>
      <c r="F172" s="5"/>
      <c r="G172" s="5"/>
      <c r="H172" s="5">
        <f t="shared" si="23"/>
        <v>0</v>
      </c>
      <c r="I172" s="5"/>
      <c r="J172" s="5"/>
      <c r="K172" s="5">
        <f t="shared" si="24"/>
        <v>0</v>
      </c>
      <c r="L172" s="5">
        <f t="shared" si="25"/>
        <v>0</v>
      </c>
      <c r="M172" s="5">
        <f t="shared" si="26"/>
        <v>0</v>
      </c>
      <c r="N172" s="5">
        <f t="shared" si="27"/>
        <v>0</v>
      </c>
      <c r="O172" s="5">
        <f t="shared" si="28"/>
        <v>0</v>
      </c>
      <c r="P172" s="5">
        <f t="shared" si="29"/>
        <v>0</v>
      </c>
    </row>
    <row r="173" spans="1:16">
      <c r="A173" s="31">
        <v>156</v>
      </c>
      <c r="B173" s="35"/>
      <c r="C173" s="37" t="s">
        <v>813</v>
      </c>
      <c r="D173" s="32" t="s">
        <v>179</v>
      </c>
      <c r="E173" s="36">
        <v>6</v>
      </c>
      <c r="F173" s="5"/>
      <c r="G173" s="5"/>
      <c r="H173" s="5">
        <f t="shared" si="23"/>
        <v>0</v>
      </c>
      <c r="I173" s="5"/>
      <c r="J173" s="5"/>
      <c r="K173" s="5">
        <f t="shared" si="24"/>
        <v>0</v>
      </c>
      <c r="L173" s="5">
        <f t="shared" si="25"/>
        <v>0</v>
      </c>
      <c r="M173" s="5">
        <f t="shared" si="26"/>
        <v>0</v>
      </c>
      <c r="N173" s="5">
        <f t="shared" si="27"/>
        <v>0</v>
      </c>
      <c r="O173" s="5">
        <f t="shared" si="28"/>
        <v>0</v>
      </c>
      <c r="P173" s="5">
        <f t="shared" si="29"/>
        <v>0</v>
      </c>
    </row>
    <row r="174" spans="1:16">
      <c r="A174" s="31">
        <v>157</v>
      </c>
      <c r="B174" s="35"/>
      <c r="C174" s="37" t="s">
        <v>814</v>
      </c>
      <c r="D174" s="32" t="s">
        <v>179</v>
      </c>
      <c r="E174" s="36">
        <v>6</v>
      </c>
      <c r="F174" s="5"/>
      <c r="G174" s="5"/>
      <c r="H174" s="5">
        <f t="shared" si="23"/>
        <v>0</v>
      </c>
      <c r="I174" s="5"/>
      <c r="J174" s="5"/>
      <c r="K174" s="5">
        <f t="shared" si="24"/>
        <v>0</v>
      </c>
      <c r="L174" s="5">
        <f t="shared" si="25"/>
        <v>0</v>
      </c>
      <c r="M174" s="5">
        <f t="shared" si="26"/>
        <v>0</v>
      </c>
      <c r="N174" s="5">
        <f t="shared" si="27"/>
        <v>0</v>
      </c>
      <c r="O174" s="5">
        <f t="shared" si="28"/>
        <v>0</v>
      </c>
      <c r="P174" s="5">
        <f t="shared" si="29"/>
        <v>0</v>
      </c>
    </row>
    <row r="175" spans="1:16">
      <c r="A175" s="31">
        <v>158</v>
      </c>
      <c r="B175" s="35"/>
      <c r="C175" s="37" t="s">
        <v>697</v>
      </c>
      <c r="D175" s="32" t="s">
        <v>179</v>
      </c>
      <c r="E175" s="36">
        <v>9</v>
      </c>
      <c r="F175" s="5"/>
      <c r="G175" s="5"/>
      <c r="H175" s="5">
        <f t="shared" si="23"/>
        <v>0</v>
      </c>
      <c r="I175" s="5"/>
      <c r="J175" s="5"/>
      <c r="K175" s="5">
        <f t="shared" si="24"/>
        <v>0</v>
      </c>
      <c r="L175" s="5">
        <f t="shared" si="25"/>
        <v>0</v>
      </c>
      <c r="M175" s="5">
        <f t="shared" si="26"/>
        <v>0</v>
      </c>
      <c r="N175" s="5">
        <f t="shared" si="27"/>
        <v>0</v>
      </c>
      <c r="O175" s="5">
        <f t="shared" si="28"/>
        <v>0</v>
      </c>
      <c r="P175" s="5">
        <f t="shared" si="29"/>
        <v>0</v>
      </c>
    </row>
    <row r="176" spans="1:16">
      <c r="A176" s="31">
        <v>159</v>
      </c>
      <c r="B176" s="35"/>
      <c r="C176" s="37" t="s">
        <v>815</v>
      </c>
      <c r="D176" s="32" t="s">
        <v>179</v>
      </c>
      <c r="E176" s="36">
        <v>8</v>
      </c>
      <c r="F176" s="5"/>
      <c r="G176" s="5"/>
      <c r="H176" s="5">
        <f t="shared" si="23"/>
        <v>0</v>
      </c>
      <c r="I176" s="5"/>
      <c r="J176" s="5"/>
      <c r="K176" s="5">
        <f t="shared" si="24"/>
        <v>0</v>
      </c>
      <c r="L176" s="5">
        <f t="shared" si="25"/>
        <v>0</v>
      </c>
      <c r="M176" s="5">
        <f t="shared" si="26"/>
        <v>0</v>
      </c>
      <c r="N176" s="5">
        <f t="shared" si="27"/>
        <v>0</v>
      </c>
      <c r="O176" s="5">
        <f t="shared" si="28"/>
        <v>0</v>
      </c>
      <c r="P176" s="5">
        <f t="shared" si="29"/>
        <v>0</v>
      </c>
    </row>
    <row r="177" spans="1:16">
      <c r="A177" s="31">
        <v>160</v>
      </c>
      <c r="B177" s="35"/>
      <c r="C177" s="37" t="s">
        <v>816</v>
      </c>
      <c r="D177" s="32" t="s">
        <v>179</v>
      </c>
      <c r="E177" s="36">
        <v>2</v>
      </c>
      <c r="F177" s="5"/>
      <c r="G177" s="5"/>
      <c r="H177" s="5">
        <f t="shared" si="23"/>
        <v>0</v>
      </c>
      <c r="I177" s="5"/>
      <c r="J177" s="5"/>
      <c r="K177" s="5">
        <f t="shared" si="24"/>
        <v>0</v>
      </c>
      <c r="L177" s="5">
        <f t="shared" si="25"/>
        <v>0</v>
      </c>
      <c r="M177" s="5">
        <f t="shared" si="26"/>
        <v>0</v>
      </c>
      <c r="N177" s="5">
        <f t="shared" si="27"/>
        <v>0</v>
      </c>
      <c r="O177" s="5">
        <f t="shared" si="28"/>
        <v>0</v>
      </c>
      <c r="P177" s="5">
        <f t="shared" si="29"/>
        <v>0</v>
      </c>
    </row>
    <row r="178" spans="1:16">
      <c r="A178" s="31">
        <v>161</v>
      </c>
      <c r="B178" s="35"/>
      <c r="C178" s="37" t="s">
        <v>817</v>
      </c>
      <c r="D178" s="32" t="s">
        <v>179</v>
      </c>
      <c r="E178" s="36">
        <v>2</v>
      </c>
      <c r="F178" s="5"/>
      <c r="G178" s="5"/>
      <c r="H178" s="5">
        <f t="shared" si="23"/>
        <v>0</v>
      </c>
      <c r="I178" s="5"/>
      <c r="J178" s="5"/>
      <c r="K178" s="5">
        <f t="shared" si="24"/>
        <v>0</v>
      </c>
      <c r="L178" s="5">
        <f t="shared" si="25"/>
        <v>0</v>
      </c>
      <c r="M178" s="5">
        <f t="shared" si="26"/>
        <v>0</v>
      </c>
      <c r="N178" s="5">
        <f t="shared" si="27"/>
        <v>0</v>
      </c>
      <c r="O178" s="5">
        <f t="shared" si="28"/>
        <v>0</v>
      </c>
      <c r="P178" s="5">
        <f t="shared" si="29"/>
        <v>0</v>
      </c>
    </row>
    <row r="179" spans="1:16">
      <c r="A179" s="31">
        <v>162</v>
      </c>
      <c r="B179" s="35"/>
      <c r="C179" s="37" t="s">
        <v>818</v>
      </c>
      <c r="D179" s="32" t="s">
        <v>179</v>
      </c>
      <c r="E179" s="36">
        <v>2</v>
      </c>
      <c r="F179" s="5"/>
      <c r="G179" s="5"/>
      <c r="H179" s="5">
        <f t="shared" si="23"/>
        <v>0</v>
      </c>
      <c r="I179" s="5"/>
      <c r="J179" s="5"/>
      <c r="K179" s="5">
        <f t="shared" si="24"/>
        <v>0</v>
      </c>
      <c r="L179" s="5">
        <f t="shared" si="25"/>
        <v>0</v>
      </c>
      <c r="M179" s="5">
        <f t="shared" si="26"/>
        <v>0</v>
      </c>
      <c r="N179" s="5">
        <f t="shared" si="27"/>
        <v>0</v>
      </c>
      <c r="O179" s="5">
        <f t="shared" si="28"/>
        <v>0</v>
      </c>
      <c r="P179" s="5">
        <f t="shared" si="29"/>
        <v>0</v>
      </c>
    </row>
    <row r="180" spans="1:16" ht="31.2">
      <c r="A180" s="31">
        <v>163</v>
      </c>
      <c r="B180" s="35"/>
      <c r="C180" s="37" t="s">
        <v>819</v>
      </c>
      <c r="D180" s="32" t="s">
        <v>179</v>
      </c>
      <c r="E180" s="36">
        <v>8</v>
      </c>
      <c r="F180" s="5"/>
      <c r="G180" s="5"/>
      <c r="H180" s="5">
        <f t="shared" si="23"/>
        <v>0</v>
      </c>
      <c r="I180" s="5"/>
      <c r="J180" s="5"/>
      <c r="K180" s="5">
        <f t="shared" si="24"/>
        <v>0</v>
      </c>
      <c r="L180" s="5">
        <f t="shared" si="25"/>
        <v>0</v>
      </c>
      <c r="M180" s="5">
        <f t="shared" si="26"/>
        <v>0</v>
      </c>
      <c r="N180" s="5">
        <f t="shared" si="27"/>
        <v>0</v>
      </c>
      <c r="O180" s="5">
        <f t="shared" si="28"/>
        <v>0</v>
      </c>
      <c r="P180" s="5">
        <f t="shared" si="29"/>
        <v>0</v>
      </c>
    </row>
    <row r="181" spans="1:16">
      <c r="A181" s="31">
        <v>164</v>
      </c>
      <c r="B181" s="35"/>
      <c r="C181" s="37" t="s">
        <v>820</v>
      </c>
      <c r="D181" s="32" t="s">
        <v>137</v>
      </c>
      <c r="E181" s="36">
        <v>5</v>
      </c>
      <c r="F181" s="5"/>
      <c r="G181" s="5"/>
      <c r="H181" s="5">
        <f t="shared" si="23"/>
        <v>0</v>
      </c>
      <c r="I181" s="5"/>
      <c r="J181" s="5"/>
      <c r="K181" s="5">
        <f t="shared" si="24"/>
        <v>0</v>
      </c>
      <c r="L181" s="5">
        <f t="shared" si="25"/>
        <v>0</v>
      </c>
      <c r="M181" s="5">
        <f t="shared" si="26"/>
        <v>0</v>
      </c>
      <c r="N181" s="5">
        <f t="shared" si="27"/>
        <v>0</v>
      </c>
      <c r="O181" s="5">
        <f t="shared" si="28"/>
        <v>0</v>
      </c>
      <c r="P181" s="5">
        <f t="shared" si="29"/>
        <v>0</v>
      </c>
    </row>
    <row r="182" spans="1:16">
      <c r="A182" s="31">
        <v>165</v>
      </c>
      <c r="B182" s="35"/>
      <c r="C182" s="37" t="s">
        <v>821</v>
      </c>
      <c r="D182" s="32" t="s">
        <v>137</v>
      </c>
      <c r="E182" s="36">
        <v>304</v>
      </c>
      <c r="F182" s="5"/>
      <c r="G182" s="5"/>
      <c r="H182" s="5">
        <f t="shared" si="23"/>
        <v>0</v>
      </c>
      <c r="I182" s="5"/>
      <c r="J182" s="5"/>
      <c r="K182" s="5">
        <f t="shared" si="24"/>
        <v>0</v>
      </c>
      <c r="L182" s="5">
        <f t="shared" si="25"/>
        <v>0</v>
      </c>
      <c r="M182" s="5">
        <f t="shared" si="26"/>
        <v>0</v>
      </c>
      <c r="N182" s="5">
        <f t="shared" si="27"/>
        <v>0</v>
      </c>
      <c r="O182" s="5">
        <f t="shared" si="28"/>
        <v>0</v>
      </c>
      <c r="P182" s="5">
        <f t="shared" si="29"/>
        <v>0</v>
      </c>
    </row>
    <row r="183" spans="1:16">
      <c r="A183" s="31">
        <v>166</v>
      </c>
      <c r="B183" s="35"/>
      <c r="C183" s="37" t="s">
        <v>822</v>
      </c>
      <c r="D183" s="32" t="s">
        <v>137</v>
      </c>
      <c r="E183" s="36">
        <v>62</v>
      </c>
      <c r="F183" s="5"/>
      <c r="G183" s="5"/>
      <c r="H183" s="5">
        <f t="shared" si="23"/>
        <v>0</v>
      </c>
      <c r="I183" s="5"/>
      <c r="J183" s="5"/>
      <c r="K183" s="5">
        <f t="shared" si="24"/>
        <v>0</v>
      </c>
      <c r="L183" s="5">
        <f t="shared" si="25"/>
        <v>0</v>
      </c>
      <c r="M183" s="5">
        <f t="shared" si="26"/>
        <v>0</v>
      </c>
      <c r="N183" s="5">
        <f t="shared" si="27"/>
        <v>0</v>
      </c>
      <c r="O183" s="5">
        <f t="shared" si="28"/>
        <v>0</v>
      </c>
      <c r="P183" s="5">
        <f t="shared" si="29"/>
        <v>0</v>
      </c>
    </row>
    <row r="184" spans="1:16">
      <c r="A184" s="31">
        <v>167</v>
      </c>
      <c r="B184" s="35"/>
      <c r="C184" s="37" t="s">
        <v>823</v>
      </c>
      <c r="D184" s="32" t="s">
        <v>137</v>
      </c>
      <c r="E184" s="36">
        <v>52</v>
      </c>
      <c r="F184" s="5"/>
      <c r="G184" s="5"/>
      <c r="H184" s="5">
        <f t="shared" si="23"/>
        <v>0</v>
      </c>
      <c r="I184" s="5"/>
      <c r="J184" s="5"/>
      <c r="K184" s="5">
        <f t="shared" si="24"/>
        <v>0</v>
      </c>
      <c r="L184" s="5">
        <f t="shared" si="25"/>
        <v>0</v>
      </c>
      <c r="M184" s="5">
        <f t="shared" si="26"/>
        <v>0</v>
      </c>
      <c r="N184" s="5">
        <f t="shared" si="27"/>
        <v>0</v>
      </c>
      <c r="O184" s="5">
        <f t="shared" si="28"/>
        <v>0</v>
      </c>
      <c r="P184" s="5">
        <f t="shared" si="29"/>
        <v>0</v>
      </c>
    </row>
    <row r="185" spans="1:16">
      <c r="A185" s="31">
        <v>168</v>
      </c>
      <c r="B185" s="35"/>
      <c r="C185" s="37" t="s">
        <v>824</v>
      </c>
      <c r="D185" s="32" t="s">
        <v>662</v>
      </c>
      <c r="E185" s="36">
        <v>1</v>
      </c>
      <c r="F185" s="5"/>
      <c r="G185" s="5"/>
      <c r="H185" s="5">
        <f t="shared" si="23"/>
        <v>0</v>
      </c>
      <c r="I185" s="5"/>
      <c r="J185" s="5"/>
      <c r="K185" s="5">
        <f t="shared" si="24"/>
        <v>0</v>
      </c>
      <c r="L185" s="5">
        <f t="shared" si="25"/>
        <v>0</v>
      </c>
      <c r="M185" s="5">
        <f t="shared" si="26"/>
        <v>0</v>
      </c>
      <c r="N185" s="5">
        <f t="shared" si="27"/>
        <v>0</v>
      </c>
      <c r="O185" s="5">
        <f t="shared" si="28"/>
        <v>0</v>
      </c>
      <c r="P185" s="5">
        <f t="shared" si="29"/>
        <v>0</v>
      </c>
    </row>
    <row r="186" spans="1:16" ht="31.2">
      <c r="A186" s="31">
        <v>169</v>
      </c>
      <c r="B186" s="35"/>
      <c r="C186" s="37" t="s">
        <v>825</v>
      </c>
      <c r="D186" s="32" t="s">
        <v>662</v>
      </c>
      <c r="E186" s="36">
        <v>1</v>
      </c>
      <c r="F186" s="5"/>
      <c r="G186" s="5"/>
      <c r="H186" s="5">
        <f t="shared" si="23"/>
        <v>0</v>
      </c>
      <c r="I186" s="5"/>
      <c r="J186" s="5"/>
      <c r="K186" s="5">
        <f t="shared" si="24"/>
        <v>0</v>
      </c>
      <c r="L186" s="5">
        <f t="shared" si="25"/>
        <v>0</v>
      </c>
      <c r="M186" s="5">
        <f t="shared" si="26"/>
        <v>0</v>
      </c>
      <c r="N186" s="5">
        <f t="shared" si="27"/>
        <v>0</v>
      </c>
      <c r="O186" s="5">
        <f t="shared" si="28"/>
        <v>0</v>
      </c>
      <c r="P186" s="5">
        <f t="shared" si="29"/>
        <v>0</v>
      </c>
    </row>
    <row r="187" spans="1:16">
      <c r="A187" s="31">
        <v>170</v>
      </c>
      <c r="B187" s="35"/>
      <c r="C187" s="37" t="s">
        <v>826</v>
      </c>
      <c r="D187" s="32" t="s">
        <v>179</v>
      </c>
      <c r="E187" s="36">
        <v>112</v>
      </c>
      <c r="F187" s="5"/>
      <c r="G187" s="5"/>
      <c r="H187" s="5">
        <f t="shared" si="23"/>
        <v>0</v>
      </c>
      <c r="I187" s="5"/>
      <c r="J187" s="5"/>
      <c r="K187" s="5">
        <f t="shared" si="24"/>
        <v>0</v>
      </c>
      <c r="L187" s="5">
        <f t="shared" si="25"/>
        <v>0</v>
      </c>
      <c r="M187" s="5">
        <f t="shared" si="26"/>
        <v>0</v>
      </c>
      <c r="N187" s="5">
        <f t="shared" si="27"/>
        <v>0</v>
      </c>
      <c r="O187" s="5">
        <f t="shared" si="28"/>
        <v>0</v>
      </c>
      <c r="P187" s="5">
        <f t="shared" si="29"/>
        <v>0</v>
      </c>
    </row>
    <row r="188" spans="1:16">
      <c r="A188" s="31">
        <v>171</v>
      </c>
      <c r="B188" s="35"/>
      <c r="C188" s="37" t="s">
        <v>827</v>
      </c>
      <c r="D188" s="32" t="s">
        <v>179</v>
      </c>
      <c r="E188" s="36">
        <v>32</v>
      </c>
      <c r="F188" s="5"/>
      <c r="G188" s="5"/>
      <c r="H188" s="5">
        <f t="shared" si="23"/>
        <v>0</v>
      </c>
      <c r="I188" s="5"/>
      <c r="J188" s="5"/>
      <c r="K188" s="5">
        <f t="shared" si="24"/>
        <v>0</v>
      </c>
      <c r="L188" s="5">
        <f t="shared" si="25"/>
        <v>0</v>
      </c>
      <c r="M188" s="5">
        <f t="shared" si="26"/>
        <v>0</v>
      </c>
      <c r="N188" s="5">
        <f t="shared" si="27"/>
        <v>0</v>
      </c>
      <c r="O188" s="5">
        <f t="shared" si="28"/>
        <v>0</v>
      </c>
      <c r="P188" s="5">
        <f t="shared" si="29"/>
        <v>0</v>
      </c>
    </row>
    <row r="189" spans="1:16">
      <c r="A189" s="31">
        <v>172</v>
      </c>
      <c r="B189" s="35"/>
      <c r="C189" s="37" t="s">
        <v>828</v>
      </c>
      <c r="D189" s="32" t="s">
        <v>179</v>
      </c>
      <c r="E189" s="36">
        <v>36</v>
      </c>
      <c r="F189" s="5"/>
      <c r="G189" s="5"/>
      <c r="H189" s="5">
        <f t="shared" si="23"/>
        <v>0</v>
      </c>
      <c r="I189" s="5"/>
      <c r="J189" s="5"/>
      <c r="K189" s="5">
        <f t="shared" si="24"/>
        <v>0</v>
      </c>
      <c r="L189" s="5">
        <f t="shared" si="25"/>
        <v>0</v>
      </c>
      <c r="M189" s="5">
        <f t="shared" si="26"/>
        <v>0</v>
      </c>
      <c r="N189" s="5">
        <f t="shared" si="27"/>
        <v>0</v>
      </c>
      <c r="O189" s="5">
        <f t="shared" si="28"/>
        <v>0</v>
      </c>
      <c r="P189" s="5">
        <f t="shared" si="29"/>
        <v>0</v>
      </c>
    </row>
    <row r="190" spans="1:16" ht="31.2">
      <c r="A190" s="31">
        <v>173</v>
      </c>
      <c r="B190" s="35"/>
      <c r="C190" s="37" t="s">
        <v>829</v>
      </c>
      <c r="D190" s="32" t="s">
        <v>137</v>
      </c>
      <c r="E190" s="36">
        <v>32</v>
      </c>
      <c r="F190" s="5"/>
      <c r="G190" s="5"/>
      <c r="H190" s="5">
        <f t="shared" si="23"/>
        <v>0</v>
      </c>
      <c r="I190" s="5"/>
      <c r="J190" s="5"/>
      <c r="K190" s="5">
        <f t="shared" si="24"/>
        <v>0</v>
      </c>
      <c r="L190" s="5">
        <f t="shared" si="25"/>
        <v>0</v>
      </c>
      <c r="M190" s="5">
        <f t="shared" si="26"/>
        <v>0</v>
      </c>
      <c r="N190" s="5">
        <f t="shared" si="27"/>
        <v>0</v>
      </c>
      <c r="O190" s="5">
        <f t="shared" si="28"/>
        <v>0</v>
      </c>
      <c r="P190" s="5">
        <f t="shared" si="29"/>
        <v>0</v>
      </c>
    </row>
    <row r="191" spans="1:16" ht="31.2">
      <c r="A191" s="31">
        <v>174</v>
      </c>
      <c r="B191" s="35"/>
      <c r="C191" s="37" t="s">
        <v>830</v>
      </c>
      <c r="D191" s="32" t="s">
        <v>137</v>
      </c>
      <c r="E191" s="36">
        <v>18</v>
      </c>
      <c r="F191" s="5"/>
      <c r="G191" s="5"/>
      <c r="H191" s="5">
        <f t="shared" si="23"/>
        <v>0</v>
      </c>
      <c r="I191" s="5"/>
      <c r="J191" s="5"/>
      <c r="K191" s="5">
        <f t="shared" si="24"/>
        <v>0</v>
      </c>
      <c r="L191" s="5">
        <f t="shared" si="25"/>
        <v>0</v>
      </c>
      <c r="M191" s="5">
        <f t="shared" si="26"/>
        <v>0</v>
      </c>
      <c r="N191" s="5">
        <f t="shared" si="27"/>
        <v>0</v>
      </c>
      <c r="O191" s="5">
        <f t="shared" si="28"/>
        <v>0</v>
      </c>
      <c r="P191" s="5">
        <f t="shared" si="29"/>
        <v>0</v>
      </c>
    </row>
    <row r="192" spans="1:16" ht="31.2">
      <c r="A192" s="31">
        <v>175</v>
      </c>
      <c r="B192" s="35"/>
      <c r="C192" s="37" t="s">
        <v>831</v>
      </c>
      <c r="D192" s="32" t="s">
        <v>137</v>
      </c>
      <c r="E192" s="36">
        <v>18</v>
      </c>
      <c r="F192" s="5"/>
      <c r="G192" s="5"/>
      <c r="H192" s="5">
        <f t="shared" si="23"/>
        <v>0</v>
      </c>
      <c r="I192" s="5"/>
      <c r="J192" s="5"/>
      <c r="K192" s="5">
        <f t="shared" si="24"/>
        <v>0</v>
      </c>
      <c r="L192" s="5">
        <f t="shared" si="25"/>
        <v>0</v>
      </c>
      <c r="M192" s="5">
        <f t="shared" si="26"/>
        <v>0</v>
      </c>
      <c r="N192" s="5">
        <f t="shared" si="27"/>
        <v>0</v>
      </c>
      <c r="O192" s="5">
        <f t="shared" si="28"/>
        <v>0</v>
      </c>
      <c r="P192" s="5">
        <f t="shared" si="29"/>
        <v>0</v>
      </c>
    </row>
    <row r="193" spans="1:16" ht="31.2">
      <c r="A193" s="31">
        <v>176</v>
      </c>
      <c r="B193" s="35"/>
      <c r="C193" s="37" t="s">
        <v>832</v>
      </c>
      <c r="D193" s="32" t="s">
        <v>137</v>
      </c>
      <c r="E193" s="36">
        <v>46</v>
      </c>
      <c r="F193" s="5"/>
      <c r="G193" s="5"/>
      <c r="H193" s="5">
        <f t="shared" si="23"/>
        <v>0</v>
      </c>
      <c r="I193" s="5"/>
      <c r="J193" s="5"/>
      <c r="K193" s="5">
        <f t="shared" si="24"/>
        <v>0</v>
      </c>
      <c r="L193" s="5">
        <f t="shared" si="25"/>
        <v>0</v>
      </c>
      <c r="M193" s="5">
        <f t="shared" si="26"/>
        <v>0</v>
      </c>
      <c r="N193" s="5">
        <f t="shared" si="27"/>
        <v>0</v>
      </c>
      <c r="O193" s="5">
        <f t="shared" si="28"/>
        <v>0</v>
      </c>
      <c r="P193" s="5">
        <f t="shared" si="29"/>
        <v>0</v>
      </c>
    </row>
    <row r="194" spans="1:16" ht="31.2">
      <c r="A194" s="31">
        <v>177</v>
      </c>
      <c r="B194" s="35"/>
      <c r="C194" s="37" t="s">
        <v>833</v>
      </c>
      <c r="D194" s="32" t="s">
        <v>137</v>
      </c>
      <c r="E194" s="36">
        <v>42</v>
      </c>
      <c r="F194" s="5"/>
      <c r="G194" s="5"/>
      <c r="H194" s="5">
        <f t="shared" si="23"/>
        <v>0</v>
      </c>
      <c r="I194" s="5"/>
      <c r="J194" s="5"/>
      <c r="K194" s="5">
        <f t="shared" si="24"/>
        <v>0</v>
      </c>
      <c r="L194" s="5">
        <f t="shared" si="25"/>
        <v>0</v>
      </c>
      <c r="M194" s="5">
        <f t="shared" si="26"/>
        <v>0</v>
      </c>
      <c r="N194" s="5">
        <f t="shared" si="27"/>
        <v>0</v>
      </c>
      <c r="O194" s="5">
        <f t="shared" si="28"/>
        <v>0</v>
      </c>
      <c r="P194" s="5">
        <f t="shared" si="29"/>
        <v>0</v>
      </c>
    </row>
    <row r="195" spans="1:16" ht="31.2">
      <c r="A195" s="31">
        <v>178</v>
      </c>
      <c r="B195" s="35"/>
      <c r="C195" s="37" t="s">
        <v>834</v>
      </c>
      <c r="D195" s="32" t="s">
        <v>137</v>
      </c>
      <c r="E195" s="36">
        <v>34</v>
      </c>
      <c r="F195" s="5"/>
      <c r="G195" s="5"/>
      <c r="H195" s="5">
        <f t="shared" si="23"/>
        <v>0</v>
      </c>
      <c r="I195" s="5"/>
      <c r="J195" s="5"/>
      <c r="K195" s="5">
        <f t="shared" si="24"/>
        <v>0</v>
      </c>
      <c r="L195" s="5">
        <f t="shared" si="25"/>
        <v>0</v>
      </c>
      <c r="M195" s="5">
        <f t="shared" si="26"/>
        <v>0</v>
      </c>
      <c r="N195" s="5">
        <f t="shared" si="27"/>
        <v>0</v>
      </c>
      <c r="O195" s="5">
        <f t="shared" si="28"/>
        <v>0</v>
      </c>
      <c r="P195" s="5">
        <f t="shared" si="29"/>
        <v>0</v>
      </c>
    </row>
    <row r="196" spans="1:16">
      <c r="A196" s="31">
        <v>179</v>
      </c>
      <c r="B196" s="35"/>
      <c r="C196" s="37" t="s">
        <v>835</v>
      </c>
      <c r="D196" s="32" t="s">
        <v>137</v>
      </c>
      <c r="E196" s="36">
        <v>10</v>
      </c>
      <c r="F196" s="5"/>
      <c r="G196" s="5"/>
      <c r="H196" s="5">
        <f t="shared" si="23"/>
        <v>0</v>
      </c>
      <c r="I196" s="5"/>
      <c r="J196" s="5"/>
      <c r="K196" s="5">
        <f t="shared" si="24"/>
        <v>0</v>
      </c>
      <c r="L196" s="5">
        <f t="shared" si="25"/>
        <v>0</v>
      </c>
      <c r="M196" s="5">
        <f t="shared" si="26"/>
        <v>0</v>
      </c>
      <c r="N196" s="5">
        <f t="shared" si="27"/>
        <v>0</v>
      </c>
      <c r="O196" s="5">
        <f t="shared" si="28"/>
        <v>0</v>
      </c>
      <c r="P196" s="5">
        <f t="shared" si="29"/>
        <v>0</v>
      </c>
    </row>
    <row r="197" spans="1:16">
      <c r="A197" s="31">
        <v>180</v>
      </c>
      <c r="B197" s="35"/>
      <c r="C197" s="37" t="s">
        <v>836</v>
      </c>
      <c r="D197" s="32" t="s">
        <v>137</v>
      </c>
      <c r="E197" s="36">
        <v>26</v>
      </c>
      <c r="F197" s="5"/>
      <c r="G197" s="5"/>
      <c r="H197" s="5">
        <f t="shared" si="23"/>
        <v>0</v>
      </c>
      <c r="I197" s="5"/>
      <c r="J197" s="5"/>
      <c r="K197" s="5">
        <f t="shared" si="24"/>
        <v>0</v>
      </c>
      <c r="L197" s="5">
        <f t="shared" si="25"/>
        <v>0</v>
      </c>
      <c r="M197" s="5">
        <f t="shared" si="26"/>
        <v>0</v>
      </c>
      <c r="N197" s="5">
        <f t="shared" si="27"/>
        <v>0</v>
      </c>
      <c r="O197" s="5">
        <f t="shared" si="28"/>
        <v>0</v>
      </c>
      <c r="P197" s="5">
        <f t="shared" si="29"/>
        <v>0</v>
      </c>
    </row>
    <row r="198" spans="1:16">
      <c r="A198" s="31">
        <v>181</v>
      </c>
      <c r="B198" s="35"/>
      <c r="C198" s="37" t="s">
        <v>837</v>
      </c>
      <c r="D198" s="32" t="s">
        <v>137</v>
      </c>
      <c r="E198" s="36">
        <v>34</v>
      </c>
      <c r="F198" s="5"/>
      <c r="G198" s="5"/>
      <c r="H198" s="5">
        <f t="shared" si="23"/>
        <v>0</v>
      </c>
      <c r="I198" s="5"/>
      <c r="J198" s="5"/>
      <c r="K198" s="5">
        <f t="shared" si="24"/>
        <v>0</v>
      </c>
      <c r="L198" s="5">
        <f t="shared" si="25"/>
        <v>0</v>
      </c>
      <c r="M198" s="5">
        <f t="shared" si="26"/>
        <v>0</v>
      </c>
      <c r="N198" s="5">
        <f t="shared" si="27"/>
        <v>0</v>
      </c>
      <c r="O198" s="5">
        <f t="shared" si="28"/>
        <v>0</v>
      </c>
      <c r="P198" s="5">
        <f t="shared" si="29"/>
        <v>0</v>
      </c>
    </row>
    <row r="199" spans="1:16" ht="31.2">
      <c r="A199" s="31">
        <v>182</v>
      </c>
      <c r="B199" s="35"/>
      <c r="C199" s="37" t="s">
        <v>838</v>
      </c>
      <c r="D199" s="32" t="s">
        <v>662</v>
      </c>
      <c r="E199" s="36">
        <v>1</v>
      </c>
      <c r="F199" s="5"/>
      <c r="G199" s="5"/>
      <c r="H199" s="5">
        <f t="shared" si="23"/>
        <v>0</v>
      </c>
      <c r="I199" s="5"/>
      <c r="J199" s="5"/>
      <c r="K199" s="5">
        <f t="shared" si="24"/>
        <v>0</v>
      </c>
      <c r="L199" s="5">
        <f t="shared" si="25"/>
        <v>0</v>
      </c>
      <c r="M199" s="5">
        <f t="shared" si="26"/>
        <v>0</v>
      </c>
      <c r="N199" s="5">
        <f t="shared" si="27"/>
        <v>0</v>
      </c>
      <c r="O199" s="5">
        <f t="shared" si="28"/>
        <v>0</v>
      </c>
      <c r="P199" s="5">
        <f t="shared" si="29"/>
        <v>0</v>
      </c>
    </row>
    <row r="200" spans="1:16" ht="31.2">
      <c r="A200" s="31">
        <v>183</v>
      </c>
      <c r="B200" s="35"/>
      <c r="C200" s="37" t="s">
        <v>839</v>
      </c>
      <c r="D200" s="32" t="s">
        <v>662</v>
      </c>
      <c r="E200" s="36">
        <v>1</v>
      </c>
      <c r="F200" s="5"/>
      <c r="G200" s="5"/>
      <c r="H200" s="5">
        <f t="shared" si="23"/>
        <v>0</v>
      </c>
      <c r="I200" s="5"/>
      <c r="J200" s="5"/>
      <c r="K200" s="5">
        <f t="shared" si="24"/>
        <v>0</v>
      </c>
      <c r="L200" s="5">
        <f t="shared" si="25"/>
        <v>0</v>
      </c>
      <c r="M200" s="5">
        <f t="shared" si="26"/>
        <v>0</v>
      </c>
      <c r="N200" s="5">
        <f t="shared" si="27"/>
        <v>0</v>
      </c>
      <c r="O200" s="5">
        <f t="shared" si="28"/>
        <v>0</v>
      </c>
      <c r="P200" s="5">
        <f t="shared" si="29"/>
        <v>0</v>
      </c>
    </row>
    <row r="201" spans="1:16" ht="31.2">
      <c r="A201" s="31">
        <v>184</v>
      </c>
      <c r="B201" s="35"/>
      <c r="C201" s="37" t="s">
        <v>840</v>
      </c>
      <c r="D201" s="32" t="s">
        <v>137</v>
      </c>
      <c r="E201" s="36">
        <v>10</v>
      </c>
      <c r="F201" s="5"/>
      <c r="G201" s="5"/>
      <c r="H201" s="5">
        <f t="shared" si="23"/>
        <v>0</v>
      </c>
      <c r="I201" s="5"/>
      <c r="J201" s="5"/>
      <c r="K201" s="5">
        <f t="shared" si="24"/>
        <v>0</v>
      </c>
      <c r="L201" s="5">
        <f t="shared" si="25"/>
        <v>0</v>
      </c>
      <c r="M201" s="5">
        <f t="shared" si="26"/>
        <v>0</v>
      </c>
      <c r="N201" s="5">
        <f t="shared" si="27"/>
        <v>0</v>
      </c>
      <c r="O201" s="5">
        <f t="shared" si="28"/>
        <v>0</v>
      </c>
      <c r="P201" s="5">
        <f t="shared" si="29"/>
        <v>0</v>
      </c>
    </row>
    <row r="202" spans="1:16" ht="31.2">
      <c r="A202" s="31">
        <v>185</v>
      </c>
      <c r="B202" s="35"/>
      <c r="C202" s="37" t="s">
        <v>841</v>
      </c>
      <c r="D202" s="32" t="s">
        <v>137</v>
      </c>
      <c r="E202" s="36">
        <v>26</v>
      </c>
      <c r="F202" s="5"/>
      <c r="G202" s="5"/>
      <c r="H202" s="5">
        <f t="shared" si="23"/>
        <v>0</v>
      </c>
      <c r="I202" s="5"/>
      <c r="J202" s="5"/>
      <c r="K202" s="5">
        <f t="shared" si="24"/>
        <v>0</v>
      </c>
      <c r="L202" s="5">
        <f t="shared" si="25"/>
        <v>0</v>
      </c>
      <c r="M202" s="5">
        <f t="shared" si="26"/>
        <v>0</v>
      </c>
      <c r="N202" s="5">
        <f t="shared" si="27"/>
        <v>0</v>
      </c>
      <c r="O202" s="5">
        <f t="shared" si="28"/>
        <v>0</v>
      </c>
      <c r="P202" s="5">
        <f t="shared" si="29"/>
        <v>0</v>
      </c>
    </row>
    <row r="203" spans="1:16" ht="31.2">
      <c r="A203" s="31">
        <v>186</v>
      </c>
      <c r="B203" s="35"/>
      <c r="C203" s="37" t="s">
        <v>842</v>
      </c>
      <c r="D203" s="32" t="s">
        <v>137</v>
      </c>
      <c r="E203" s="36">
        <v>14</v>
      </c>
      <c r="F203" s="5"/>
      <c r="G203" s="5"/>
      <c r="H203" s="5">
        <f t="shared" si="23"/>
        <v>0</v>
      </c>
      <c r="I203" s="5"/>
      <c r="J203" s="5"/>
      <c r="K203" s="5">
        <f t="shared" si="24"/>
        <v>0</v>
      </c>
      <c r="L203" s="5">
        <f t="shared" si="25"/>
        <v>0</v>
      </c>
      <c r="M203" s="5">
        <f t="shared" si="26"/>
        <v>0</v>
      </c>
      <c r="N203" s="5">
        <f t="shared" si="27"/>
        <v>0</v>
      </c>
      <c r="O203" s="5">
        <f t="shared" si="28"/>
        <v>0</v>
      </c>
      <c r="P203" s="5">
        <f t="shared" si="29"/>
        <v>0</v>
      </c>
    </row>
    <row r="204" spans="1:16" ht="31.2">
      <c r="A204" s="31">
        <v>187</v>
      </c>
      <c r="B204" s="35"/>
      <c r="C204" s="37" t="s">
        <v>843</v>
      </c>
      <c r="D204" s="32" t="s">
        <v>137</v>
      </c>
      <c r="E204" s="36">
        <v>16</v>
      </c>
      <c r="F204" s="5"/>
      <c r="G204" s="5"/>
      <c r="H204" s="5">
        <f t="shared" si="23"/>
        <v>0</v>
      </c>
      <c r="I204" s="5"/>
      <c r="J204" s="5"/>
      <c r="K204" s="5">
        <f t="shared" si="24"/>
        <v>0</v>
      </c>
      <c r="L204" s="5">
        <f t="shared" si="25"/>
        <v>0</v>
      </c>
      <c r="M204" s="5">
        <f t="shared" si="26"/>
        <v>0</v>
      </c>
      <c r="N204" s="5">
        <f t="shared" si="27"/>
        <v>0</v>
      </c>
      <c r="O204" s="5">
        <f t="shared" si="28"/>
        <v>0</v>
      </c>
      <c r="P204" s="5">
        <f t="shared" si="29"/>
        <v>0</v>
      </c>
    </row>
    <row r="205" spans="1:16" ht="31.2">
      <c r="A205" s="31">
        <v>188</v>
      </c>
      <c r="B205" s="35"/>
      <c r="C205" s="37" t="s">
        <v>844</v>
      </c>
      <c r="D205" s="32" t="s">
        <v>137</v>
      </c>
      <c r="E205" s="36">
        <v>4</v>
      </c>
      <c r="F205" s="5"/>
      <c r="G205" s="5"/>
      <c r="H205" s="5">
        <f t="shared" si="23"/>
        <v>0</v>
      </c>
      <c r="I205" s="5"/>
      <c r="J205" s="5"/>
      <c r="K205" s="5">
        <f t="shared" si="24"/>
        <v>0</v>
      </c>
      <c r="L205" s="5">
        <f t="shared" si="25"/>
        <v>0</v>
      </c>
      <c r="M205" s="5">
        <f t="shared" si="26"/>
        <v>0</v>
      </c>
      <c r="N205" s="5">
        <f t="shared" si="27"/>
        <v>0</v>
      </c>
      <c r="O205" s="5">
        <f t="shared" si="28"/>
        <v>0</v>
      </c>
      <c r="P205" s="5">
        <f t="shared" si="29"/>
        <v>0</v>
      </c>
    </row>
    <row r="206" spans="1:16" ht="31.2">
      <c r="A206" s="31">
        <v>189</v>
      </c>
      <c r="B206" s="35"/>
      <c r="C206" s="37" t="s">
        <v>845</v>
      </c>
      <c r="D206" s="32" t="s">
        <v>137</v>
      </c>
      <c r="E206" s="36">
        <v>4</v>
      </c>
      <c r="F206" s="5"/>
      <c r="G206" s="5"/>
      <c r="H206" s="5">
        <f t="shared" si="23"/>
        <v>0</v>
      </c>
      <c r="I206" s="5"/>
      <c r="J206" s="5"/>
      <c r="K206" s="5">
        <f t="shared" si="24"/>
        <v>0</v>
      </c>
      <c r="L206" s="5">
        <f t="shared" si="25"/>
        <v>0</v>
      </c>
      <c r="M206" s="5">
        <f t="shared" si="26"/>
        <v>0</v>
      </c>
      <c r="N206" s="5">
        <f t="shared" si="27"/>
        <v>0</v>
      </c>
      <c r="O206" s="5">
        <f t="shared" si="28"/>
        <v>0</v>
      </c>
      <c r="P206" s="5">
        <f t="shared" si="29"/>
        <v>0</v>
      </c>
    </row>
    <row r="207" spans="1:16" ht="31.2">
      <c r="A207" s="31">
        <v>190</v>
      </c>
      <c r="B207" s="35"/>
      <c r="C207" s="37" t="s">
        <v>846</v>
      </c>
      <c r="D207" s="32" t="s">
        <v>137</v>
      </c>
      <c r="E207" s="36">
        <v>23</v>
      </c>
      <c r="F207" s="5"/>
      <c r="G207" s="5"/>
      <c r="H207" s="5">
        <f t="shared" si="23"/>
        <v>0</v>
      </c>
      <c r="I207" s="5"/>
      <c r="J207" s="5"/>
      <c r="K207" s="5">
        <f t="shared" si="24"/>
        <v>0</v>
      </c>
      <c r="L207" s="5">
        <f t="shared" si="25"/>
        <v>0</v>
      </c>
      <c r="M207" s="5">
        <f t="shared" si="26"/>
        <v>0</v>
      </c>
      <c r="N207" s="5">
        <f t="shared" si="27"/>
        <v>0</v>
      </c>
      <c r="O207" s="5">
        <f t="shared" si="28"/>
        <v>0</v>
      </c>
      <c r="P207" s="5">
        <f t="shared" si="29"/>
        <v>0</v>
      </c>
    </row>
    <row r="208" spans="1:16" ht="31.2">
      <c r="A208" s="31">
        <v>191</v>
      </c>
      <c r="B208" s="35"/>
      <c r="C208" s="37" t="s">
        <v>847</v>
      </c>
      <c r="D208" s="32" t="s">
        <v>137</v>
      </c>
      <c r="E208" s="36">
        <v>66</v>
      </c>
      <c r="F208" s="5"/>
      <c r="G208" s="5"/>
      <c r="H208" s="5">
        <f t="shared" si="23"/>
        <v>0</v>
      </c>
      <c r="I208" s="5"/>
      <c r="J208" s="5"/>
      <c r="K208" s="5">
        <f t="shared" si="24"/>
        <v>0</v>
      </c>
      <c r="L208" s="5">
        <f t="shared" si="25"/>
        <v>0</v>
      </c>
      <c r="M208" s="5">
        <f t="shared" si="26"/>
        <v>0</v>
      </c>
      <c r="N208" s="5">
        <f t="shared" si="27"/>
        <v>0</v>
      </c>
      <c r="O208" s="5">
        <f t="shared" si="28"/>
        <v>0</v>
      </c>
      <c r="P208" s="5">
        <f t="shared" si="29"/>
        <v>0</v>
      </c>
    </row>
    <row r="209" spans="1:16">
      <c r="A209" s="31">
        <v>192</v>
      </c>
      <c r="B209" s="35"/>
      <c r="C209" s="37" t="s">
        <v>848</v>
      </c>
      <c r="D209" s="32" t="s">
        <v>179</v>
      </c>
      <c r="E209" s="36">
        <v>4</v>
      </c>
      <c r="F209" s="5"/>
      <c r="G209" s="5"/>
      <c r="H209" s="5">
        <f t="shared" si="23"/>
        <v>0</v>
      </c>
      <c r="I209" s="5"/>
      <c r="J209" s="5"/>
      <c r="K209" s="5">
        <f t="shared" si="24"/>
        <v>0</v>
      </c>
      <c r="L209" s="5">
        <f t="shared" si="25"/>
        <v>0</v>
      </c>
      <c r="M209" s="5">
        <f t="shared" si="26"/>
        <v>0</v>
      </c>
      <c r="N209" s="5">
        <f t="shared" si="27"/>
        <v>0</v>
      </c>
      <c r="O209" s="5">
        <f t="shared" si="28"/>
        <v>0</v>
      </c>
      <c r="P209" s="5">
        <f t="shared" si="29"/>
        <v>0</v>
      </c>
    </row>
    <row r="210" spans="1:16">
      <c r="A210" s="31">
        <v>193</v>
      </c>
      <c r="B210" s="35"/>
      <c r="C210" s="37" t="s">
        <v>849</v>
      </c>
      <c r="D210" s="32" t="s">
        <v>179</v>
      </c>
      <c r="E210" s="36">
        <v>6</v>
      </c>
      <c r="F210" s="5"/>
      <c r="G210" s="5"/>
      <c r="H210" s="5">
        <f t="shared" ref="H210:H273" si="30">ROUND(F210*G210,2)</f>
        <v>0</v>
      </c>
      <c r="I210" s="5"/>
      <c r="J210" s="5"/>
      <c r="K210" s="5">
        <f t="shared" ref="K210:K273" si="31">SUM(H210:J210)</f>
        <v>0</v>
      </c>
      <c r="L210" s="5">
        <f t="shared" ref="L210:L273" si="32">ROUND(E210*F210,2)</f>
        <v>0</v>
      </c>
      <c r="M210" s="5">
        <f t="shared" ref="M210:M273" si="33">ROUND(E210*H210,2)</f>
        <v>0</v>
      </c>
      <c r="N210" s="5">
        <f t="shared" ref="N210:N273" si="34">ROUND(E210*I210,2)</f>
        <v>0</v>
      </c>
      <c r="O210" s="5">
        <f t="shared" ref="O210:O273" si="35">ROUND(E210*J210,2)</f>
        <v>0</v>
      </c>
      <c r="P210" s="5">
        <f t="shared" ref="P210:P273" si="36">SUM(M210:O210)</f>
        <v>0</v>
      </c>
    </row>
    <row r="211" spans="1:16">
      <c r="A211" s="31">
        <v>194</v>
      </c>
      <c r="B211" s="35"/>
      <c r="C211" s="37" t="s">
        <v>850</v>
      </c>
      <c r="D211" s="32" t="s">
        <v>179</v>
      </c>
      <c r="E211" s="36">
        <v>14</v>
      </c>
      <c r="F211" s="5"/>
      <c r="G211" s="5"/>
      <c r="H211" s="5">
        <f t="shared" si="30"/>
        <v>0</v>
      </c>
      <c r="I211" s="5"/>
      <c r="J211" s="5"/>
      <c r="K211" s="5">
        <f t="shared" si="31"/>
        <v>0</v>
      </c>
      <c r="L211" s="5">
        <f t="shared" si="32"/>
        <v>0</v>
      </c>
      <c r="M211" s="5">
        <f t="shared" si="33"/>
        <v>0</v>
      </c>
      <c r="N211" s="5">
        <f t="shared" si="34"/>
        <v>0</v>
      </c>
      <c r="O211" s="5">
        <f t="shared" si="35"/>
        <v>0</v>
      </c>
      <c r="P211" s="5">
        <f t="shared" si="36"/>
        <v>0</v>
      </c>
    </row>
    <row r="212" spans="1:16" ht="46.8">
      <c r="A212" s="31">
        <v>195</v>
      </c>
      <c r="B212" s="35"/>
      <c r="C212" s="37" t="s">
        <v>851</v>
      </c>
      <c r="D212" s="32" t="s">
        <v>662</v>
      </c>
      <c r="E212" s="36">
        <v>4</v>
      </c>
      <c r="F212" s="5"/>
      <c r="G212" s="5"/>
      <c r="H212" s="5">
        <f t="shared" si="30"/>
        <v>0</v>
      </c>
      <c r="I212" s="5"/>
      <c r="J212" s="5"/>
      <c r="K212" s="5">
        <f t="shared" si="31"/>
        <v>0</v>
      </c>
      <c r="L212" s="5">
        <f t="shared" si="32"/>
        <v>0</v>
      </c>
      <c r="M212" s="5">
        <f t="shared" si="33"/>
        <v>0</v>
      </c>
      <c r="N212" s="5">
        <f t="shared" si="34"/>
        <v>0</v>
      </c>
      <c r="O212" s="5">
        <f t="shared" si="35"/>
        <v>0</v>
      </c>
      <c r="P212" s="5">
        <f t="shared" si="36"/>
        <v>0</v>
      </c>
    </row>
    <row r="213" spans="1:16" ht="46.8">
      <c r="A213" s="31">
        <v>196</v>
      </c>
      <c r="B213" s="35"/>
      <c r="C213" s="37" t="s">
        <v>852</v>
      </c>
      <c r="D213" s="32" t="s">
        <v>662</v>
      </c>
      <c r="E213" s="36">
        <v>4</v>
      </c>
      <c r="F213" s="5"/>
      <c r="G213" s="5"/>
      <c r="H213" s="5">
        <f t="shared" si="30"/>
        <v>0</v>
      </c>
      <c r="I213" s="5"/>
      <c r="J213" s="5"/>
      <c r="K213" s="5">
        <f t="shared" si="31"/>
        <v>0</v>
      </c>
      <c r="L213" s="5">
        <f t="shared" si="32"/>
        <v>0</v>
      </c>
      <c r="M213" s="5">
        <f t="shared" si="33"/>
        <v>0</v>
      </c>
      <c r="N213" s="5">
        <f t="shared" si="34"/>
        <v>0</v>
      </c>
      <c r="O213" s="5">
        <f t="shared" si="35"/>
        <v>0</v>
      </c>
      <c r="P213" s="5">
        <f t="shared" si="36"/>
        <v>0</v>
      </c>
    </row>
    <row r="214" spans="1:16" ht="46.8">
      <c r="A214" s="31">
        <v>197</v>
      </c>
      <c r="B214" s="35"/>
      <c r="C214" s="37" t="s">
        <v>853</v>
      </c>
      <c r="D214" s="32" t="s">
        <v>662</v>
      </c>
      <c r="E214" s="36">
        <v>4</v>
      </c>
      <c r="F214" s="5"/>
      <c r="G214" s="5"/>
      <c r="H214" s="5">
        <f t="shared" si="30"/>
        <v>0</v>
      </c>
      <c r="I214" s="5"/>
      <c r="J214" s="5"/>
      <c r="K214" s="5">
        <f t="shared" si="31"/>
        <v>0</v>
      </c>
      <c r="L214" s="5">
        <f t="shared" si="32"/>
        <v>0</v>
      </c>
      <c r="M214" s="5">
        <f t="shared" si="33"/>
        <v>0</v>
      </c>
      <c r="N214" s="5">
        <f t="shared" si="34"/>
        <v>0</v>
      </c>
      <c r="O214" s="5">
        <f t="shared" si="35"/>
        <v>0</v>
      </c>
      <c r="P214" s="5">
        <f t="shared" si="36"/>
        <v>0</v>
      </c>
    </row>
    <row r="215" spans="1:16" ht="31.2">
      <c r="A215" s="31">
        <v>198</v>
      </c>
      <c r="B215" s="35"/>
      <c r="C215" s="37" t="s">
        <v>854</v>
      </c>
      <c r="D215" s="32" t="s">
        <v>662</v>
      </c>
      <c r="E215" s="36">
        <v>1</v>
      </c>
      <c r="F215" s="5"/>
      <c r="G215" s="5"/>
      <c r="H215" s="5">
        <f t="shared" si="30"/>
        <v>0</v>
      </c>
      <c r="I215" s="5"/>
      <c r="J215" s="5"/>
      <c r="K215" s="5">
        <f t="shared" si="31"/>
        <v>0</v>
      </c>
      <c r="L215" s="5">
        <f t="shared" si="32"/>
        <v>0</v>
      </c>
      <c r="M215" s="5">
        <f t="shared" si="33"/>
        <v>0</v>
      </c>
      <c r="N215" s="5">
        <f t="shared" si="34"/>
        <v>0</v>
      </c>
      <c r="O215" s="5">
        <f t="shared" si="35"/>
        <v>0</v>
      </c>
      <c r="P215" s="5">
        <f t="shared" si="36"/>
        <v>0</v>
      </c>
    </row>
    <row r="216" spans="1:16">
      <c r="A216" s="31">
        <v>199</v>
      </c>
      <c r="B216" s="35"/>
      <c r="C216" s="37" t="s">
        <v>855</v>
      </c>
      <c r="D216" s="32" t="s">
        <v>423</v>
      </c>
      <c r="E216" s="36">
        <v>2</v>
      </c>
      <c r="F216" s="5"/>
      <c r="G216" s="5"/>
      <c r="H216" s="5">
        <f t="shared" si="30"/>
        <v>0</v>
      </c>
      <c r="I216" s="5"/>
      <c r="J216" s="5"/>
      <c r="K216" s="5">
        <f t="shared" si="31"/>
        <v>0</v>
      </c>
      <c r="L216" s="5">
        <f t="shared" si="32"/>
        <v>0</v>
      </c>
      <c r="M216" s="5">
        <f t="shared" si="33"/>
        <v>0</v>
      </c>
      <c r="N216" s="5">
        <f t="shared" si="34"/>
        <v>0</v>
      </c>
      <c r="O216" s="5">
        <f t="shared" si="35"/>
        <v>0</v>
      </c>
      <c r="P216" s="5">
        <f t="shared" si="36"/>
        <v>0</v>
      </c>
    </row>
    <row r="217" spans="1:16">
      <c r="A217" s="31">
        <v>200</v>
      </c>
      <c r="B217" s="35"/>
      <c r="C217" s="37" t="s">
        <v>856</v>
      </c>
      <c r="D217" s="32" t="s">
        <v>423</v>
      </c>
      <c r="E217" s="36">
        <v>2</v>
      </c>
      <c r="F217" s="5"/>
      <c r="G217" s="5"/>
      <c r="H217" s="5">
        <f t="shared" si="30"/>
        <v>0</v>
      </c>
      <c r="I217" s="5"/>
      <c r="J217" s="5"/>
      <c r="K217" s="5">
        <f t="shared" si="31"/>
        <v>0</v>
      </c>
      <c r="L217" s="5">
        <f t="shared" si="32"/>
        <v>0</v>
      </c>
      <c r="M217" s="5">
        <f t="shared" si="33"/>
        <v>0</v>
      </c>
      <c r="N217" s="5">
        <f t="shared" si="34"/>
        <v>0</v>
      </c>
      <c r="O217" s="5">
        <f t="shared" si="35"/>
        <v>0</v>
      </c>
      <c r="P217" s="5">
        <f t="shared" si="36"/>
        <v>0</v>
      </c>
    </row>
    <row r="218" spans="1:16" ht="31.2">
      <c r="A218" s="31">
        <v>201</v>
      </c>
      <c r="B218" s="35"/>
      <c r="C218" s="37" t="s">
        <v>857</v>
      </c>
      <c r="D218" s="32" t="s">
        <v>137</v>
      </c>
      <c r="E218" s="36">
        <v>31</v>
      </c>
      <c r="F218" s="5"/>
      <c r="G218" s="5"/>
      <c r="H218" s="5">
        <f t="shared" si="30"/>
        <v>0</v>
      </c>
      <c r="I218" s="5"/>
      <c r="J218" s="5"/>
      <c r="K218" s="5">
        <f t="shared" si="31"/>
        <v>0</v>
      </c>
      <c r="L218" s="5">
        <f t="shared" si="32"/>
        <v>0</v>
      </c>
      <c r="M218" s="5">
        <f t="shared" si="33"/>
        <v>0</v>
      </c>
      <c r="N218" s="5">
        <f t="shared" si="34"/>
        <v>0</v>
      </c>
      <c r="O218" s="5">
        <f t="shared" si="35"/>
        <v>0</v>
      </c>
      <c r="P218" s="5">
        <f t="shared" si="36"/>
        <v>0</v>
      </c>
    </row>
    <row r="219" spans="1:16" ht="31.2">
      <c r="A219" s="31">
        <v>202</v>
      </c>
      <c r="B219" s="35"/>
      <c r="C219" s="37" t="s">
        <v>858</v>
      </c>
      <c r="D219" s="32" t="s">
        <v>423</v>
      </c>
      <c r="E219" s="36">
        <v>3</v>
      </c>
      <c r="F219" s="5"/>
      <c r="G219" s="5"/>
      <c r="H219" s="5">
        <f t="shared" si="30"/>
        <v>0</v>
      </c>
      <c r="I219" s="5"/>
      <c r="J219" s="5"/>
      <c r="K219" s="5">
        <f t="shared" si="31"/>
        <v>0</v>
      </c>
      <c r="L219" s="5">
        <f t="shared" si="32"/>
        <v>0</v>
      </c>
      <c r="M219" s="5">
        <f t="shared" si="33"/>
        <v>0</v>
      </c>
      <c r="N219" s="5">
        <f t="shared" si="34"/>
        <v>0</v>
      </c>
      <c r="O219" s="5">
        <f t="shared" si="35"/>
        <v>0</v>
      </c>
      <c r="P219" s="5">
        <f t="shared" si="36"/>
        <v>0</v>
      </c>
    </row>
    <row r="220" spans="1:16" ht="31.2">
      <c r="A220" s="31">
        <v>203</v>
      </c>
      <c r="B220" s="35"/>
      <c r="C220" s="37" t="s">
        <v>859</v>
      </c>
      <c r="D220" s="32" t="s">
        <v>423</v>
      </c>
      <c r="E220" s="36">
        <v>26</v>
      </c>
      <c r="F220" s="5"/>
      <c r="G220" s="5"/>
      <c r="H220" s="5">
        <f t="shared" si="30"/>
        <v>0</v>
      </c>
      <c r="I220" s="5"/>
      <c r="J220" s="5"/>
      <c r="K220" s="5">
        <f t="shared" si="31"/>
        <v>0</v>
      </c>
      <c r="L220" s="5">
        <f t="shared" si="32"/>
        <v>0</v>
      </c>
      <c r="M220" s="5">
        <f t="shared" si="33"/>
        <v>0</v>
      </c>
      <c r="N220" s="5">
        <f t="shared" si="34"/>
        <v>0</v>
      </c>
      <c r="O220" s="5">
        <f t="shared" si="35"/>
        <v>0</v>
      </c>
      <c r="P220" s="5">
        <f t="shared" si="36"/>
        <v>0</v>
      </c>
    </row>
    <row r="221" spans="1:16" ht="31.2">
      <c r="A221" s="31">
        <v>204</v>
      </c>
      <c r="B221" s="35"/>
      <c r="C221" s="37" t="s">
        <v>860</v>
      </c>
      <c r="D221" s="32" t="s">
        <v>423</v>
      </c>
      <c r="E221" s="36">
        <v>2</v>
      </c>
      <c r="F221" s="5"/>
      <c r="G221" s="5"/>
      <c r="H221" s="5">
        <f t="shared" si="30"/>
        <v>0</v>
      </c>
      <c r="I221" s="5"/>
      <c r="J221" s="5"/>
      <c r="K221" s="5">
        <f t="shared" si="31"/>
        <v>0</v>
      </c>
      <c r="L221" s="5">
        <f t="shared" si="32"/>
        <v>0</v>
      </c>
      <c r="M221" s="5">
        <f t="shared" si="33"/>
        <v>0</v>
      </c>
      <c r="N221" s="5">
        <f t="shared" si="34"/>
        <v>0</v>
      </c>
      <c r="O221" s="5">
        <f t="shared" si="35"/>
        <v>0</v>
      </c>
      <c r="P221" s="5">
        <f t="shared" si="36"/>
        <v>0</v>
      </c>
    </row>
    <row r="222" spans="1:16" ht="31.2">
      <c r="A222" s="31">
        <v>205</v>
      </c>
      <c r="B222" s="35"/>
      <c r="C222" s="37" t="s">
        <v>861</v>
      </c>
      <c r="D222" s="32" t="s">
        <v>423</v>
      </c>
      <c r="E222" s="36">
        <v>4</v>
      </c>
      <c r="F222" s="5"/>
      <c r="G222" s="5"/>
      <c r="H222" s="5">
        <f t="shared" si="30"/>
        <v>0</v>
      </c>
      <c r="I222" s="5"/>
      <c r="J222" s="5"/>
      <c r="K222" s="5">
        <f t="shared" si="31"/>
        <v>0</v>
      </c>
      <c r="L222" s="5">
        <f t="shared" si="32"/>
        <v>0</v>
      </c>
      <c r="M222" s="5">
        <f t="shared" si="33"/>
        <v>0</v>
      </c>
      <c r="N222" s="5">
        <f t="shared" si="34"/>
        <v>0</v>
      </c>
      <c r="O222" s="5">
        <f t="shared" si="35"/>
        <v>0</v>
      </c>
      <c r="P222" s="5">
        <f t="shared" si="36"/>
        <v>0</v>
      </c>
    </row>
    <row r="223" spans="1:16" ht="31.2">
      <c r="A223" s="31">
        <v>206</v>
      </c>
      <c r="B223" s="35"/>
      <c r="C223" s="37" t="s">
        <v>862</v>
      </c>
      <c r="D223" s="32" t="s">
        <v>423</v>
      </c>
      <c r="E223" s="36">
        <v>40</v>
      </c>
      <c r="F223" s="5"/>
      <c r="G223" s="5"/>
      <c r="H223" s="5">
        <f t="shared" si="30"/>
        <v>0</v>
      </c>
      <c r="I223" s="5"/>
      <c r="J223" s="5"/>
      <c r="K223" s="5">
        <f t="shared" si="31"/>
        <v>0</v>
      </c>
      <c r="L223" s="5">
        <f t="shared" si="32"/>
        <v>0</v>
      </c>
      <c r="M223" s="5">
        <f t="shared" si="33"/>
        <v>0</v>
      </c>
      <c r="N223" s="5">
        <f t="shared" si="34"/>
        <v>0</v>
      </c>
      <c r="O223" s="5">
        <f t="shared" si="35"/>
        <v>0</v>
      </c>
      <c r="P223" s="5">
        <f t="shared" si="36"/>
        <v>0</v>
      </c>
    </row>
    <row r="224" spans="1:16" ht="31.2">
      <c r="A224" s="31">
        <v>207</v>
      </c>
      <c r="B224" s="35"/>
      <c r="C224" s="37" t="s">
        <v>863</v>
      </c>
      <c r="D224" s="32" t="s">
        <v>423</v>
      </c>
      <c r="E224" s="36">
        <v>4</v>
      </c>
      <c r="F224" s="5"/>
      <c r="G224" s="5"/>
      <c r="H224" s="5">
        <f t="shared" si="30"/>
        <v>0</v>
      </c>
      <c r="I224" s="5"/>
      <c r="J224" s="5"/>
      <c r="K224" s="5">
        <f t="shared" si="31"/>
        <v>0</v>
      </c>
      <c r="L224" s="5">
        <f t="shared" si="32"/>
        <v>0</v>
      </c>
      <c r="M224" s="5">
        <f t="shared" si="33"/>
        <v>0</v>
      </c>
      <c r="N224" s="5">
        <f t="shared" si="34"/>
        <v>0</v>
      </c>
      <c r="O224" s="5">
        <f t="shared" si="35"/>
        <v>0</v>
      </c>
      <c r="P224" s="5">
        <f t="shared" si="36"/>
        <v>0</v>
      </c>
    </row>
    <row r="225" spans="1:16" ht="31.2">
      <c r="A225" s="31">
        <v>208</v>
      </c>
      <c r="B225" s="35"/>
      <c r="C225" s="37" t="s">
        <v>864</v>
      </c>
      <c r="D225" s="32" t="s">
        <v>423</v>
      </c>
      <c r="E225" s="36">
        <v>10</v>
      </c>
      <c r="F225" s="5"/>
      <c r="G225" s="5"/>
      <c r="H225" s="5">
        <f t="shared" si="30"/>
        <v>0</v>
      </c>
      <c r="I225" s="5"/>
      <c r="J225" s="5"/>
      <c r="K225" s="5">
        <f t="shared" si="31"/>
        <v>0</v>
      </c>
      <c r="L225" s="5">
        <f t="shared" si="32"/>
        <v>0</v>
      </c>
      <c r="M225" s="5">
        <f t="shared" si="33"/>
        <v>0</v>
      </c>
      <c r="N225" s="5">
        <f t="shared" si="34"/>
        <v>0</v>
      </c>
      <c r="O225" s="5">
        <f t="shared" si="35"/>
        <v>0</v>
      </c>
      <c r="P225" s="5">
        <f t="shared" si="36"/>
        <v>0</v>
      </c>
    </row>
    <row r="226" spans="1:16" ht="31.2">
      <c r="A226" s="31">
        <v>209</v>
      </c>
      <c r="B226" s="35"/>
      <c r="C226" s="37" t="s">
        <v>865</v>
      </c>
      <c r="D226" s="32" t="s">
        <v>423</v>
      </c>
      <c r="E226" s="36">
        <v>2</v>
      </c>
      <c r="F226" s="5"/>
      <c r="G226" s="5"/>
      <c r="H226" s="5">
        <f t="shared" si="30"/>
        <v>0</v>
      </c>
      <c r="I226" s="5"/>
      <c r="J226" s="5"/>
      <c r="K226" s="5">
        <f t="shared" si="31"/>
        <v>0</v>
      </c>
      <c r="L226" s="5">
        <f t="shared" si="32"/>
        <v>0</v>
      </c>
      <c r="M226" s="5">
        <f t="shared" si="33"/>
        <v>0</v>
      </c>
      <c r="N226" s="5">
        <f t="shared" si="34"/>
        <v>0</v>
      </c>
      <c r="O226" s="5">
        <f t="shared" si="35"/>
        <v>0</v>
      </c>
      <c r="P226" s="5">
        <f t="shared" si="36"/>
        <v>0</v>
      </c>
    </row>
    <row r="227" spans="1:16">
      <c r="A227" s="31">
        <v>210</v>
      </c>
      <c r="B227" s="35"/>
      <c r="C227" s="37" t="s">
        <v>866</v>
      </c>
      <c r="D227" s="32" t="s">
        <v>423</v>
      </c>
      <c r="E227" s="36">
        <v>1</v>
      </c>
      <c r="F227" s="5"/>
      <c r="G227" s="5"/>
      <c r="H227" s="5">
        <f t="shared" si="30"/>
        <v>0</v>
      </c>
      <c r="I227" s="5"/>
      <c r="J227" s="5"/>
      <c r="K227" s="5">
        <f t="shared" si="31"/>
        <v>0</v>
      </c>
      <c r="L227" s="5">
        <f t="shared" si="32"/>
        <v>0</v>
      </c>
      <c r="M227" s="5">
        <f t="shared" si="33"/>
        <v>0</v>
      </c>
      <c r="N227" s="5">
        <f t="shared" si="34"/>
        <v>0</v>
      </c>
      <c r="O227" s="5">
        <f t="shared" si="35"/>
        <v>0</v>
      </c>
      <c r="P227" s="5">
        <f t="shared" si="36"/>
        <v>0</v>
      </c>
    </row>
    <row r="228" spans="1:16">
      <c r="A228" s="31">
        <v>211</v>
      </c>
      <c r="B228" s="35"/>
      <c r="C228" s="37" t="s">
        <v>867</v>
      </c>
      <c r="D228" s="32" t="s">
        <v>423</v>
      </c>
      <c r="E228" s="36">
        <v>1</v>
      </c>
      <c r="F228" s="5"/>
      <c r="G228" s="5"/>
      <c r="H228" s="5">
        <f t="shared" si="30"/>
        <v>0</v>
      </c>
      <c r="I228" s="5"/>
      <c r="J228" s="5"/>
      <c r="K228" s="5">
        <f t="shared" si="31"/>
        <v>0</v>
      </c>
      <c r="L228" s="5">
        <f t="shared" si="32"/>
        <v>0</v>
      </c>
      <c r="M228" s="5">
        <f t="shared" si="33"/>
        <v>0</v>
      </c>
      <c r="N228" s="5">
        <f t="shared" si="34"/>
        <v>0</v>
      </c>
      <c r="O228" s="5">
        <f t="shared" si="35"/>
        <v>0</v>
      </c>
      <c r="P228" s="5">
        <f t="shared" si="36"/>
        <v>0</v>
      </c>
    </row>
    <row r="229" spans="1:16" ht="31.2">
      <c r="A229" s="31">
        <v>212</v>
      </c>
      <c r="B229" s="35"/>
      <c r="C229" s="37" t="s">
        <v>761</v>
      </c>
      <c r="D229" s="32" t="s">
        <v>423</v>
      </c>
      <c r="E229" s="36">
        <v>1</v>
      </c>
      <c r="F229" s="5"/>
      <c r="G229" s="5"/>
      <c r="H229" s="5">
        <f t="shared" si="30"/>
        <v>0</v>
      </c>
      <c r="I229" s="5"/>
      <c r="J229" s="5"/>
      <c r="K229" s="5">
        <f t="shared" si="31"/>
        <v>0</v>
      </c>
      <c r="L229" s="5">
        <f t="shared" si="32"/>
        <v>0</v>
      </c>
      <c r="M229" s="5">
        <f t="shared" si="33"/>
        <v>0</v>
      </c>
      <c r="N229" s="5">
        <f t="shared" si="34"/>
        <v>0</v>
      </c>
      <c r="O229" s="5">
        <f t="shared" si="35"/>
        <v>0</v>
      </c>
      <c r="P229" s="5">
        <f t="shared" si="36"/>
        <v>0</v>
      </c>
    </row>
    <row r="230" spans="1:16">
      <c r="A230" s="31">
        <v>213</v>
      </c>
      <c r="B230" s="35"/>
      <c r="C230" s="37" t="s">
        <v>868</v>
      </c>
      <c r="D230" s="32" t="s">
        <v>662</v>
      </c>
      <c r="E230" s="36">
        <v>1</v>
      </c>
      <c r="F230" s="5"/>
      <c r="G230" s="5"/>
      <c r="H230" s="5">
        <f t="shared" si="30"/>
        <v>0</v>
      </c>
      <c r="I230" s="5"/>
      <c r="J230" s="5"/>
      <c r="K230" s="5">
        <f t="shared" si="31"/>
        <v>0</v>
      </c>
      <c r="L230" s="5">
        <f t="shared" si="32"/>
        <v>0</v>
      </c>
      <c r="M230" s="5">
        <f t="shared" si="33"/>
        <v>0</v>
      </c>
      <c r="N230" s="5">
        <f t="shared" si="34"/>
        <v>0</v>
      </c>
      <c r="O230" s="5">
        <f t="shared" si="35"/>
        <v>0</v>
      </c>
      <c r="P230" s="5">
        <f t="shared" si="36"/>
        <v>0</v>
      </c>
    </row>
    <row r="231" spans="1:16">
      <c r="A231" s="31">
        <v>214</v>
      </c>
      <c r="B231" s="35"/>
      <c r="C231" s="51" t="s">
        <v>764</v>
      </c>
      <c r="D231" s="32"/>
      <c r="E231" s="36"/>
      <c r="F231" s="5"/>
      <c r="G231" s="5"/>
      <c r="H231" s="5">
        <f t="shared" si="30"/>
        <v>0</v>
      </c>
      <c r="I231" s="5"/>
      <c r="J231" s="5"/>
      <c r="K231" s="5">
        <f t="shared" si="31"/>
        <v>0</v>
      </c>
      <c r="L231" s="5">
        <f t="shared" si="32"/>
        <v>0</v>
      </c>
      <c r="M231" s="5">
        <f t="shared" si="33"/>
        <v>0</v>
      </c>
      <c r="N231" s="5">
        <f t="shared" si="34"/>
        <v>0</v>
      </c>
      <c r="O231" s="5">
        <f t="shared" si="35"/>
        <v>0</v>
      </c>
      <c r="P231" s="5">
        <f t="shared" si="36"/>
        <v>0</v>
      </c>
    </row>
    <row r="232" spans="1:16" ht="31.2">
      <c r="A232" s="31">
        <v>215</v>
      </c>
      <c r="B232" s="35"/>
      <c r="C232" s="37" t="s">
        <v>869</v>
      </c>
      <c r="D232" s="32" t="s">
        <v>179</v>
      </c>
      <c r="E232" s="36">
        <v>42</v>
      </c>
      <c r="F232" s="5"/>
      <c r="G232" s="5"/>
      <c r="H232" s="5">
        <f t="shared" si="30"/>
        <v>0</v>
      </c>
      <c r="I232" s="5"/>
      <c r="J232" s="5"/>
      <c r="K232" s="5">
        <f t="shared" si="31"/>
        <v>0</v>
      </c>
      <c r="L232" s="5">
        <f t="shared" si="32"/>
        <v>0</v>
      </c>
      <c r="M232" s="5">
        <f t="shared" si="33"/>
        <v>0</v>
      </c>
      <c r="N232" s="5">
        <f t="shared" si="34"/>
        <v>0</v>
      </c>
      <c r="O232" s="5">
        <f t="shared" si="35"/>
        <v>0</v>
      </c>
      <c r="P232" s="5">
        <f t="shared" si="36"/>
        <v>0</v>
      </c>
    </row>
    <row r="233" spans="1:16" ht="31.2">
      <c r="A233" s="31">
        <v>216</v>
      </c>
      <c r="B233" s="35"/>
      <c r="C233" s="37" t="s">
        <v>870</v>
      </c>
      <c r="D233" s="32" t="s">
        <v>662</v>
      </c>
      <c r="E233" s="36">
        <v>1</v>
      </c>
      <c r="F233" s="5"/>
      <c r="G233" s="5"/>
      <c r="H233" s="5">
        <f t="shared" si="30"/>
        <v>0</v>
      </c>
      <c r="I233" s="5"/>
      <c r="J233" s="5"/>
      <c r="K233" s="5">
        <f t="shared" si="31"/>
        <v>0</v>
      </c>
      <c r="L233" s="5">
        <f t="shared" si="32"/>
        <v>0</v>
      </c>
      <c r="M233" s="5">
        <f t="shared" si="33"/>
        <v>0</v>
      </c>
      <c r="N233" s="5">
        <f t="shared" si="34"/>
        <v>0</v>
      </c>
      <c r="O233" s="5">
        <f t="shared" si="35"/>
        <v>0</v>
      </c>
      <c r="P233" s="5">
        <f t="shared" si="36"/>
        <v>0</v>
      </c>
    </row>
    <row r="234" spans="1:16">
      <c r="A234" s="31">
        <v>217</v>
      </c>
      <c r="B234" s="35"/>
      <c r="C234" s="37" t="s">
        <v>778</v>
      </c>
      <c r="D234" s="32" t="s">
        <v>662</v>
      </c>
      <c r="E234" s="36">
        <v>1</v>
      </c>
      <c r="F234" s="5"/>
      <c r="G234" s="5"/>
      <c r="H234" s="5">
        <f t="shared" si="30"/>
        <v>0</v>
      </c>
      <c r="I234" s="5"/>
      <c r="J234" s="5"/>
      <c r="K234" s="5">
        <f t="shared" si="31"/>
        <v>0</v>
      </c>
      <c r="L234" s="5">
        <f t="shared" si="32"/>
        <v>0</v>
      </c>
      <c r="M234" s="5">
        <f t="shared" si="33"/>
        <v>0</v>
      </c>
      <c r="N234" s="5">
        <f t="shared" si="34"/>
        <v>0</v>
      </c>
      <c r="O234" s="5">
        <f t="shared" si="35"/>
        <v>0</v>
      </c>
      <c r="P234" s="5">
        <f t="shared" si="36"/>
        <v>0</v>
      </c>
    </row>
    <row r="235" spans="1:16" ht="31.2">
      <c r="A235" s="31">
        <v>218</v>
      </c>
      <c r="B235" s="35"/>
      <c r="C235" s="37" t="s">
        <v>871</v>
      </c>
      <c r="D235" s="32" t="s">
        <v>423</v>
      </c>
      <c r="E235" s="36">
        <v>1</v>
      </c>
      <c r="F235" s="5"/>
      <c r="G235" s="5"/>
      <c r="H235" s="5">
        <f t="shared" si="30"/>
        <v>0</v>
      </c>
      <c r="I235" s="5"/>
      <c r="J235" s="5"/>
      <c r="K235" s="5">
        <f t="shared" si="31"/>
        <v>0</v>
      </c>
      <c r="L235" s="5">
        <f t="shared" si="32"/>
        <v>0</v>
      </c>
      <c r="M235" s="5">
        <f t="shared" si="33"/>
        <v>0</v>
      </c>
      <c r="N235" s="5">
        <f t="shared" si="34"/>
        <v>0</v>
      </c>
      <c r="O235" s="5">
        <f t="shared" si="35"/>
        <v>0</v>
      </c>
      <c r="P235" s="5">
        <f t="shared" si="36"/>
        <v>0</v>
      </c>
    </row>
    <row r="236" spans="1:16">
      <c r="A236" s="31">
        <v>219</v>
      </c>
      <c r="B236" s="35"/>
      <c r="C236" s="37" t="s">
        <v>780</v>
      </c>
      <c r="D236" s="32" t="s">
        <v>423</v>
      </c>
      <c r="E236" s="36">
        <v>1</v>
      </c>
      <c r="F236" s="5"/>
      <c r="G236" s="5"/>
      <c r="H236" s="5">
        <f t="shared" si="30"/>
        <v>0</v>
      </c>
      <c r="I236" s="5"/>
      <c r="J236" s="5"/>
      <c r="K236" s="5">
        <f t="shared" si="31"/>
        <v>0</v>
      </c>
      <c r="L236" s="5">
        <f t="shared" si="32"/>
        <v>0</v>
      </c>
      <c r="M236" s="5">
        <f t="shared" si="33"/>
        <v>0</v>
      </c>
      <c r="N236" s="5">
        <f t="shared" si="34"/>
        <v>0</v>
      </c>
      <c r="O236" s="5">
        <f t="shared" si="35"/>
        <v>0</v>
      </c>
      <c r="P236" s="5">
        <f t="shared" si="36"/>
        <v>0</v>
      </c>
    </row>
    <row r="237" spans="1:16">
      <c r="A237" s="31">
        <v>220</v>
      </c>
      <c r="B237" s="35"/>
      <c r="C237" s="37" t="s">
        <v>763</v>
      </c>
      <c r="D237" s="32" t="s">
        <v>662</v>
      </c>
      <c r="E237" s="36">
        <v>1</v>
      </c>
      <c r="F237" s="5"/>
      <c r="G237" s="5"/>
      <c r="H237" s="5">
        <f t="shared" si="30"/>
        <v>0</v>
      </c>
      <c r="I237" s="5"/>
      <c r="J237" s="5"/>
      <c r="K237" s="5">
        <f t="shared" si="31"/>
        <v>0</v>
      </c>
      <c r="L237" s="5">
        <f t="shared" si="32"/>
        <v>0</v>
      </c>
      <c r="M237" s="5">
        <f t="shared" si="33"/>
        <v>0</v>
      </c>
      <c r="N237" s="5">
        <f t="shared" si="34"/>
        <v>0</v>
      </c>
      <c r="O237" s="5">
        <f t="shared" si="35"/>
        <v>0</v>
      </c>
      <c r="P237" s="5">
        <f t="shared" si="36"/>
        <v>0</v>
      </c>
    </row>
    <row r="238" spans="1:16">
      <c r="A238" s="31">
        <v>221</v>
      </c>
      <c r="B238" s="35"/>
      <c r="C238" s="51" t="s">
        <v>872</v>
      </c>
      <c r="D238" s="32"/>
      <c r="E238" s="36"/>
      <c r="F238" s="5"/>
      <c r="G238" s="5"/>
      <c r="H238" s="5">
        <f t="shared" si="30"/>
        <v>0</v>
      </c>
      <c r="I238" s="5"/>
      <c r="J238" s="5"/>
      <c r="K238" s="5">
        <f t="shared" si="31"/>
        <v>0</v>
      </c>
      <c r="L238" s="5">
        <f t="shared" si="32"/>
        <v>0</v>
      </c>
      <c r="M238" s="5">
        <f t="shared" si="33"/>
        <v>0</v>
      </c>
      <c r="N238" s="5">
        <f t="shared" si="34"/>
        <v>0</v>
      </c>
      <c r="O238" s="5">
        <f t="shared" si="35"/>
        <v>0</v>
      </c>
      <c r="P238" s="5">
        <f t="shared" si="36"/>
        <v>0</v>
      </c>
    </row>
    <row r="239" spans="1:16" ht="31.2">
      <c r="A239" s="31">
        <v>222</v>
      </c>
      <c r="B239" s="35"/>
      <c r="C239" s="37" t="s">
        <v>873</v>
      </c>
      <c r="D239" s="32" t="s">
        <v>179</v>
      </c>
      <c r="E239" s="36">
        <v>5</v>
      </c>
      <c r="F239" s="5"/>
      <c r="G239" s="5"/>
      <c r="H239" s="5">
        <f t="shared" si="30"/>
        <v>0</v>
      </c>
      <c r="I239" s="5"/>
      <c r="J239" s="5"/>
      <c r="K239" s="5">
        <f t="shared" si="31"/>
        <v>0</v>
      </c>
      <c r="L239" s="5">
        <f t="shared" si="32"/>
        <v>0</v>
      </c>
      <c r="M239" s="5">
        <f t="shared" si="33"/>
        <v>0</v>
      </c>
      <c r="N239" s="5">
        <f t="shared" si="34"/>
        <v>0</v>
      </c>
      <c r="O239" s="5">
        <f t="shared" si="35"/>
        <v>0</v>
      </c>
      <c r="P239" s="5">
        <f t="shared" si="36"/>
        <v>0</v>
      </c>
    </row>
    <row r="240" spans="1:16">
      <c r="A240" s="31">
        <v>223</v>
      </c>
      <c r="B240" s="35"/>
      <c r="C240" s="37" t="s">
        <v>874</v>
      </c>
      <c r="D240" s="32" t="s">
        <v>179</v>
      </c>
      <c r="E240" s="36">
        <v>1</v>
      </c>
      <c r="F240" s="5"/>
      <c r="G240" s="5"/>
      <c r="H240" s="5">
        <f t="shared" si="30"/>
        <v>0</v>
      </c>
      <c r="I240" s="5"/>
      <c r="J240" s="5"/>
      <c r="K240" s="5">
        <f t="shared" si="31"/>
        <v>0</v>
      </c>
      <c r="L240" s="5">
        <f t="shared" si="32"/>
        <v>0</v>
      </c>
      <c r="M240" s="5">
        <f t="shared" si="33"/>
        <v>0</v>
      </c>
      <c r="N240" s="5">
        <f t="shared" si="34"/>
        <v>0</v>
      </c>
      <c r="O240" s="5">
        <f t="shared" si="35"/>
        <v>0</v>
      </c>
      <c r="P240" s="5">
        <f t="shared" si="36"/>
        <v>0</v>
      </c>
    </row>
    <row r="241" spans="1:16" ht="31.2">
      <c r="A241" s="31">
        <v>224</v>
      </c>
      <c r="B241" s="35"/>
      <c r="C241" s="37" t="s">
        <v>875</v>
      </c>
      <c r="D241" s="32" t="s">
        <v>179</v>
      </c>
      <c r="E241" s="36">
        <v>1</v>
      </c>
      <c r="F241" s="5"/>
      <c r="G241" s="5"/>
      <c r="H241" s="5">
        <f t="shared" si="30"/>
        <v>0</v>
      </c>
      <c r="I241" s="5"/>
      <c r="J241" s="5"/>
      <c r="K241" s="5">
        <f t="shared" si="31"/>
        <v>0</v>
      </c>
      <c r="L241" s="5">
        <f t="shared" si="32"/>
        <v>0</v>
      </c>
      <c r="M241" s="5">
        <f t="shared" si="33"/>
        <v>0</v>
      </c>
      <c r="N241" s="5">
        <f t="shared" si="34"/>
        <v>0</v>
      </c>
      <c r="O241" s="5">
        <f t="shared" si="35"/>
        <v>0</v>
      </c>
      <c r="P241" s="5">
        <f t="shared" si="36"/>
        <v>0</v>
      </c>
    </row>
    <row r="242" spans="1:16" ht="31.2">
      <c r="A242" s="31">
        <v>225</v>
      </c>
      <c r="B242" s="35"/>
      <c r="C242" s="37" t="s">
        <v>876</v>
      </c>
      <c r="D242" s="32" t="s">
        <v>179</v>
      </c>
      <c r="E242" s="36">
        <v>7</v>
      </c>
      <c r="F242" s="5"/>
      <c r="G242" s="5"/>
      <c r="H242" s="5">
        <f t="shared" si="30"/>
        <v>0</v>
      </c>
      <c r="I242" s="5"/>
      <c r="J242" s="5"/>
      <c r="K242" s="5">
        <f t="shared" si="31"/>
        <v>0</v>
      </c>
      <c r="L242" s="5">
        <f t="shared" si="32"/>
        <v>0</v>
      </c>
      <c r="M242" s="5">
        <f t="shared" si="33"/>
        <v>0</v>
      </c>
      <c r="N242" s="5">
        <f t="shared" si="34"/>
        <v>0</v>
      </c>
      <c r="O242" s="5">
        <f t="shared" si="35"/>
        <v>0</v>
      </c>
      <c r="P242" s="5">
        <f t="shared" si="36"/>
        <v>0</v>
      </c>
    </row>
    <row r="243" spans="1:16" ht="46.8">
      <c r="A243" s="31">
        <v>226</v>
      </c>
      <c r="B243" s="35"/>
      <c r="C243" s="37" t="s">
        <v>877</v>
      </c>
      <c r="D243" s="32" t="s">
        <v>662</v>
      </c>
      <c r="E243" s="36">
        <v>1</v>
      </c>
      <c r="F243" s="5"/>
      <c r="G243" s="5"/>
      <c r="H243" s="5">
        <f t="shared" si="30"/>
        <v>0</v>
      </c>
      <c r="I243" s="5"/>
      <c r="J243" s="5"/>
      <c r="K243" s="5">
        <f t="shared" si="31"/>
        <v>0</v>
      </c>
      <c r="L243" s="5">
        <f t="shared" si="32"/>
        <v>0</v>
      </c>
      <c r="M243" s="5">
        <f t="shared" si="33"/>
        <v>0</v>
      </c>
      <c r="N243" s="5">
        <f t="shared" si="34"/>
        <v>0</v>
      </c>
      <c r="O243" s="5">
        <f t="shared" si="35"/>
        <v>0</v>
      </c>
      <c r="P243" s="5">
        <f t="shared" si="36"/>
        <v>0</v>
      </c>
    </row>
    <row r="244" spans="1:16" ht="31.2">
      <c r="A244" s="31">
        <v>227</v>
      </c>
      <c r="B244" s="35"/>
      <c r="C244" s="37" t="s">
        <v>878</v>
      </c>
      <c r="D244" s="32" t="s">
        <v>179</v>
      </c>
      <c r="E244" s="36">
        <v>14</v>
      </c>
      <c r="F244" s="5"/>
      <c r="G244" s="5"/>
      <c r="H244" s="5">
        <f t="shared" si="30"/>
        <v>0</v>
      </c>
      <c r="I244" s="5"/>
      <c r="J244" s="5"/>
      <c r="K244" s="5">
        <f t="shared" si="31"/>
        <v>0</v>
      </c>
      <c r="L244" s="5">
        <f t="shared" si="32"/>
        <v>0</v>
      </c>
      <c r="M244" s="5">
        <f t="shared" si="33"/>
        <v>0</v>
      </c>
      <c r="N244" s="5">
        <f t="shared" si="34"/>
        <v>0</v>
      </c>
      <c r="O244" s="5">
        <f t="shared" si="35"/>
        <v>0</v>
      </c>
      <c r="P244" s="5">
        <f t="shared" si="36"/>
        <v>0</v>
      </c>
    </row>
    <row r="245" spans="1:16">
      <c r="A245" s="31">
        <v>228</v>
      </c>
      <c r="B245" s="35"/>
      <c r="C245" s="37" t="s">
        <v>879</v>
      </c>
      <c r="D245" s="32" t="s">
        <v>179</v>
      </c>
      <c r="E245" s="36">
        <v>14</v>
      </c>
      <c r="F245" s="5"/>
      <c r="G245" s="5"/>
      <c r="H245" s="5">
        <f t="shared" si="30"/>
        <v>0</v>
      </c>
      <c r="I245" s="5"/>
      <c r="J245" s="5"/>
      <c r="K245" s="5">
        <f t="shared" si="31"/>
        <v>0</v>
      </c>
      <c r="L245" s="5">
        <f t="shared" si="32"/>
        <v>0</v>
      </c>
      <c r="M245" s="5">
        <f t="shared" si="33"/>
        <v>0</v>
      </c>
      <c r="N245" s="5">
        <f t="shared" si="34"/>
        <v>0</v>
      </c>
      <c r="O245" s="5">
        <f t="shared" si="35"/>
        <v>0</v>
      </c>
      <c r="P245" s="5">
        <f t="shared" si="36"/>
        <v>0</v>
      </c>
    </row>
    <row r="246" spans="1:16" ht="46.8">
      <c r="A246" s="31">
        <v>229</v>
      </c>
      <c r="B246" s="35"/>
      <c r="C246" s="37" t="s">
        <v>880</v>
      </c>
      <c r="D246" s="32" t="s">
        <v>662</v>
      </c>
      <c r="E246" s="36">
        <v>1</v>
      </c>
      <c r="F246" s="5"/>
      <c r="G246" s="5"/>
      <c r="H246" s="5">
        <f t="shared" si="30"/>
        <v>0</v>
      </c>
      <c r="I246" s="5"/>
      <c r="J246" s="5"/>
      <c r="K246" s="5">
        <f t="shared" si="31"/>
        <v>0</v>
      </c>
      <c r="L246" s="5">
        <f t="shared" si="32"/>
        <v>0</v>
      </c>
      <c r="M246" s="5">
        <f t="shared" si="33"/>
        <v>0</v>
      </c>
      <c r="N246" s="5">
        <f t="shared" si="34"/>
        <v>0</v>
      </c>
      <c r="O246" s="5">
        <f t="shared" si="35"/>
        <v>0</v>
      </c>
      <c r="P246" s="5">
        <f t="shared" si="36"/>
        <v>0</v>
      </c>
    </row>
    <row r="247" spans="1:16" ht="46.8">
      <c r="A247" s="31">
        <v>230</v>
      </c>
      <c r="B247" s="35"/>
      <c r="C247" s="37" t="s">
        <v>881</v>
      </c>
      <c r="D247" s="32" t="s">
        <v>662</v>
      </c>
      <c r="E247" s="36">
        <v>1</v>
      </c>
      <c r="F247" s="5"/>
      <c r="G247" s="5"/>
      <c r="H247" s="5">
        <f t="shared" si="30"/>
        <v>0</v>
      </c>
      <c r="I247" s="5"/>
      <c r="J247" s="5"/>
      <c r="K247" s="5">
        <f t="shared" si="31"/>
        <v>0</v>
      </c>
      <c r="L247" s="5">
        <f t="shared" si="32"/>
        <v>0</v>
      </c>
      <c r="M247" s="5">
        <f t="shared" si="33"/>
        <v>0</v>
      </c>
      <c r="N247" s="5">
        <f t="shared" si="34"/>
        <v>0</v>
      </c>
      <c r="O247" s="5">
        <f t="shared" si="35"/>
        <v>0</v>
      </c>
      <c r="P247" s="5">
        <f t="shared" si="36"/>
        <v>0</v>
      </c>
    </row>
    <row r="248" spans="1:16" ht="31.2">
      <c r="A248" s="31">
        <v>231</v>
      </c>
      <c r="B248" s="35"/>
      <c r="C248" s="37" t="s">
        <v>882</v>
      </c>
      <c r="D248" s="32" t="s">
        <v>137</v>
      </c>
      <c r="E248" s="36">
        <v>706</v>
      </c>
      <c r="F248" s="5"/>
      <c r="G248" s="5"/>
      <c r="H248" s="5">
        <f t="shared" si="30"/>
        <v>0</v>
      </c>
      <c r="I248" s="5"/>
      <c r="J248" s="5"/>
      <c r="K248" s="5">
        <f t="shared" si="31"/>
        <v>0</v>
      </c>
      <c r="L248" s="5">
        <f t="shared" si="32"/>
        <v>0</v>
      </c>
      <c r="M248" s="5">
        <f t="shared" si="33"/>
        <v>0</v>
      </c>
      <c r="N248" s="5">
        <f t="shared" si="34"/>
        <v>0</v>
      </c>
      <c r="O248" s="5">
        <f t="shared" si="35"/>
        <v>0</v>
      </c>
      <c r="P248" s="5">
        <f t="shared" si="36"/>
        <v>0</v>
      </c>
    </row>
    <row r="249" spans="1:16">
      <c r="A249" s="31">
        <v>232</v>
      </c>
      <c r="B249" s="35"/>
      <c r="C249" s="37" t="s">
        <v>697</v>
      </c>
      <c r="D249" s="32" t="s">
        <v>179</v>
      </c>
      <c r="E249" s="36">
        <v>2</v>
      </c>
      <c r="F249" s="5"/>
      <c r="G249" s="5"/>
      <c r="H249" s="5">
        <f t="shared" si="30"/>
        <v>0</v>
      </c>
      <c r="I249" s="5"/>
      <c r="J249" s="5"/>
      <c r="K249" s="5">
        <f t="shared" si="31"/>
        <v>0</v>
      </c>
      <c r="L249" s="5">
        <f t="shared" si="32"/>
        <v>0</v>
      </c>
      <c r="M249" s="5">
        <f t="shared" si="33"/>
        <v>0</v>
      </c>
      <c r="N249" s="5">
        <f t="shared" si="34"/>
        <v>0</v>
      </c>
      <c r="O249" s="5">
        <f t="shared" si="35"/>
        <v>0</v>
      </c>
      <c r="P249" s="5">
        <f t="shared" si="36"/>
        <v>0</v>
      </c>
    </row>
    <row r="250" spans="1:16" ht="31.2">
      <c r="A250" s="31">
        <v>233</v>
      </c>
      <c r="B250" s="35"/>
      <c r="C250" s="37" t="s">
        <v>883</v>
      </c>
      <c r="D250" s="32" t="s">
        <v>137</v>
      </c>
      <c r="E250" s="36">
        <v>4</v>
      </c>
      <c r="F250" s="5"/>
      <c r="G250" s="5"/>
      <c r="H250" s="5">
        <f t="shared" si="30"/>
        <v>0</v>
      </c>
      <c r="I250" s="5"/>
      <c r="J250" s="5"/>
      <c r="K250" s="5">
        <f t="shared" si="31"/>
        <v>0</v>
      </c>
      <c r="L250" s="5">
        <f t="shared" si="32"/>
        <v>0</v>
      </c>
      <c r="M250" s="5">
        <f t="shared" si="33"/>
        <v>0</v>
      </c>
      <c r="N250" s="5">
        <f t="shared" si="34"/>
        <v>0</v>
      </c>
      <c r="O250" s="5">
        <f t="shared" si="35"/>
        <v>0</v>
      </c>
      <c r="P250" s="5">
        <f t="shared" si="36"/>
        <v>0</v>
      </c>
    </row>
    <row r="251" spans="1:16">
      <c r="A251" s="31">
        <v>234</v>
      </c>
      <c r="B251" s="35"/>
      <c r="C251" s="37" t="s">
        <v>884</v>
      </c>
      <c r="D251" s="32" t="s">
        <v>179</v>
      </c>
      <c r="E251" s="36">
        <v>6</v>
      </c>
      <c r="F251" s="5"/>
      <c r="G251" s="5"/>
      <c r="H251" s="5">
        <f t="shared" si="30"/>
        <v>0</v>
      </c>
      <c r="I251" s="5"/>
      <c r="J251" s="5"/>
      <c r="K251" s="5">
        <f t="shared" si="31"/>
        <v>0</v>
      </c>
      <c r="L251" s="5">
        <f t="shared" si="32"/>
        <v>0</v>
      </c>
      <c r="M251" s="5">
        <f t="shared" si="33"/>
        <v>0</v>
      </c>
      <c r="N251" s="5">
        <f t="shared" si="34"/>
        <v>0</v>
      </c>
      <c r="O251" s="5">
        <f t="shared" si="35"/>
        <v>0</v>
      </c>
      <c r="P251" s="5">
        <f t="shared" si="36"/>
        <v>0</v>
      </c>
    </row>
    <row r="252" spans="1:16" ht="31.2">
      <c r="A252" s="31">
        <v>235</v>
      </c>
      <c r="B252" s="35"/>
      <c r="C252" s="37" t="s">
        <v>885</v>
      </c>
      <c r="D252" s="32" t="s">
        <v>137</v>
      </c>
      <c r="E252" s="36">
        <v>4</v>
      </c>
      <c r="F252" s="5"/>
      <c r="G252" s="5"/>
      <c r="H252" s="5">
        <f t="shared" si="30"/>
        <v>0</v>
      </c>
      <c r="I252" s="5"/>
      <c r="J252" s="5"/>
      <c r="K252" s="5">
        <f t="shared" si="31"/>
        <v>0</v>
      </c>
      <c r="L252" s="5">
        <f t="shared" si="32"/>
        <v>0</v>
      </c>
      <c r="M252" s="5">
        <f t="shared" si="33"/>
        <v>0</v>
      </c>
      <c r="N252" s="5">
        <f t="shared" si="34"/>
        <v>0</v>
      </c>
      <c r="O252" s="5">
        <f t="shared" si="35"/>
        <v>0</v>
      </c>
      <c r="P252" s="5">
        <f t="shared" si="36"/>
        <v>0</v>
      </c>
    </row>
    <row r="253" spans="1:16">
      <c r="A253" s="31">
        <v>236</v>
      </c>
      <c r="B253" s="35"/>
      <c r="C253" s="37" t="s">
        <v>886</v>
      </c>
      <c r="D253" s="32" t="s">
        <v>179</v>
      </c>
      <c r="E253" s="36">
        <v>2</v>
      </c>
      <c r="F253" s="5"/>
      <c r="G253" s="5"/>
      <c r="H253" s="5">
        <f t="shared" si="30"/>
        <v>0</v>
      </c>
      <c r="I253" s="5"/>
      <c r="J253" s="5"/>
      <c r="K253" s="5">
        <f t="shared" si="31"/>
        <v>0</v>
      </c>
      <c r="L253" s="5">
        <f t="shared" si="32"/>
        <v>0</v>
      </c>
      <c r="M253" s="5">
        <f t="shared" si="33"/>
        <v>0</v>
      </c>
      <c r="N253" s="5">
        <f t="shared" si="34"/>
        <v>0</v>
      </c>
      <c r="O253" s="5">
        <f t="shared" si="35"/>
        <v>0</v>
      </c>
      <c r="P253" s="5">
        <f t="shared" si="36"/>
        <v>0</v>
      </c>
    </row>
    <row r="254" spans="1:16">
      <c r="A254" s="31">
        <v>237</v>
      </c>
      <c r="B254" s="35"/>
      <c r="C254" s="37" t="s">
        <v>887</v>
      </c>
      <c r="D254" s="32"/>
      <c r="E254" s="36"/>
      <c r="F254" s="5"/>
      <c r="G254" s="5"/>
      <c r="H254" s="5">
        <f t="shared" si="30"/>
        <v>0</v>
      </c>
      <c r="I254" s="5"/>
      <c r="J254" s="5"/>
      <c r="K254" s="5">
        <f t="shared" si="31"/>
        <v>0</v>
      </c>
      <c r="L254" s="5">
        <f t="shared" si="32"/>
        <v>0</v>
      </c>
      <c r="M254" s="5">
        <f t="shared" si="33"/>
        <v>0</v>
      </c>
      <c r="N254" s="5">
        <f t="shared" si="34"/>
        <v>0</v>
      </c>
      <c r="O254" s="5">
        <f t="shared" si="35"/>
        <v>0</v>
      </c>
      <c r="P254" s="5">
        <f t="shared" si="36"/>
        <v>0</v>
      </c>
    </row>
    <row r="255" spans="1:16" ht="31.2">
      <c r="A255" s="31">
        <v>238</v>
      </c>
      <c r="B255" s="35"/>
      <c r="C255" s="37" t="s">
        <v>888</v>
      </c>
      <c r="D255" s="32"/>
      <c r="E255" s="36"/>
      <c r="F255" s="5"/>
      <c r="G255" s="5"/>
      <c r="H255" s="5">
        <f t="shared" si="30"/>
        <v>0</v>
      </c>
      <c r="I255" s="5"/>
      <c r="J255" s="5"/>
      <c r="K255" s="5">
        <f t="shared" si="31"/>
        <v>0</v>
      </c>
      <c r="L255" s="5">
        <f t="shared" si="32"/>
        <v>0</v>
      </c>
      <c r="M255" s="5">
        <f t="shared" si="33"/>
        <v>0</v>
      </c>
      <c r="N255" s="5">
        <f t="shared" si="34"/>
        <v>0</v>
      </c>
      <c r="O255" s="5">
        <f t="shared" si="35"/>
        <v>0</v>
      </c>
      <c r="P255" s="5">
        <f t="shared" si="36"/>
        <v>0</v>
      </c>
    </row>
    <row r="256" spans="1:16">
      <c r="A256" s="31">
        <v>239</v>
      </c>
      <c r="B256" s="35"/>
      <c r="C256" s="37" t="s">
        <v>889</v>
      </c>
      <c r="D256" s="32" t="s">
        <v>662</v>
      </c>
      <c r="E256" s="36">
        <v>550</v>
      </c>
      <c r="F256" s="5"/>
      <c r="G256" s="5"/>
      <c r="H256" s="5">
        <f t="shared" si="30"/>
        <v>0</v>
      </c>
      <c r="I256" s="5"/>
      <c r="J256" s="5"/>
      <c r="K256" s="5">
        <f t="shared" si="31"/>
        <v>0</v>
      </c>
      <c r="L256" s="5">
        <f t="shared" si="32"/>
        <v>0</v>
      </c>
      <c r="M256" s="5">
        <f t="shared" si="33"/>
        <v>0</v>
      </c>
      <c r="N256" s="5">
        <f t="shared" si="34"/>
        <v>0</v>
      </c>
      <c r="O256" s="5">
        <f t="shared" si="35"/>
        <v>0</v>
      </c>
      <c r="P256" s="5">
        <f t="shared" si="36"/>
        <v>0</v>
      </c>
    </row>
    <row r="257" spans="1:16" ht="31.2">
      <c r="A257" s="31">
        <v>240</v>
      </c>
      <c r="B257" s="35"/>
      <c r="C257" s="37" t="s">
        <v>890</v>
      </c>
      <c r="D257" s="32" t="s">
        <v>137</v>
      </c>
      <c r="E257" s="36">
        <v>110</v>
      </c>
      <c r="F257" s="5"/>
      <c r="G257" s="5"/>
      <c r="H257" s="5">
        <f t="shared" si="30"/>
        <v>0</v>
      </c>
      <c r="I257" s="5"/>
      <c r="J257" s="5"/>
      <c r="K257" s="5">
        <f t="shared" si="31"/>
        <v>0</v>
      </c>
      <c r="L257" s="5">
        <f t="shared" si="32"/>
        <v>0</v>
      </c>
      <c r="M257" s="5">
        <f t="shared" si="33"/>
        <v>0</v>
      </c>
      <c r="N257" s="5">
        <f t="shared" si="34"/>
        <v>0</v>
      </c>
      <c r="O257" s="5">
        <f t="shared" si="35"/>
        <v>0</v>
      </c>
      <c r="P257" s="5">
        <f t="shared" si="36"/>
        <v>0</v>
      </c>
    </row>
    <row r="258" spans="1:16" ht="31.2">
      <c r="A258" s="31">
        <v>241</v>
      </c>
      <c r="B258" s="35"/>
      <c r="C258" s="37" t="s">
        <v>891</v>
      </c>
      <c r="D258" s="32" t="s">
        <v>137</v>
      </c>
      <c r="E258" s="36">
        <v>30</v>
      </c>
      <c r="F258" s="5"/>
      <c r="G258" s="5"/>
      <c r="H258" s="5">
        <f t="shared" si="30"/>
        <v>0</v>
      </c>
      <c r="I258" s="5"/>
      <c r="J258" s="5"/>
      <c r="K258" s="5">
        <f t="shared" si="31"/>
        <v>0</v>
      </c>
      <c r="L258" s="5">
        <f t="shared" si="32"/>
        <v>0</v>
      </c>
      <c r="M258" s="5">
        <f t="shared" si="33"/>
        <v>0</v>
      </c>
      <c r="N258" s="5">
        <f t="shared" si="34"/>
        <v>0</v>
      </c>
      <c r="O258" s="5">
        <f t="shared" si="35"/>
        <v>0</v>
      </c>
      <c r="P258" s="5">
        <f t="shared" si="36"/>
        <v>0</v>
      </c>
    </row>
    <row r="259" spans="1:16">
      <c r="A259" s="31">
        <v>242</v>
      </c>
      <c r="B259" s="35"/>
      <c r="C259" s="37" t="s">
        <v>892</v>
      </c>
      <c r="D259" s="32" t="s">
        <v>423</v>
      </c>
      <c r="E259" s="36">
        <v>1</v>
      </c>
      <c r="F259" s="5"/>
      <c r="G259" s="5"/>
      <c r="H259" s="5">
        <f t="shared" si="30"/>
        <v>0</v>
      </c>
      <c r="I259" s="5"/>
      <c r="J259" s="5"/>
      <c r="K259" s="5">
        <f t="shared" si="31"/>
        <v>0</v>
      </c>
      <c r="L259" s="5">
        <f t="shared" si="32"/>
        <v>0</v>
      </c>
      <c r="M259" s="5">
        <f t="shared" si="33"/>
        <v>0</v>
      </c>
      <c r="N259" s="5">
        <f t="shared" si="34"/>
        <v>0</v>
      </c>
      <c r="O259" s="5">
        <f t="shared" si="35"/>
        <v>0</v>
      </c>
      <c r="P259" s="5">
        <f t="shared" si="36"/>
        <v>0</v>
      </c>
    </row>
    <row r="260" spans="1:16">
      <c r="A260" s="31">
        <v>243</v>
      </c>
      <c r="B260" s="35"/>
      <c r="C260" s="37" t="s">
        <v>868</v>
      </c>
      <c r="D260" s="32" t="s">
        <v>662</v>
      </c>
      <c r="E260" s="36">
        <v>1</v>
      </c>
      <c r="F260" s="5"/>
      <c r="G260" s="5"/>
      <c r="H260" s="5">
        <f t="shared" si="30"/>
        <v>0</v>
      </c>
      <c r="I260" s="5"/>
      <c r="J260" s="5"/>
      <c r="K260" s="5">
        <f t="shared" si="31"/>
        <v>0</v>
      </c>
      <c r="L260" s="5">
        <f t="shared" si="32"/>
        <v>0</v>
      </c>
      <c r="M260" s="5">
        <f t="shared" si="33"/>
        <v>0</v>
      </c>
      <c r="N260" s="5">
        <f t="shared" si="34"/>
        <v>0</v>
      </c>
      <c r="O260" s="5">
        <f t="shared" si="35"/>
        <v>0</v>
      </c>
      <c r="P260" s="5">
        <f t="shared" si="36"/>
        <v>0</v>
      </c>
    </row>
    <row r="261" spans="1:16">
      <c r="A261" s="31">
        <v>244</v>
      </c>
      <c r="B261" s="35"/>
      <c r="C261" s="51" t="s">
        <v>893</v>
      </c>
      <c r="D261" s="32"/>
      <c r="E261" s="36"/>
      <c r="F261" s="5"/>
      <c r="G261" s="5"/>
      <c r="H261" s="5">
        <f t="shared" si="30"/>
        <v>0</v>
      </c>
      <c r="I261" s="5"/>
      <c r="J261" s="5"/>
      <c r="K261" s="5">
        <f t="shared" si="31"/>
        <v>0</v>
      </c>
      <c r="L261" s="5">
        <f t="shared" si="32"/>
        <v>0</v>
      </c>
      <c r="M261" s="5">
        <f t="shared" si="33"/>
        <v>0</v>
      </c>
      <c r="N261" s="5">
        <f t="shared" si="34"/>
        <v>0</v>
      </c>
      <c r="O261" s="5">
        <f t="shared" si="35"/>
        <v>0</v>
      </c>
      <c r="P261" s="5">
        <f t="shared" si="36"/>
        <v>0</v>
      </c>
    </row>
    <row r="262" spans="1:16" ht="46.8">
      <c r="A262" s="31">
        <v>245</v>
      </c>
      <c r="B262" s="35"/>
      <c r="C262" s="37" t="s">
        <v>894</v>
      </c>
      <c r="D262" s="32" t="s">
        <v>662</v>
      </c>
      <c r="E262" s="36">
        <v>4</v>
      </c>
      <c r="F262" s="5"/>
      <c r="G262" s="5"/>
      <c r="H262" s="5">
        <f t="shared" si="30"/>
        <v>0</v>
      </c>
      <c r="I262" s="5"/>
      <c r="J262" s="5"/>
      <c r="K262" s="5">
        <f t="shared" si="31"/>
        <v>0</v>
      </c>
      <c r="L262" s="5">
        <f t="shared" si="32"/>
        <v>0</v>
      </c>
      <c r="M262" s="5">
        <f t="shared" si="33"/>
        <v>0</v>
      </c>
      <c r="N262" s="5">
        <f t="shared" si="34"/>
        <v>0</v>
      </c>
      <c r="O262" s="5">
        <f t="shared" si="35"/>
        <v>0</v>
      </c>
      <c r="P262" s="5">
        <f t="shared" si="36"/>
        <v>0</v>
      </c>
    </row>
    <row r="263" spans="1:16" ht="31.2">
      <c r="A263" s="31">
        <v>246</v>
      </c>
      <c r="B263" s="35"/>
      <c r="C263" s="37" t="s">
        <v>895</v>
      </c>
      <c r="D263" s="32" t="s">
        <v>179</v>
      </c>
      <c r="E263" s="36">
        <v>4</v>
      </c>
      <c r="F263" s="5"/>
      <c r="G263" s="5"/>
      <c r="H263" s="5">
        <f t="shared" si="30"/>
        <v>0</v>
      </c>
      <c r="I263" s="5"/>
      <c r="J263" s="5"/>
      <c r="K263" s="5">
        <f t="shared" si="31"/>
        <v>0</v>
      </c>
      <c r="L263" s="5">
        <f t="shared" si="32"/>
        <v>0</v>
      </c>
      <c r="M263" s="5">
        <f t="shared" si="33"/>
        <v>0</v>
      </c>
      <c r="N263" s="5">
        <f t="shared" si="34"/>
        <v>0</v>
      </c>
      <c r="O263" s="5">
        <f t="shared" si="35"/>
        <v>0</v>
      </c>
      <c r="P263" s="5">
        <f t="shared" si="36"/>
        <v>0</v>
      </c>
    </row>
    <row r="264" spans="1:16" ht="31.2">
      <c r="A264" s="31">
        <v>247</v>
      </c>
      <c r="B264" s="35"/>
      <c r="C264" s="37" t="s">
        <v>896</v>
      </c>
      <c r="D264" s="32" t="s">
        <v>179</v>
      </c>
      <c r="E264" s="36">
        <v>4</v>
      </c>
      <c r="F264" s="5"/>
      <c r="G264" s="5"/>
      <c r="H264" s="5">
        <f t="shared" si="30"/>
        <v>0</v>
      </c>
      <c r="I264" s="5"/>
      <c r="J264" s="5"/>
      <c r="K264" s="5">
        <f t="shared" si="31"/>
        <v>0</v>
      </c>
      <c r="L264" s="5">
        <f t="shared" si="32"/>
        <v>0</v>
      </c>
      <c r="M264" s="5">
        <f t="shared" si="33"/>
        <v>0</v>
      </c>
      <c r="N264" s="5">
        <f t="shared" si="34"/>
        <v>0</v>
      </c>
      <c r="O264" s="5">
        <f t="shared" si="35"/>
        <v>0</v>
      </c>
      <c r="P264" s="5">
        <f t="shared" si="36"/>
        <v>0</v>
      </c>
    </row>
    <row r="265" spans="1:16">
      <c r="A265" s="31">
        <v>248</v>
      </c>
      <c r="B265" s="35"/>
      <c r="C265" s="37" t="s">
        <v>666</v>
      </c>
      <c r="D265" s="32" t="s">
        <v>662</v>
      </c>
      <c r="E265" s="36">
        <v>4</v>
      </c>
      <c r="F265" s="5"/>
      <c r="G265" s="5"/>
      <c r="H265" s="5">
        <f t="shared" si="30"/>
        <v>0</v>
      </c>
      <c r="I265" s="5"/>
      <c r="J265" s="5"/>
      <c r="K265" s="5">
        <f t="shared" si="31"/>
        <v>0</v>
      </c>
      <c r="L265" s="5">
        <f t="shared" si="32"/>
        <v>0</v>
      </c>
      <c r="M265" s="5">
        <f t="shared" si="33"/>
        <v>0</v>
      </c>
      <c r="N265" s="5">
        <f t="shared" si="34"/>
        <v>0</v>
      </c>
      <c r="O265" s="5">
        <f t="shared" si="35"/>
        <v>0</v>
      </c>
      <c r="P265" s="5">
        <f t="shared" si="36"/>
        <v>0</v>
      </c>
    </row>
    <row r="266" spans="1:16">
      <c r="A266" s="31">
        <v>249</v>
      </c>
      <c r="B266" s="35"/>
      <c r="C266" s="37" t="s">
        <v>897</v>
      </c>
      <c r="D266" s="32" t="s">
        <v>662</v>
      </c>
      <c r="E266" s="36">
        <v>12</v>
      </c>
      <c r="F266" s="5"/>
      <c r="G266" s="5"/>
      <c r="H266" s="5">
        <f t="shared" si="30"/>
        <v>0</v>
      </c>
      <c r="I266" s="5"/>
      <c r="J266" s="5"/>
      <c r="K266" s="5">
        <f t="shared" si="31"/>
        <v>0</v>
      </c>
      <c r="L266" s="5">
        <f t="shared" si="32"/>
        <v>0</v>
      </c>
      <c r="M266" s="5">
        <f t="shared" si="33"/>
        <v>0</v>
      </c>
      <c r="N266" s="5">
        <f t="shared" si="34"/>
        <v>0</v>
      </c>
      <c r="O266" s="5">
        <f t="shared" si="35"/>
        <v>0</v>
      </c>
      <c r="P266" s="5">
        <f t="shared" si="36"/>
        <v>0</v>
      </c>
    </row>
    <row r="267" spans="1:16">
      <c r="A267" s="31">
        <v>250</v>
      </c>
      <c r="B267" s="35"/>
      <c r="C267" s="37" t="s">
        <v>898</v>
      </c>
      <c r="D267" s="32" t="s">
        <v>179</v>
      </c>
      <c r="E267" s="36">
        <v>5</v>
      </c>
      <c r="F267" s="5"/>
      <c r="G267" s="5"/>
      <c r="H267" s="5">
        <f t="shared" si="30"/>
        <v>0</v>
      </c>
      <c r="I267" s="5"/>
      <c r="J267" s="5"/>
      <c r="K267" s="5">
        <f t="shared" si="31"/>
        <v>0</v>
      </c>
      <c r="L267" s="5">
        <f t="shared" si="32"/>
        <v>0</v>
      </c>
      <c r="M267" s="5">
        <f t="shared" si="33"/>
        <v>0</v>
      </c>
      <c r="N267" s="5">
        <f t="shared" si="34"/>
        <v>0</v>
      </c>
      <c r="O267" s="5">
        <f t="shared" si="35"/>
        <v>0</v>
      </c>
      <c r="P267" s="5">
        <f t="shared" si="36"/>
        <v>0</v>
      </c>
    </row>
    <row r="268" spans="1:16" ht="31.2">
      <c r="A268" s="31">
        <v>251</v>
      </c>
      <c r="B268" s="35"/>
      <c r="C268" s="37" t="s">
        <v>899</v>
      </c>
      <c r="D268" s="32" t="s">
        <v>179</v>
      </c>
      <c r="E268" s="36">
        <v>8</v>
      </c>
      <c r="F268" s="5"/>
      <c r="G268" s="5"/>
      <c r="H268" s="5">
        <f t="shared" si="30"/>
        <v>0</v>
      </c>
      <c r="I268" s="5"/>
      <c r="J268" s="5"/>
      <c r="K268" s="5">
        <f t="shared" si="31"/>
        <v>0</v>
      </c>
      <c r="L268" s="5">
        <f t="shared" si="32"/>
        <v>0</v>
      </c>
      <c r="M268" s="5">
        <f t="shared" si="33"/>
        <v>0</v>
      </c>
      <c r="N268" s="5">
        <f t="shared" si="34"/>
        <v>0</v>
      </c>
      <c r="O268" s="5">
        <f t="shared" si="35"/>
        <v>0</v>
      </c>
      <c r="P268" s="5">
        <f t="shared" si="36"/>
        <v>0</v>
      </c>
    </row>
    <row r="269" spans="1:16" ht="31.2">
      <c r="A269" s="31">
        <v>252</v>
      </c>
      <c r="B269" s="35"/>
      <c r="C269" s="37" t="s">
        <v>900</v>
      </c>
      <c r="D269" s="32" t="s">
        <v>179</v>
      </c>
      <c r="E269" s="36">
        <v>4</v>
      </c>
      <c r="F269" s="5"/>
      <c r="G269" s="5"/>
      <c r="H269" s="5">
        <f t="shared" si="30"/>
        <v>0</v>
      </c>
      <c r="I269" s="5"/>
      <c r="J269" s="5"/>
      <c r="K269" s="5">
        <f t="shared" si="31"/>
        <v>0</v>
      </c>
      <c r="L269" s="5">
        <f t="shared" si="32"/>
        <v>0</v>
      </c>
      <c r="M269" s="5">
        <f t="shared" si="33"/>
        <v>0</v>
      </c>
      <c r="N269" s="5">
        <f t="shared" si="34"/>
        <v>0</v>
      </c>
      <c r="O269" s="5">
        <f t="shared" si="35"/>
        <v>0</v>
      </c>
      <c r="P269" s="5">
        <f t="shared" si="36"/>
        <v>0</v>
      </c>
    </row>
    <row r="270" spans="1:16" ht="31.2">
      <c r="A270" s="31">
        <v>253</v>
      </c>
      <c r="B270" s="35"/>
      <c r="C270" s="37" t="s">
        <v>901</v>
      </c>
      <c r="D270" s="32" t="s">
        <v>179</v>
      </c>
      <c r="E270" s="36">
        <v>4</v>
      </c>
      <c r="F270" s="5"/>
      <c r="G270" s="5"/>
      <c r="H270" s="5">
        <f t="shared" si="30"/>
        <v>0</v>
      </c>
      <c r="I270" s="5"/>
      <c r="J270" s="5"/>
      <c r="K270" s="5">
        <f t="shared" si="31"/>
        <v>0</v>
      </c>
      <c r="L270" s="5">
        <f t="shared" si="32"/>
        <v>0</v>
      </c>
      <c r="M270" s="5">
        <f t="shared" si="33"/>
        <v>0</v>
      </c>
      <c r="N270" s="5">
        <f t="shared" si="34"/>
        <v>0</v>
      </c>
      <c r="O270" s="5">
        <f t="shared" si="35"/>
        <v>0</v>
      </c>
      <c r="P270" s="5">
        <f t="shared" si="36"/>
        <v>0</v>
      </c>
    </row>
    <row r="271" spans="1:16" ht="62.4">
      <c r="A271" s="31">
        <v>254</v>
      </c>
      <c r="B271" s="35"/>
      <c r="C271" s="37" t="s">
        <v>902</v>
      </c>
      <c r="D271" s="32" t="s">
        <v>662</v>
      </c>
      <c r="E271" s="36">
        <v>1</v>
      </c>
      <c r="F271" s="5"/>
      <c r="G271" s="5"/>
      <c r="H271" s="5">
        <f t="shared" si="30"/>
        <v>0</v>
      </c>
      <c r="I271" s="5"/>
      <c r="J271" s="5"/>
      <c r="K271" s="5">
        <f t="shared" si="31"/>
        <v>0</v>
      </c>
      <c r="L271" s="5">
        <f t="shared" si="32"/>
        <v>0</v>
      </c>
      <c r="M271" s="5">
        <f t="shared" si="33"/>
        <v>0</v>
      </c>
      <c r="N271" s="5">
        <f t="shared" si="34"/>
        <v>0</v>
      </c>
      <c r="O271" s="5">
        <f t="shared" si="35"/>
        <v>0</v>
      </c>
      <c r="P271" s="5">
        <f t="shared" si="36"/>
        <v>0</v>
      </c>
    </row>
    <row r="272" spans="1:16" ht="31.2">
      <c r="A272" s="31">
        <v>255</v>
      </c>
      <c r="B272" s="35"/>
      <c r="C272" s="37" t="s">
        <v>903</v>
      </c>
      <c r="D272" s="32" t="s">
        <v>662</v>
      </c>
      <c r="E272" s="36">
        <v>1</v>
      </c>
      <c r="F272" s="5"/>
      <c r="G272" s="5"/>
      <c r="H272" s="5">
        <f t="shared" si="30"/>
        <v>0</v>
      </c>
      <c r="I272" s="5"/>
      <c r="J272" s="5"/>
      <c r="K272" s="5">
        <f t="shared" si="31"/>
        <v>0</v>
      </c>
      <c r="L272" s="5">
        <f t="shared" si="32"/>
        <v>0</v>
      </c>
      <c r="M272" s="5">
        <f t="shared" si="33"/>
        <v>0</v>
      </c>
      <c r="N272" s="5">
        <f t="shared" si="34"/>
        <v>0</v>
      </c>
      <c r="O272" s="5">
        <f t="shared" si="35"/>
        <v>0</v>
      </c>
      <c r="P272" s="5">
        <f t="shared" si="36"/>
        <v>0</v>
      </c>
    </row>
    <row r="273" spans="1:16">
      <c r="A273" s="31">
        <v>256</v>
      </c>
      <c r="B273" s="35"/>
      <c r="C273" s="37" t="s">
        <v>904</v>
      </c>
      <c r="D273" s="32" t="s">
        <v>662</v>
      </c>
      <c r="E273" s="36">
        <v>1</v>
      </c>
      <c r="F273" s="5"/>
      <c r="G273" s="5"/>
      <c r="H273" s="5">
        <f t="shared" si="30"/>
        <v>0</v>
      </c>
      <c r="I273" s="5"/>
      <c r="J273" s="5"/>
      <c r="K273" s="5">
        <f t="shared" si="31"/>
        <v>0</v>
      </c>
      <c r="L273" s="5">
        <f t="shared" si="32"/>
        <v>0</v>
      </c>
      <c r="M273" s="5">
        <f t="shared" si="33"/>
        <v>0</v>
      </c>
      <c r="N273" s="5">
        <f t="shared" si="34"/>
        <v>0</v>
      </c>
      <c r="O273" s="5">
        <f t="shared" si="35"/>
        <v>0</v>
      </c>
      <c r="P273" s="5">
        <f t="shared" si="36"/>
        <v>0</v>
      </c>
    </row>
    <row r="274" spans="1:16" ht="31.2">
      <c r="A274" s="31">
        <v>257</v>
      </c>
      <c r="B274" s="35"/>
      <c r="C274" s="37" t="s">
        <v>905</v>
      </c>
      <c r="D274" s="32" t="s">
        <v>662</v>
      </c>
      <c r="E274" s="36">
        <v>1</v>
      </c>
      <c r="F274" s="5"/>
      <c r="G274" s="5"/>
      <c r="H274" s="5">
        <f t="shared" ref="H274:H316" si="37">ROUND(F274*G274,2)</f>
        <v>0</v>
      </c>
      <c r="I274" s="5"/>
      <c r="J274" s="5"/>
      <c r="K274" s="5">
        <f t="shared" ref="K274:K316" si="38">SUM(H274:J274)</f>
        <v>0</v>
      </c>
      <c r="L274" s="5">
        <f t="shared" ref="L274:L316" si="39">ROUND(E274*F274,2)</f>
        <v>0</v>
      </c>
      <c r="M274" s="5">
        <f t="shared" ref="M274:M316" si="40">ROUND(E274*H274,2)</f>
        <v>0</v>
      </c>
      <c r="N274" s="5">
        <f t="shared" ref="N274:N316" si="41">ROUND(E274*I274,2)</f>
        <v>0</v>
      </c>
      <c r="O274" s="5">
        <f t="shared" ref="O274:O316" si="42">ROUND(E274*J274,2)</f>
        <v>0</v>
      </c>
      <c r="P274" s="5">
        <f t="shared" ref="P274:P316" si="43">SUM(M274:O274)</f>
        <v>0</v>
      </c>
    </row>
    <row r="275" spans="1:16" ht="31.2">
      <c r="A275" s="31">
        <v>258</v>
      </c>
      <c r="B275" s="35"/>
      <c r="C275" s="37" t="s">
        <v>906</v>
      </c>
      <c r="D275" s="32" t="s">
        <v>662</v>
      </c>
      <c r="E275" s="36">
        <v>1</v>
      </c>
      <c r="F275" s="5"/>
      <c r="G275" s="5"/>
      <c r="H275" s="5">
        <f t="shared" si="37"/>
        <v>0</v>
      </c>
      <c r="I275" s="5"/>
      <c r="J275" s="5"/>
      <c r="K275" s="5">
        <f t="shared" si="38"/>
        <v>0</v>
      </c>
      <c r="L275" s="5">
        <f t="shared" si="39"/>
        <v>0</v>
      </c>
      <c r="M275" s="5">
        <f t="shared" si="40"/>
        <v>0</v>
      </c>
      <c r="N275" s="5">
        <f t="shared" si="41"/>
        <v>0</v>
      </c>
      <c r="O275" s="5">
        <f t="shared" si="42"/>
        <v>0</v>
      </c>
      <c r="P275" s="5">
        <f t="shared" si="43"/>
        <v>0</v>
      </c>
    </row>
    <row r="276" spans="1:16" ht="31.2">
      <c r="A276" s="31">
        <v>259</v>
      </c>
      <c r="B276" s="35"/>
      <c r="C276" s="37" t="s">
        <v>907</v>
      </c>
      <c r="D276" s="32" t="s">
        <v>662</v>
      </c>
      <c r="E276" s="36">
        <v>1</v>
      </c>
      <c r="F276" s="5"/>
      <c r="G276" s="5"/>
      <c r="H276" s="5">
        <f t="shared" si="37"/>
        <v>0</v>
      </c>
      <c r="I276" s="5"/>
      <c r="J276" s="5"/>
      <c r="K276" s="5">
        <f t="shared" si="38"/>
        <v>0</v>
      </c>
      <c r="L276" s="5">
        <f t="shared" si="39"/>
        <v>0</v>
      </c>
      <c r="M276" s="5">
        <f t="shared" si="40"/>
        <v>0</v>
      </c>
      <c r="N276" s="5">
        <f t="shared" si="41"/>
        <v>0</v>
      </c>
      <c r="O276" s="5">
        <f t="shared" si="42"/>
        <v>0</v>
      </c>
      <c r="P276" s="5">
        <f t="shared" si="43"/>
        <v>0</v>
      </c>
    </row>
    <row r="277" spans="1:16" ht="31.2">
      <c r="A277" s="31">
        <v>260</v>
      </c>
      <c r="B277" s="35"/>
      <c r="C277" s="37" t="s">
        <v>908</v>
      </c>
      <c r="D277" s="32" t="s">
        <v>179</v>
      </c>
      <c r="E277" s="36">
        <v>1</v>
      </c>
      <c r="F277" s="5"/>
      <c r="G277" s="5"/>
      <c r="H277" s="5">
        <f t="shared" si="37"/>
        <v>0</v>
      </c>
      <c r="I277" s="5"/>
      <c r="J277" s="5"/>
      <c r="K277" s="5">
        <f t="shared" si="38"/>
        <v>0</v>
      </c>
      <c r="L277" s="5">
        <f t="shared" si="39"/>
        <v>0</v>
      </c>
      <c r="M277" s="5">
        <f t="shared" si="40"/>
        <v>0</v>
      </c>
      <c r="N277" s="5">
        <f t="shared" si="41"/>
        <v>0</v>
      </c>
      <c r="O277" s="5">
        <f t="shared" si="42"/>
        <v>0</v>
      </c>
      <c r="P277" s="5">
        <f t="shared" si="43"/>
        <v>0</v>
      </c>
    </row>
    <row r="278" spans="1:16">
      <c r="A278" s="31">
        <v>261</v>
      </c>
      <c r="B278" s="35"/>
      <c r="C278" s="37" t="s">
        <v>705</v>
      </c>
      <c r="D278" s="32" t="s">
        <v>179</v>
      </c>
      <c r="E278" s="36">
        <v>4</v>
      </c>
      <c r="F278" s="5"/>
      <c r="G278" s="5"/>
      <c r="H278" s="5">
        <f t="shared" si="37"/>
        <v>0</v>
      </c>
      <c r="I278" s="5"/>
      <c r="J278" s="5"/>
      <c r="K278" s="5">
        <f t="shared" si="38"/>
        <v>0</v>
      </c>
      <c r="L278" s="5">
        <f t="shared" si="39"/>
        <v>0</v>
      </c>
      <c r="M278" s="5">
        <f t="shared" si="40"/>
        <v>0</v>
      </c>
      <c r="N278" s="5">
        <f t="shared" si="41"/>
        <v>0</v>
      </c>
      <c r="O278" s="5">
        <f t="shared" si="42"/>
        <v>0</v>
      </c>
      <c r="P278" s="5">
        <f t="shared" si="43"/>
        <v>0</v>
      </c>
    </row>
    <row r="279" spans="1:16">
      <c r="A279" s="31">
        <v>262</v>
      </c>
      <c r="B279" s="35"/>
      <c r="C279" s="37" t="s">
        <v>697</v>
      </c>
      <c r="D279" s="32" t="s">
        <v>179</v>
      </c>
      <c r="E279" s="36">
        <v>1</v>
      </c>
      <c r="F279" s="5"/>
      <c r="G279" s="5"/>
      <c r="H279" s="5">
        <f t="shared" si="37"/>
        <v>0</v>
      </c>
      <c r="I279" s="5"/>
      <c r="J279" s="5"/>
      <c r="K279" s="5">
        <f t="shared" si="38"/>
        <v>0</v>
      </c>
      <c r="L279" s="5">
        <f t="shared" si="39"/>
        <v>0</v>
      </c>
      <c r="M279" s="5">
        <f t="shared" si="40"/>
        <v>0</v>
      </c>
      <c r="N279" s="5">
        <f t="shared" si="41"/>
        <v>0</v>
      </c>
      <c r="O279" s="5">
        <f t="shared" si="42"/>
        <v>0</v>
      </c>
      <c r="P279" s="5">
        <f t="shared" si="43"/>
        <v>0</v>
      </c>
    </row>
    <row r="280" spans="1:16">
      <c r="A280" s="31">
        <v>263</v>
      </c>
      <c r="B280" s="35"/>
      <c r="C280" s="37" t="s">
        <v>815</v>
      </c>
      <c r="D280" s="32" t="s">
        <v>179</v>
      </c>
      <c r="E280" s="36">
        <v>20</v>
      </c>
      <c r="F280" s="5"/>
      <c r="G280" s="5"/>
      <c r="H280" s="5">
        <f t="shared" si="37"/>
        <v>0</v>
      </c>
      <c r="I280" s="5"/>
      <c r="J280" s="5"/>
      <c r="K280" s="5">
        <f t="shared" si="38"/>
        <v>0</v>
      </c>
      <c r="L280" s="5">
        <f t="shared" si="39"/>
        <v>0</v>
      </c>
      <c r="M280" s="5">
        <f t="shared" si="40"/>
        <v>0</v>
      </c>
      <c r="N280" s="5">
        <f t="shared" si="41"/>
        <v>0</v>
      </c>
      <c r="O280" s="5">
        <f t="shared" si="42"/>
        <v>0</v>
      </c>
      <c r="P280" s="5">
        <f t="shared" si="43"/>
        <v>0</v>
      </c>
    </row>
    <row r="281" spans="1:16">
      <c r="A281" s="31">
        <v>264</v>
      </c>
      <c r="B281" s="35"/>
      <c r="C281" s="37" t="s">
        <v>710</v>
      </c>
      <c r="D281" s="32" t="s">
        <v>179</v>
      </c>
      <c r="E281" s="36">
        <v>4</v>
      </c>
      <c r="F281" s="5"/>
      <c r="G281" s="5"/>
      <c r="H281" s="5">
        <f t="shared" si="37"/>
        <v>0</v>
      </c>
      <c r="I281" s="5"/>
      <c r="J281" s="5"/>
      <c r="K281" s="5">
        <f t="shared" si="38"/>
        <v>0</v>
      </c>
      <c r="L281" s="5">
        <f t="shared" si="39"/>
        <v>0</v>
      </c>
      <c r="M281" s="5">
        <f t="shared" si="40"/>
        <v>0</v>
      </c>
      <c r="N281" s="5">
        <f t="shared" si="41"/>
        <v>0</v>
      </c>
      <c r="O281" s="5">
        <f t="shared" si="42"/>
        <v>0</v>
      </c>
      <c r="P281" s="5">
        <f t="shared" si="43"/>
        <v>0</v>
      </c>
    </row>
    <row r="282" spans="1:16">
      <c r="A282" s="31">
        <v>265</v>
      </c>
      <c r="B282" s="35"/>
      <c r="C282" s="37" t="s">
        <v>817</v>
      </c>
      <c r="D282" s="32" t="s">
        <v>179</v>
      </c>
      <c r="E282" s="36">
        <v>16</v>
      </c>
      <c r="F282" s="5"/>
      <c r="G282" s="5"/>
      <c r="H282" s="5">
        <f t="shared" si="37"/>
        <v>0</v>
      </c>
      <c r="I282" s="5"/>
      <c r="J282" s="5"/>
      <c r="K282" s="5">
        <f t="shared" si="38"/>
        <v>0</v>
      </c>
      <c r="L282" s="5">
        <f t="shared" si="39"/>
        <v>0</v>
      </c>
      <c r="M282" s="5">
        <f t="shared" si="40"/>
        <v>0</v>
      </c>
      <c r="N282" s="5">
        <f t="shared" si="41"/>
        <v>0</v>
      </c>
      <c r="O282" s="5">
        <f t="shared" si="42"/>
        <v>0</v>
      </c>
      <c r="P282" s="5">
        <f t="shared" si="43"/>
        <v>0</v>
      </c>
    </row>
    <row r="283" spans="1:16" ht="31.2">
      <c r="A283" s="31">
        <v>266</v>
      </c>
      <c r="B283" s="35"/>
      <c r="C283" s="37" t="s">
        <v>909</v>
      </c>
      <c r="D283" s="32" t="s">
        <v>662</v>
      </c>
      <c r="E283" s="36">
        <v>5</v>
      </c>
      <c r="F283" s="5"/>
      <c r="G283" s="5"/>
      <c r="H283" s="5">
        <f t="shared" si="37"/>
        <v>0</v>
      </c>
      <c r="I283" s="5"/>
      <c r="J283" s="5"/>
      <c r="K283" s="5">
        <f t="shared" si="38"/>
        <v>0</v>
      </c>
      <c r="L283" s="5">
        <f t="shared" si="39"/>
        <v>0</v>
      </c>
      <c r="M283" s="5">
        <f t="shared" si="40"/>
        <v>0</v>
      </c>
      <c r="N283" s="5">
        <f t="shared" si="41"/>
        <v>0</v>
      </c>
      <c r="O283" s="5">
        <f t="shared" si="42"/>
        <v>0</v>
      </c>
      <c r="P283" s="5">
        <f t="shared" si="43"/>
        <v>0</v>
      </c>
    </row>
    <row r="284" spans="1:16">
      <c r="A284" s="31">
        <v>267</v>
      </c>
      <c r="B284" s="35"/>
      <c r="C284" s="37" t="s">
        <v>910</v>
      </c>
      <c r="D284" s="32" t="s">
        <v>137</v>
      </c>
      <c r="E284" s="36">
        <v>2</v>
      </c>
      <c r="F284" s="5"/>
      <c r="G284" s="5"/>
      <c r="H284" s="5">
        <f t="shared" si="37"/>
        <v>0</v>
      </c>
      <c r="I284" s="5"/>
      <c r="J284" s="5"/>
      <c r="K284" s="5">
        <f t="shared" si="38"/>
        <v>0</v>
      </c>
      <c r="L284" s="5">
        <f t="shared" si="39"/>
        <v>0</v>
      </c>
      <c r="M284" s="5">
        <f t="shared" si="40"/>
        <v>0</v>
      </c>
      <c r="N284" s="5">
        <f t="shared" si="41"/>
        <v>0</v>
      </c>
      <c r="O284" s="5">
        <f t="shared" si="42"/>
        <v>0</v>
      </c>
      <c r="P284" s="5">
        <f t="shared" si="43"/>
        <v>0</v>
      </c>
    </row>
    <row r="285" spans="1:16">
      <c r="A285" s="31">
        <v>268</v>
      </c>
      <c r="B285" s="35"/>
      <c r="C285" s="37" t="s">
        <v>835</v>
      </c>
      <c r="D285" s="32" t="s">
        <v>137</v>
      </c>
      <c r="E285" s="36">
        <v>96</v>
      </c>
      <c r="F285" s="5"/>
      <c r="G285" s="5"/>
      <c r="H285" s="5">
        <f t="shared" si="37"/>
        <v>0</v>
      </c>
      <c r="I285" s="5"/>
      <c r="J285" s="5"/>
      <c r="K285" s="5">
        <f t="shared" si="38"/>
        <v>0</v>
      </c>
      <c r="L285" s="5">
        <f t="shared" si="39"/>
        <v>0</v>
      </c>
      <c r="M285" s="5">
        <f t="shared" si="40"/>
        <v>0</v>
      </c>
      <c r="N285" s="5">
        <f t="shared" si="41"/>
        <v>0</v>
      </c>
      <c r="O285" s="5">
        <f t="shared" si="42"/>
        <v>0</v>
      </c>
      <c r="P285" s="5">
        <f t="shared" si="43"/>
        <v>0</v>
      </c>
    </row>
    <row r="286" spans="1:16">
      <c r="A286" s="31">
        <v>269</v>
      </c>
      <c r="B286" s="35"/>
      <c r="C286" s="37" t="s">
        <v>836</v>
      </c>
      <c r="D286" s="32" t="s">
        <v>137</v>
      </c>
      <c r="E286" s="36">
        <v>50</v>
      </c>
      <c r="F286" s="5"/>
      <c r="G286" s="5"/>
      <c r="H286" s="5">
        <f t="shared" si="37"/>
        <v>0</v>
      </c>
      <c r="I286" s="5"/>
      <c r="J286" s="5"/>
      <c r="K286" s="5">
        <f t="shared" si="38"/>
        <v>0</v>
      </c>
      <c r="L286" s="5">
        <f t="shared" si="39"/>
        <v>0</v>
      </c>
      <c r="M286" s="5">
        <f t="shared" si="40"/>
        <v>0</v>
      </c>
      <c r="N286" s="5">
        <f t="shared" si="41"/>
        <v>0</v>
      </c>
      <c r="O286" s="5">
        <f t="shared" si="42"/>
        <v>0</v>
      </c>
      <c r="P286" s="5">
        <f t="shared" si="43"/>
        <v>0</v>
      </c>
    </row>
    <row r="287" spans="1:16" ht="31.2">
      <c r="A287" s="31">
        <v>270</v>
      </c>
      <c r="B287" s="35"/>
      <c r="C287" s="37" t="s">
        <v>911</v>
      </c>
      <c r="D287" s="32" t="s">
        <v>662</v>
      </c>
      <c r="E287" s="36">
        <v>1</v>
      </c>
      <c r="F287" s="5"/>
      <c r="G287" s="5"/>
      <c r="H287" s="5">
        <f t="shared" si="37"/>
        <v>0</v>
      </c>
      <c r="I287" s="5"/>
      <c r="J287" s="5"/>
      <c r="K287" s="5">
        <f t="shared" si="38"/>
        <v>0</v>
      </c>
      <c r="L287" s="5">
        <f t="shared" si="39"/>
        <v>0</v>
      </c>
      <c r="M287" s="5">
        <f t="shared" si="40"/>
        <v>0</v>
      </c>
      <c r="N287" s="5">
        <f t="shared" si="41"/>
        <v>0</v>
      </c>
      <c r="O287" s="5">
        <f t="shared" si="42"/>
        <v>0</v>
      </c>
      <c r="P287" s="5">
        <f t="shared" si="43"/>
        <v>0</v>
      </c>
    </row>
    <row r="288" spans="1:16" ht="31.2">
      <c r="A288" s="31">
        <v>271</v>
      </c>
      <c r="B288" s="35"/>
      <c r="C288" s="37" t="s">
        <v>912</v>
      </c>
      <c r="D288" s="32" t="s">
        <v>662</v>
      </c>
      <c r="E288" s="36">
        <v>1</v>
      </c>
      <c r="F288" s="5"/>
      <c r="G288" s="5"/>
      <c r="H288" s="5">
        <f t="shared" si="37"/>
        <v>0</v>
      </c>
      <c r="I288" s="5"/>
      <c r="J288" s="5"/>
      <c r="K288" s="5">
        <f t="shared" si="38"/>
        <v>0</v>
      </c>
      <c r="L288" s="5">
        <f t="shared" si="39"/>
        <v>0</v>
      </c>
      <c r="M288" s="5">
        <f t="shared" si="40"/>
        <v>0</v>
      </c>
      <c r="N288" s="5">
        <f t="shared" si="41"/>
        <v>0</v>
      </c>
      <c r="O288" s="5">
        <f t="shared" si="42"/>
        <v>0</v>
      </c>
      <c r="P288" s="5">
        <f t="shared" si="43"/>
        <v>0</v>
      </c>
    </row>
    <row r="289" spans="1:16" ht="31.2">
      <c r="A289" s="31">
        <v>272</v>
      </c>
      <c r="B289" s="35"/>
      <c r="C289" s="37" t="s">
        <v>913</v>
      </c>
      <c r="D289" s="32" t="s">
        <v>662</v>
      </c>
      <c r="E289" s="36">
        <v>1</v>
      </c>
      <c r="F289" s="5"/>
      <c r="G289" s="5"/>
      <c r="H289" s="5">
        <f t="shared" si="37"/>
        <v>0</v>
      </c>
      <c r="I289" s="5"/>
      <c r="J289" s="5"/>
      <c r="K289" s="5">
        <f t="shared" si="38"/>
        <v>0</v>
      </c>
      <c r="L289" s="5">
        <f t="shared" si="39"/>
        <v>0</v>
      </c>
      <c r="M289" s="5">
        <f t="shared" si="40"/>
        <v>0</v>
      </c>
      <c r="N289" s="5">
        <f t="shared" si="41"/>
        <v>0</v>
      </c>
      <c r="O289" s="5">
        <f t="shared" si="42"/>
        <v>0</v>
      </c>
      <c r="P289" s="5">
        <f t="shared" si="43"/>
        <v>0</v>
      </c>
    </row>
    <row r="290" spans="1:16" ht="31.2">
      <c r="A290" s="31">
        <v>273</v>
      </c>
      <c r="B290" s="35"/>
      <c r="C290" s="37" t="s">
        <v>914</v>
      </c>
      <c r="D290" s="32" t="s">
        <v>137</v>
      </c>
      <c r="E290" s="36">
        <v>2</v>
      </c>
      <c r="F290" s="5"/>
      <c r="G290" s="5"/>
      <c r="H290" s="5">
        <f t="shared" si="37"/>
        <v>0</v>
      </c>
      <c r="I290" s="5"/>
      <c r="J290" s="5"/>
      <c r="K290" s="5">
        <f t="shared" si="38"/>
        <v>0</v>
      </c>
      <c r="L290" s="5">
        <f t="shared" si="39"/>
        <v>0</v>
      </c>
      <c r="M290" s="5">
        <f t="shared" si="40"/>
        <v>0</v>
      </c>
      <c r="N290" s="5">
        <f t="shared" si="41"/>
        <v>0</v>
      </c>
      <c r="O290" s="5">
        <f t="shared" si="42"/>
        <v>0</v>
      </c>
      <c r="P290" s="5">
        <f t="shared" si="43"/>
        <v>0</v>
      </c>
    </row>
    <row r="291" spans="1:16" ht="31.2">
      <c r="A291" s="31">
        <v>274</v>
      </c>
      <c r="B291" s="35"/>
      <c r="C291" s="37" t="s">
        <v>915</v>
      </c>
      <c r="D291" s="32" t="s">
        <v>137</v>
      </c>
      <c r="E291" s="36">
        <v>68</v>
      </c>
      <c r="F291" s="5"/>
      <c r="G291" s="5"/>
      <c r="H291" s="5">
        <f t="shared" si="37"/>
        <v>0</v>
      </c>
      <c r="I291" s="5"/>
      <c r="J291" s="5"/>
      <c r="K291" s="5">
        <f t="shared" si="38"/>
        <v>0</v>
      </c>
      <c r="L291" s="5">
        <f t="shared" si="39"/>
        <v>0</v>
      </c>
      <c r="M291" s="5">
        <f t="shared" si="40"/>
        <v>0</v>
      </c>
      <c r="N291" s="5">
        <f t="shared" si="41"/>
        <v>0</v>
      </c>
      <c r="O291" s="5">
        <f t="shared" si="42"/>
        <v>0</v>
      </c>
      <c r="P291" s="5">
        <f t="shared" si="43"/>
        <v>0</v>
      </c>
    </row>
    <row r="292" spans="1:16" ht="31.2">
      <c r="A292" s="31">
        <v>275</v>
      </c>
      <c r="B292" s="35"/>
      <c r="C292" s="37" t="s">
        <v>916</v>
      </c>
      <c r="D292" s="32" t="s">
        <v>137</v>
      </c>
      <c r="E292" s="36">
        <v>30</v>
      </c>
      <c r="F292" s="5"/>
      <c r="G292" s="5"/>
      <c r="H292" s="5">
        <f t="shared" si="37"/>
        <v>0</v>
      </c>
      <c r="I292" s="5"/>
      <c r="J292" s="5"/>
      <c r="K292" s="5">
        <f t="shared" si="38"/>
        <v>0</v>
      </c>
      <c r="L292" s="5">
        <f t="shared" si="39"/>
        <v>0</v>
      </c>
      <c r="M292" s="5">
        <f t="shared" si="40"/>
        <v>0</v>
      </c>
      <c r="N292" s="5">
        <f t="shared" si="41"/>
        <v>0</v>
      </c>
      <c r="O292" s="5">
        <f t="shared" si="42"/>
        <v>0</v>
      </c>
      <c r="P292" s="5">
        <f t="shared" si="43"/>
        <v>0</v>
      </c>
    </row>
    <row r="293" spans="1:16" ht="31.2">
      <c r="A293" s="31">
        <v>276</v>
      </c>
      <c r="B293" s="35"/>
      <c r="C293" s="37" t="s">
        <v>917</v>
      </c>
      <c r="D293" s="32" t="s">
        <v>137</v>
      </c>
      <c r="E293" s="36">
        <v>28</v>
      </c>
      <c r="F293" s="5"/>
      <c r="G293" s="5"/>
      <c r="H293" s="5">
        <f t="shared" si="37"/>
        <v>0</v>
      </c>
      <c r="I293" s="5"/>
      <c r="J293" s="5"/>
      <c r="K293" s="5">
        <f t="shared" si="38"/>
        <v>0</v>
      </c>
      <c r="L293" s="5">
        <f t="shared" si="39"/>
        <v>0</v>
      </c>
      <c r="M293" s="5">
        <f t="shared" si="40"/>
        <v>0</v>
      </c>
      <c r="N293" s="5">
        <f t="shared" si="41"/>
        <v>0</v>
      </c>
      <c r="O293" s="5">
        <f t="shared" si="42"/>
        <v>0</v>
      </c>
      <c r="P293" s="5">
        <f t="shared" si="43"/>
        <v>0</v>
      </c>
    </row>
    <row r="294" spans="1:16" ht="31.2">
      <c r="A294" s="31">
        <v>277</v>
      </c>
      <c r="B294" s="35"/>
      <c r="C294" s="37" t="s">
        <v>918</v>
      </c>
      <c r="D294" s="32" t="s">
        <v>137</v>
      </c>
      <c r="E294" s="36">
        <v>16</v>
      </c>
      <c r="F294" s="5"/>
      <c r="G294" s="5"/>
      <c r="H294" s="5">
        <f t="shared" si="37"/>
        <v>0</v>
      </c>
      <c r="I294" s="5"/>
      <c r="J294" s="5"/>
      <c r="K294" s="5">
        <f t="shared" si="38"/>
        <v>0</v>
      </c>
      <c r="L294" s="5">
        <f t="shared" si="39"/>
        <v>0</v>
      </c>
      <c r="M294" s="5">
        <f t="shared" si="40"/>
        <v>0</v>
      </c>
      <c r="N294" s="5">
        <f t="shared" si="41"/>
        <v>0</v>
      </c>
      <c r="O294" s="5">
        <f t="shared" si="42"/>
        <v>0</v>
      </c>
      <c r="P294" s="5">
        <f t="shared" si="43"/>
        <v>0</v>
      </c>
    </row>
    <row r="295" spans="1:16" ht="31.2">
      <c r="A295" s="31">
        <v>278</v>
      </c>
      <c r="B295" s="35"/>
      <c r="C295" s="37" t="s">
        <v>919</v>
      </c>
      <c r="D295" s="32" t="s">
        <v>137</v>
      </c>
      <c r="E295" s="36">
        <v>4</v>
      </c>
      <c r="F295" s="5"/>
      <c r="G295" s="5"/>
      <c r="H295" s="5">
        <f t="shared" si="37"/>
        <v>0</v>
      </c>
      <c r="I295" s="5"/>
      <c r="J295" s="5"/>
      <c r="K295" s="5">
        <f t="shared" si="38"/>
        <v>0</v>
      </c>
      <c r="L295" s="5">
        <f t="shared" si="39"/>
        <v>0</v>
      </c>
      <c r="M295" s="5">
        <f t="shared" si="40"/>
        <v>0</v>
      </c>
      <c r="N295" s="5">
        <f t="shared" si="41"/>
        <v>0</v>
      </c>
      <c r="O295" s="5">
        <f t="shared" si="42"/>
        <v>0</v>
      </c>
      <c r="P295" s="5">
        <f t="shared" si="43"/>
        <v>0</v>
      </c>
    </row>
    <row r="296" spans="1:16">
      <c r="A296" s="31">
        <v>279</v>
      </c>
      <c r="B296" s="35"/>
      <c r="C296" s="37" t="s">
        <v>823</v>
      </c>
      <c r="D296" s="32" t="s">
        <v>137</v>
      </c>
      <c r="E296" s="36">
        <v>20</v>
      </c>
      <c r="F296" s="5"/>
      <c r="G296" s="5"/>
      <c r="H296" s="5">
        <f t="shared" si="37"/>
        <v>0</v>
      </c>
      <c r="I296" s="5"/>
      <c r="J296" s="5"/>
      <c r="K296" s="5">
        <f t="shared" si="38"/>
        <v>0</v>
      </c>
      <c r="L296" s="5">
        <f t="shared" si="39"/>
        <v>0</v>
      </c>
      <c r="M296" s="5">
        <f t="shared" si="40"/>
        <v>0</v>
      </c>
      <c r="N296" s="5">
        <f t="shared" si="41"/>
        <v>0</v>
      </c>
      <c r="O296" s="5">
        <f t="shared" si="42"/>
        <v>0</v>
      </c>
      <c r="P296" s="5">
        <f t="shared" si="43"/>
        <v>0</v>
      </c>
    </row>
    <row r="297" spans="1:16">
      <c r="A297" s="31">
        <v>280</v>
      </c>
      <c r="B297" s="35"/>
      <c r="C297" s="37" t="s">
        <v>920</v>
      </c>
      <c r="D297" s="32" t="s">
        <v>662</v>
      </c>
      <c r="E297" s="36">
        <v>1</v>
      </c>
      <c r="F297" s="5"/>
      <c r="G297" s="5"/>
      <c r="H297" s="5">
        <f t="shared" si="37"/>
        <v>0</v>
      </c>
      <c r="I297" s="5"/>
      <c r="J297" s="5"/>
      <c r="K297" s="5">
        <f t="shared" si="38"/>
        <v>0</v>
      </c>
      <c r="L297" s="5">
        <f t="shared" si="39"/>
        <v>0</v>
      </c>
      <c r="M297" s="5">
        <f t="shared" si="40"/>
        <v>0</v>
      </c>
      <c r="N297" s="5">
        <f t="shared" si="41"/>
        <v>0</v>
      </c>
      <c r="O297" s="5">
        <f t="shared" si="42"/>
        <v>0</v>
      </c>
      <c r="P297" s="5">
        <f t="shared" si="43"/>
        <v>0</v>
      </c>
    </row>
    <row r="298" spans="1:16">
      <c r="A298" s="31">
        <v>281</v>
      </c>
      <c r="B298" s="35"/>
      <c r="C298" s="37" t="s">
        <v>826</v>
      </c>
      <c r="D298" s="32" t="s">
        <v>179</v>
      </c>
      <c r="E298" s="36">
        <v>14</v>
      </c>
      <c r="F298" s="5"/>
      <c r="G298" s="5"/>
      <c r="H298" s="5">
        <f t="shared" si="37"/>
        <v>0</v>
      </c>
      <c r="I298" s="5"/>
      <c r="J298" s="5"/>
      <c r="K298" s="5">
        <f t="shared" si="38"/>
        <v>0</v>
      </c>
      <c r="L298" s="5">
        <f t="shared" si="39"/>
        <v>0</v>
      </c>
      <c r="M298" s="5">
        <f t="shared" si="40"/>
        <v>0</v>
      </c>
      <c r="N298" s="5">
        <f t="shared" si="41"/>
        <v>0</v>
      </c>
      <c r="O298" s="5">
        <f t="shared" si="42"/>
        <v>0</v>
      </c>
      <c r="P298" s="5">
        <f t="shared" si="43"/>
        <v>0</v>
      </c>
    </row>
    <row r="299" spans="1:16">
      <c r="A299" s="31">
        <v>282</v>
      </c>
      <c r="B299" s="35"/>
      <c r="C299" s="37" t="s">
        <v>828</v>
      </c>
      <c r="D299" s="32" t="s">
        <v>179</v>
      </c>
      <c r="E299" s="36">
        <v>30</v>
      </c>
      <c r="F299" s="5"/>
      <c r="G299" s="5"/>
      <c r="H299" s="5">
        <f t="shared" si="37"/>
        <v>0</v>
      </c>
      <c r="I299" s="5"/>
      <c r="J299" s="5"/>
      <c r="K299" s="5">
        <f t="shared" si="38"/>
        <v>0</v>
      </c>
      <c r="L299" s="5">
        <f t="shared" si="39"/>
        <v>0</v>
      </c>
      <c r="M299" s="5">
        <f t="shared" si="40"/>
        <v>0</v>
      </c>
      <c r="N299" s="5">
        <f t="shared" si="41"/>
        <v>0</v>
      </c>
      <c r="O299" s="5">
        <f t="shared" si="42"/>
        <v>0</v>
      </c>
      <c r="P299" s="5">
        <f t="shared" si="43"/>
        <v>0</v>
      </c>
    </row>
    <row r="300" spans="1:16" ht="31.2">
      <c r="A300" s="31">
        <v>283</v>
      </c>
      <c r="B300" s="35"/>
      <c r="C300" s="37" t="s">
        <v>921</v>
      </c>
      <c r="D300" s="32" t="s">
        <v>662</v>
      </c>
      <c r="E300" s="36">
        <v>1</v>
      </c>
      <c r="F300" s="5"/>
      <c r="G300" s="5"/>
      <c r="H300" s="5">
        <f t="shared" si="37"/>
        <v>0</v>
      </c>
      <c r="I300" s="5"/>
      <c r="J300" s="5"/>
      <c r="K300" s="5">
        <f t="shared" si="38"/>
        <v>0</v>
      </c>
      <c r="L300" s="5">
        <f t="shared" si="39"/>
        <v>0</v>
      </c>
      <c r="M300" s="5">
        <f t="shared" si="40"/>
        <v>0</v>
      </c>
      <c r="N300" s="5">
        <f t="shared" si="41"/>
        <v>0</v>
      </c>
      <c r="O300" s="5">
        <f t="shared" si="42"/>
        <v>0</v>
      </c>
      <c r="P300" s="5">
        <f t="shared" si="43"/>
        <v>0</v>
      </c>
    </row>
    <row r="301" spans="1:16" ht="31.2">
      <c r="A301" s="31">
        <v>284</v>
      </c>
      <c r="B301" s="35"/>
      <c r="C301" s="37" t="s">
        <v>922</v>
      </c>
      <c r="D301" s="32" t="s">
        <v>137</v>
      </c>
      <c r="E301" s="36">
        <v>4</v>
      </c>
      <c r="F301" s="5"/>
      <c r="G301" s="5"/>
      <c r="H301" s="5">
        <f t="shared" ref="H301" si="44">ROUND(F301*G301,2)</f>
        <v>0</v>
      </c>
      <c r="I301" s="5"/>
      <c r="J301" s="5"/>
      <c r="K301" s="5">
        <f t="shared" si="38"/>
        <v>0</v>
      </c>
      <c r="L301" s="5">
        <f t="shared" si="39"/>
        <v>0</v>
      </c>
      <c r="M301" s="5">
        <f t="shared" si="40"/>
        <v>0</v>
      </c>
      <c r="N301" s="5">
        <f t="shared" si="41"/>
        <v>0</v>
      </c>
      <c r="O301" s="5">
        <f t="shared" si="42"/>
        <v>0</v>
      </c>
      <c r="P301" s="5">
        <f t="shared" si="43"/>
        <v>0</v>
      </c>
    </row>
    <row r="302" spans="1:16" ht="31.2">
      <c r="A302" s="31">
        <v>285</v>
      </c>
      <c r="B302" s="35"/>
      <c r="C302" s="37" t="s">
        <v>923</v>
      </c>
      <c r="D302" s="32" t="s">
        <v>137</v>
      </c>
      <c r="E302" s="36">
        <v>16</v>
      </c>
      <c r="F302" s="5"/>
      <c r="G302" s="5"/>
      <c r="H302" s="5">
        <f t="shared" ref="H302" si="45">ROUND(F302*G302,2)</f>
        <v>0</v>
      </c>
      <c r="I302" s="5"/>
      <c r="J302" s="5"/>
      <c r="K302" s="5">
        <f t="shared" si="38"/>
        <v>0</v>
      </c>
      <c r="L302" s="5">
        <f t="shared" si="39"/>
        <v>0</v>
      </c>
      <c r="M302" s="5">
        <f t="shared" si="40"/>
        <v>0</v>
      </c>
      <c r="N302" s="5">
        <f t="shared" si="41"/>
        <v>0</v>
      </c>
      <c r="O302" s="5">
        <f t="shared" si="42"/>
        <v>0</v>
      </c>
      <c r="P302" s="5">
        <f t="shared" si="43"/>
        <v>0</v>
      </c>
    </row>
    <row r="303" spans="1:16">
      <c r="A303" s="31">
        <v>286</v>
      </c>
      <c r="B303" s="35"/>
      <c r="C303" s="37" t="s">
        <v>924</v>
      </c>
      <c r="D303" s="32" t="s">
        <v>423</v>
      </c>
      <c r="E303" s="36">
        <v>8</v>
      </c>
      <c r="F303" s="5"/>
      <c r="G303" s="5"/>
      <c r="H303" s="5">
        <f t="shared" si="37"/>
        <v>0</v>
      </c>
      <c r="I303" s="5"/>
      <c r="J303" s="5"/>
      <c r="K303" s="5">
        <f t="shared" si="38"/>
        <v>0</v>
      </c>
      <c r="L303" s="5">
        <f t="shared" si="39"/>
        <v>0</v>
      </c>
      <c r="M303" s="5">
        <f t="shared" si="40"/>
        <v>0</v>
      </c>
      <c r="N303" s="5">
        <f t="shared" si="41"/>
        <v>0</v>
      </c>
      <c r="O303" s="5">
        <f t="shared" si="42"/>
        <v>0</v>
      </c>
      <c r="P303" s="5">
        <f t="shared" si="43"/>
        <v>0</v>
      </c>
    </row>
    <row r="304" spans="1:16">
      <c r="A304" s="31">
        <v>287</v>
      </c>
      <c r="B304" s="35"/>
      <c r="C304" s="37" t="s">
        <v>925</v>
      </c>
      <c r="D304" s="32" t="s">
        <v>423</v>
      </c>
      <c r="E304" s="36">
        <v>2</v>
      </c>
      <c r="F304" s="5"/>
      <c r="G304" s="5"/>
      <c r="H304" s="5">
        <f t="shared" ref="H304:H305" si="46">ROUND(F304*G304,2)</f>
        <v>0</v>
      </c>
      <c r="I304" s="5"/>
      <c r="J304" s="5"/>
      <c r="K304" s="5">
        <f t="shared" si="38"/>
        <v>0</v>
      </c>
      <c r="L304" s="5">
        <f t="shared" si="39"/>
        <v>0</v>
      </c>
      <c r="M304" s="5">
        <f t="shared" si="40"/>
        <v>0</v>
      </c>
      <c r="N304" s="5">
        <f t="shared" si="41"/>
        <v>0</v>
      </c>
      <c r="O304" s="5">
        <f t="shared" si="42"/>
        <v>0</v>
      </c>
      <c r="P304" s="5">
        <f t="shared" si="43"/>
        <v>0</v>
      </c>
    </row>
    <row r="305" spans="1:16">
      <c r="A305" s="31">
        <v>288</v>
      </c>
      <c r="B305" s="35"/>
      <c r="C305" s="37" t="s">
        <v>926</v>
      </c>
      <c r="D305" s="32" t="s">
        <v>423</v>
      </c>
      <c r="E305" s="36">
        <v>2</v>
      </c>
      <c r="F305" s="5"/>
      <c r="G305" s="5"/>
      <c r="H305" s="5">
        <f t="shared" si="46"/>
        <v>0</v>
      </c>
      <c r="I305" s="5"/>
      <c r="J305" s="5"/>
      <c r="K305" s="5">
        <f t="shared" si="38"/>
        <v>0</v>
      </c>
      <c r="L305" s="5">
        <f t="shared" si="39"/>
        <v>0</v>
      </c>
      <c r="M305" s="5">
        <f t="shared" si="40"/>
        <v>0</v>
      </c>
      <c r="N305" s="5">
        <f t="shared" si="41"/>
        <v>0</v>
      </c>
      <c r="O305" s="5">
        <f t="shared" si="42"/>
        <v>0</v>
      </c>
      <c r="P305" s="5">
        <f t="shared" si="43"/>
        <v>0</v>
      </c>
    </row>
    <row r="306" spans="1:16" ht="31.2">
      <c r="A306" s="31">
        <v>289</v>
      </c>
      <c r="B306" s="35"/>
      <c r="C306" s="37" t="s">
        <v>857</v>
      </c>
      <c r="D306" s="32" t="s">
        <v>137</v>
      </c>
      <c r="E306" s="36">
        <v>9</v>
      </c>
      <c r="F306" s="5"/>
      <c r="G306" s="5"/>
      <c r="H306" s="5">
        <f t="shared" si="37"/>
        <v>0</v>
      </c>
      <c r="I306" s="5"/>
      <c r="J306" s="5"/>
      <c r="K306" s="5">
        <f t="shared" si="38"/>
        <v>0</v>
      </c>
      <c r="L306" s="5">
        <f t="shared" si="39"/>
        <v>0</v>
      </c>
      <c r="M306" s="5">
        <f t="shared" si="40"/>
        <v>0</v>
      </c>
      <c r="N306" s="5">
        <f t="shared" si="41"/>
        <v>0</v>
      </c>
      <c r="O306" s="5">
        <f t="shared" si="42"/>
        <v>0</v>
      </c>
      <c r="P306" s="5">
        <f t="shared" si="43"/>
        <v>0</v>
      </c>
    </row>
    <row r="307" spans="1:16" ht="31.2">
      <c r="A307" s="31">
        <v>290</v>
      </c>
      <c r="B307" s="35"/>
      <c r="C307" s="37" t="s">
        <v>927</v>
      </c>
      <c r="D307" s="32" t="s">
        <v>423</v>
      </c>
      <c r="E307" s="36">
        <v>1</v>
      </c>
      <c r="F307" s="5"/>
      <c r="G307" s="5"/>
      <c r="H307" s="5">
        <f t="shared" si="37"/>
        <v>0</v>
      </c>
      <c r="I307" s="5"/>
      <c r="J307" s="5"/>
      <c r="K307" s="5">
        <f t="shared" si="38"/>
        <v>0</v>
      </c>
      <c r="L307" s="5">
        <f t="shared" si="39"/>
        <v>0</v>
      </c>
      <c r="M307" s="5">
        <f t="shared" si="40"/>
        <v>0</v>
      </c>
      <c r="N307" s="5">
        <f t="shared" si="41"/>
        <v>0</v>
      </c>
      <c r="O307" s="5">
        <f t="shared" si="42"/>
        <v>0</v>
      </c>
      <c r="P307" s="5">
        <f t="shared" si="43"/>
        <v>0</v>
      </c>
    </row>
    <row r="308" spans="1:16" ht="31.2">
      <c r="A308" s="31">
        <v>291</v>
      </c>
      <c r="B308" s="35"/>
      <c r="C308" s="37" t="s">
        <v>928</v>
      </c>
      <c r="D308" s="32" t="s">
        <v>423</v>
      </c>
      <c r="E308" s="36">
        <v>10</v>
      </c>
      <c r="F308" s="5"/>
      <c r="G308" s="5"/>
      <c r="H308" s="5">
        <f t="shared" si="37"/>
        <v>0</v>
      </c>
      <c r="I308" s="5"/>
      <c r="J308" s="5"/>
      <c r="K308" s="5">
        <f t="shared" si="38"/>
        <v>0</v>
      </c>
      <c r="L308" s="5">
        <f t="shared" si="39"/>
        <v>0</v>
      </c>
      <c r="M308" s="5">
        <f t="shared" si="40"/>
        <v>0</v>
      </c>
      <c r="N308" s="5">
        <f t="shared" si="41"/>
        <v>0</v>
      </c>
      <c r="O308" s="5">
        <f t="shared" si="42"/>
        <v>0</v>
      </c>
      <c r="P308" s="5">
        <f t="shared" si="43"/>
        <v>0</v>
      </c>
    </row>
    <row r="309" spans="1:16" ht="31.2">
      <c r="A309" s="31">
        <v>292</v>
      </c>
      <c r="B309" s="35"/>
      <c r="C309" s="37" t="s">
        <v>929</v>
      </c>
      <c r="D309" s="32" t="s">
        <v>423</v>
      </c>
      <c r="E309" s="36">
        <v>12</v>
      </c>
      <c r="F309" s="5"/>
      <c r="G309" s="5"/>
      <c r="H309" s="5">
        <f t="shared" si="37"/>
        <v>0</v>
      </c>
      <c r="I309" s="5"/>
      <c r="J309" s="5"/>
      <c r="K309" s="5">
        <f t="shared" si="38"/>
        <v>0</v>
      </c>
      <c r="L309" s="5">
        <f t="shared" si="39"/>
        <v>0</v>
      </c>
      <c r="M309" s="5">
        <f t="shared" si="40"/>
        <v>0</v>
      </c>
      <c r="N309" s="5">
        <f t="shared" si="41"/>
        <v>0</v>
      </c>
      <c r="O309" s="5">
        <f t="shared" si="42"/>
        <v>0</v>
      </c>
      <c r="P309" s="5">
        <f t="shared" si="43"/>
        <v>0</v>
      </c>
    </row>
    <row r="310" spans="1:16" ht="31.2">
      <c r="A310" s="31">
        <v>293</v>
      </c>
      <c r="B310" s="35"/>
      <c r="C310" s="37" t="s">
        <v>930</v>
      </c>
      <c r="D310" s="32" t="s">
        <v>423</v>
      </c>
      <c r="E310" s="36">
        <v>2</v>
      </c>
      <c r="F310" s="5"/>
      <c r="G310" s="5"/>
      <c r="H310" s="5">
        <f t="shared" si="37"/>
        <v>0</v>
      </c>
      <c r="I310" s="5"/>
      <c r="J310" s="5"/>
      <c r="K310" s="5">
        <f t="shared" si="38"/>
        <v>0</v>
      </c>
      <c r="L310" s="5">
        <f t="shared" si="39"/>
        <v>0</v>
      </c>
      <c r="M310" s="5">
        <f t="shared" si="40"/>
        <v>0</v>
      </c>
      <c r="N310" s="5">
        <f t="shared" si="41"/>
        <v>0</v>
      </c>
      <c r="O310" s="5">
        <f t="shared" si="42"/>
        <v>0</v>
      </c>
      <c r="P310" s="5">
        <f t="shared" si="43"/>
        <v>0</v>
      </c>
    </row>
    <row r="311" spans="1:16" ht="31.2">
      <c r="A311" s="31">
        <v>294</v>
      </c>
      <c r="B311" s="35"/>
      <c r="C311" s="37" t="s">
        <v>931</v>
      </c>
      <c r="D311" s="32" t="s">
        <v>423</v>
      </c>
      <c r="E311" s="36">
        <v>22</v>
      </c>
      <c r="F311" s="5"/>
      <c r="G311" s="5"/>
      <c r="H311" s="5">
        <f t="shared" si="37"/>
        <v>0</v>
      </c>
      <c r="I311" s="5"/>
      <c r="J311" s="5"/>
      <c r="K311" s="5">
        <f t="shared" si="38"/>
        <v>0</v>
      </c>
      <c r="L311" s="5">
        <f t="shared" si="39"/>
        <v>0</v>
      </c>
      <c r="M311" s="5">
        <f t="shared" si="40"/>
        <v>0</v>
      </c>
      <c r="N311" s="5">
        <f t="shared" si="41"/>
        <v>0</v>
      </c>
      <c r="O311" s="5">
        <f t="shared" si="42"/>
        <v>0</v>
      </c>
      <c r="P311" s="5">
        <f t="shared" si="43"/>
        <v>0</v>
      </c>
    </row>
    <row r="312" spans="1:16">
      <c r="A312" s="31">
        <v>295</v>
      </c>
      <c r="B312" s="35"/>
      <c r="C312" s="37" t="s">
        <v>866</v>
      </c>
      <c r="D312" s="32" t="s">
        <v>423</v>
      </c>
      <c r="E312" s="36">
        <v>1</v>
      </c>
      <c r="F312" s="5"/>
      <c r="G312" s="5"/>
      <c r="H312" s="5">
        <f t="shared" si="37"/>
        <v>0</v>
      </c>
      <c r="I312" s="5"/>
      <c r="J312" s="5"/>
      <c r="K312" s="5">
        <f t="shared" si="38"/>
        <v>0</v>
      </c>
      <c r="L312" s="5">
        <f t="shared" si="39"/>
        <v>0</v>
      </c>
      <c r="M312" s="5">
        <f t="shared" si="40"/>
        <v>0</v>
      </c>
      <c r="N312" s="5">
        <f t="shared" si="41"/>
        <v>0</v>
      </c>
      <c r="O312" s="5">
        <f t="shared" si="42"/>
        <v>0</v>
      </c>
      <c r="P312" s="5">
        <f t="shared" si="43"/>
        <v>0</v>
      </c>
    </row>
    <row r="313" spans="1:16" ht="31.2">
      <c r="A313" s="31">
        <v>296</v>
      </c>
      <c r="B313" s="35"/>
      <c r="C313" s="37" t="s">
        <v>932</v>
      </c>
      <c r="D313" s="32" t="s">
        <v>933</v>
      </c>
      <c r="E313" s="36">
        <v>90</v>
      </c>
      <c r="F313" s="5"/>
      <c r="G313" s="5"/>
      <c r="H313" s="5">
        <f t="shared" si="37"/>
        <v>0</v>
      </c>
      <c r="I313" s="5"/>
      <c r="J313" s="5"/>
      <c r="K313" s="5">
        <f t="shared" si="38"/>
        <v>0</v>
      </c>
      <c r="L313" s="5">
        <f t="shared" si="39"/>
        <v>0</v>
      </c>
      <c r="M313" s="5">
        <f t="shared" si="40"/>
        <v>0</v>
      </c>
      <c r="N313" s="5">
        <f t="shared" si="41"/>
        <v>0</v>
      </c>
      <c r="O313" s="5">
        <f t="shared" si="42"/>
        <v>0</v>
      </c>
      <c r="P313" s="5">
        <f t="shared" si="43"/>
        <v>0</v>
      </c>
    </row>
    <row r="314" spans="1:16">
      <c r="A314" s="31">
        <v>297</v>
      </c>
      <c r="B314" s="35"/>
      <c r="C314" s="37" t="s">
        <v>934</v>
      </c>
      <c r="D314" s="32" t="s">
        <v>423</v>
      </c>
      <c r="E314" s="36">
        <v>1</v>
      </c>
      <c r="F314" s="5"/>
      <c r="G314" s="5"/>
      <c r="H314" s="5">
        <f t="shared" si="37"/>
        <v>0</v>
      </c>
      <c r="I314" s="5"/>
      <c r="J314" s="5"/>
      <c r="K314" s="5">
        <f t="shared" si="38"/>
        <v>0</v>
      </c>
      <c r="L314" s="5">
        <f t="shared" si="39"/>
        <v>0</v>
      </c>
      <c r="M314" s="5">
        <f t="shared" si="40"/>
        <v>0</v>
      </c>
      <c r="N314" s="5">
        <f t="shared" si="41"/>
        <v>0</v>
      </c>
      <c r="O314" s="5">
        <f t="shared" si="42"/>
        <v>0</v>
      </c>
      <c r="P314" s="5">
        <f t="shared" si="43"/>
        <v>0</v>
      </c>
    </row>
    <row r="315" spans="1:16" ht="31.2">
      <c r="A315" s="31">
        <v>298</v>
      </c>
      <c r="B315" s="35"/>
      <c r="C315" s="37" t="s">
        <v>761</v>
      </c>
      <c r="D315" s="32" t="s">
        <v>423</v>
      </c>
      <c r="E315" s="36">
        <v>1</v>
      </c>
      <c r="F315" s="5"/>
      <c r="G315" s="5"/>
      <c r="H315" s="5">
        <f t="shared" si="37"/>
        <v>0</v>
      </c>
      <c r="I315" s="5"/>
      <c r="J315" s="5"/>
      <c r="K315" s="5">
        <f t="shared" si="38"/>
        <v>0</v>
      </c>
      <c r="L315" s="5">
        <f t="shared" si="39"/>
        <v>0</v>
      </c>
      <c r="M315" s="5">
        <f t="shared" si="40"/>
        <v>0</v>
      </c>
      <c r="N315" s="5">
        <f t="shared" si="41"/>
        <v>0</v>
      </c>
      <c r="O315" s="5">
        <f t="shared" si="42"/>
        <v>0</v>
      </c>
      <c r="P315" s="5">
        <f t="shared" si="43"/>
        <v>0</v>
      </c>
    </row>
    <row r="316" spans="1:16">
      <c r="A316" s="31">
        <v>299</v>
      </c>
      <c r="B316" s="35"/>
      <c r="C316" s="37" t="s">
        <v>935</v>
      </c>
      <c r="D316" s="32" t="s">
        <v>662</v>
      </c>
      <c r="E316" s="36">
        <v>1</v>
      </c>
      <c r="F316" s="5"/>
      <c r="G316" s="5"/>
      <c r="H316" s="5">
        <f t="shared" si="37"/>
        <v>0</v>
      </c>
      <c r="I316" s="5"/>
      <c r="J316" s="5"/>
      <c r="K316" s="5">
        <f t="shared" si="38"/>
        <v>0</v>
      </c>
      <c r="L316" s="5">
        <f t="shared" si="39"/>
        <v>0</v>
      </c>
      <c r="M316" s="5">
        <f t="shared" si="40"/>
        <v>0</v>
      </c>
      <c r="N316" s="5">
        <f t="shared" si="41"/>
        <v>0</v>
      </c>
      <c r="O316" s="5">
        <f t="shared" si="42"/>
        <v>0</v>
      </c>
      <c r="P316" s="5">
        <f t="shared" si="43"/>
        <v>0</v>
      </c>
    </row>
    <row r="317" spans="1:16">
      <c r="A317" s="131"/>
      <c r="B317" s="131"/>
      <c r="C317" s="131"/>
      <c r="D317" s="131"/>
      <c r="E317" s="131"/>
      <c r="F317" s="131"/>
      <c r="G317" s="131"/>
      <c r="H317" s="131"/>
      <c r="I317" s="131"/>
      <c r="J317" s="131"/>
      <c r="K317" s="131"/>
      <c r="L317" s="131"/>
      <c r="M317" s="131"/>
      <c r="N317" s="131"/>
      <c r="O317" s="131"/>
      <c r="P317" s="131"/>
    </row>
    <row r="318" spans="1:16">
      <c r="A318" s="132" t="s">
        <v>151</v>
      </c>
      <c r="B318" s="132"/>
      <c r="C318" s="132"/>
      <c r="D318" s="132"/>
      <c r="E318" s="132"/>
      <c r="F318" s="132"/>
      <c r="G318" s="132"/>
      <c r="H318" s="132"/>
      <c r="I318" s="132"/>
      <c r="J318" s="132"/>
      <c r="K318" s="11"/>
      <c r="L318" s="6">
        <f>SUM(L18:L317)</f>
        <v>0</v>
      </c>
      <c r="M318" s="6">
        <f>SUM(M18:M317)</f>
        <v>0</v>
      </c>
      <c r="N318" s="6">
        <f>SUM(N18:N317)</f>
        <v>0</v>
      </c>
      <c r="O318" s="6">
        <f>SUM(O18:O317)</f>
        <v>0</v>
      </c>
      <c r="P318" s="6">
        <f>SUM(P18:P317)</f>
        <v>0</v>
      </c>
    </row>
    <row r="319" spans="1:16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8"/>
      <c r="L319" s="9"/>
      <c r="M319" s="9"/>
      <c r="N319" s="9"/>
      <c r="O319" s="9"/>
      <c r="P319" s="10"/>
    </row>
    <row r="320" spans="1:16">
      <c r="A320" s="19" t="str">
        <f>KT!A23</f>
        <v xml:space="preserve">Sastādīja: </v>
      </c>
      <c r="C320" s="20"/>
      <c r="D320" s="20" t="str">
        <f>KT!D23</f>
        <v>2024.gada __._________</v>
      </c>
      <c r="E320" s="20"/>
      <c r="F320" s="20"/>
      <c r="G320" s="20"/>
      <c r="H320" s="20"/>
    </row>
    <row r="321" spans="1:8">
      <c r="A321" s="19" t="s">
        <v>28</v>
      </c>
      <c r="C321" s="20"/>
      <c r="D321" s="20"/>
      <c r="E321" s="20"/>
      <c r="F321" s="20"/>
      <c r="G321" s="20"/>
      <c r="H321" s="20"/>
    </row>
    <row r="322" spans="1:8">
      <c r="A322" s="19" t="str">
        <f>KT!A25</f>
        <v xml:space="preserve">Sertifikāta Nr.: </v>
      </c>
      <c r="C322" s="20"/>
      <c r="D322" s="20"/>
      <c r="E322" s="20"/>
      <c r="F322" s="20"/>
      <c r="G322" s="20"/>
      <c r="H322" s="20"/>
    </row>
    <row r="323" spans="1:8">
      <c r="A323" s="21"/>
      <c r="C323" s="20"/>
      <c r="D323" s="20"/>
      <c r="E323" s="20"/>
      <c r="F323" s="20"/>
      <c r="G323" s="20"/>
      <c r="H323" s="20"/>
    </row>
    <row r="324" spans="1:8">
      <c r="A324" s="19" t="str">
        <f>KT!A27</f>
        <v xml:space="preserve">Pārbaudīja: </v>
      </c>
      <c r="C324" s="20"/>
      <c r="D324" s="20" t="str">
        <f>KT!D23</f>
        <v>2024.gada __._________</v>
      </c>
      <c r="E324" s="20"/>
      <c r="F324" s="20"/>
      <c r="G324" s="20"/>
      <c r="H324" s="20"/>
    </row>
    <row r="325" spans="1:8">
      <c r="A325" s="19" t="s">
        <v>31</v>
      </c>
      <c r="C325" s="20"/>
      <c r="D325" s="20"/>
      <c r="E325" s="20"/>
      <c r="F325" s="20"/>
      <c r="G325" s="20"/>
      <c r="H325" s="20"/>
    </row>
    <row r="326" spans="1:8">
      <c r="A326" s="19" t="str">
        <f>KT!A29</f>
        <v xml:space="preserve">Sertifikāta Nr.: </v>
      </c>
      <c r="C326" s="20"/>
      <c r="D326" s="20"/>
      <c r="E326" s="20"/>
      <c r="F326" s="20"/>
      <c r="G326" s="20"/>
      <c r="H326" s="20"/>
    </row>
    <row r="327" spans="1:8">
      <c r="B327" s="22"/>
      <c r="C327" s="20"/>
      <c r="D327" s="20"/>
      <c r="E327" s="20"/>
      <c r="F327" s="20"/>
      <c r="G327" s="20"/>
      <c r="H327" s="20"/>
    </row>
    <row r="328" spans="1:8">
      <c r="B328" s="23"/>
      <c r="C328" s="24"/>
      <c r="D328" s="23"/>
      <c r="F328" s="24"/>
      <c r="H328" s="20"/>
    </row>
  </sheetData>
  <mergeCells count="14">
    <mergeCell ref="L15:P15"/>
    <mergeCell ref="A17:P17"/>
    <mergeCell ref="A317:P317"/>
    <mergeCell ref="A318:J31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247D-43BA-4A98-87D6-519F33B4CF63}">
  <sheetPr>
    <tabColor rgb="FF92D050"/>
    <pageSetUpPr fitToPage="1"/>
  </sheetPr>
  <dimension ref="A2:P293"/>
  <sheetViews>
    <sheetView view="pageBreakPreview" topLeftCell="A274" zoomScale="90" zoomScaleNormal="85" zoomScaleSheetLayoutView="90" workbookViewId="0">
      <selection activeCell="I18" sqref="I18:J281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33203125" style="1" customWidth="1"/>
    <col min="9" max="9" width="12.44140625" style="1" customWidth="1"/>
    <col min="10" max="10" width="10.44140625" style="1" customWidth="1"/>
    <col min="11" max="11" width="12.33203125" style="1" customWidth="1"/>
    <col min="12" max="16" width="13.88671875" style="1" customWidth="1"/>
    <col min="17" max="16384" width="9.109375" style="1"/>
  </cols>
  <sheetData>
    <row r="2" spans="1:16">
      <c r="A2" s="133" t="s">
        <v>936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'KA1'!C33</f>
        <v>Vēdināšana, gaisa kondicionēšana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P283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937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109.2">
      <c r="A19" s="31">
        <v>2</v>
      </c>
      <c r="B19" s="35"/>
      <c r="C19" s="37" t="s">
        <v>938</v>
      </c>
      <c r="D19" s="32" t="s">
        <v>662</v>
      </c>
      <c r="E19" s="36">
        <v>1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46.8">
      <c r="A20" s="31">
        <v>3</v>
      </c>
      <c r="B20" s="35"/>
      <c r="C20" s="38" t="s">
        <v>939</v>
      </c>
      <c r="D20" s="32" t="s">
        <v>662</v>
      </c>
      <c r="E20" s="36">
        <v>1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940</v>
      </c>
      <c r="D21" s="32" t="s">
        <v>662</v>
      </c>
      <c r="E21" s="36">
        <v>1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941</v>
      </c>
      <c r="D22" s="32" t="s">
        <v>179</v>
      </c>
      <c r="E22" s="36">
        <v>4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 ht="31.2">
      <c r="A23" s="31">
        <v>6</v>
      </c>
      <c r="B23" s="35"/>
      <c r="C23" s="38" t="s">
        <v>942</v>
      </c>
      <c r="D23" s="32" t="s">
        <v>662</v>
      </c>
      <c r="E23" s="36">
        <v>2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46.8">
      <c r="A24" s="31">
        <v>7</v>
      </c>
      <c r="B24" s="35"/>
      <c r="C24" s="38" t="s">
        <v>943</v>
      </c>
      <c r="D24" s="32" t="s">
        <v>662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944</v>
      </c>
      <c r="D25" s="32" t="s">
        <v>179</v>
      </c>
      <c r="E25" s="36">
        <v>1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8" t="s">
        <v>945</v>
      </c>
      <c r="D26" s="32" t="s">
        <v>108</v>
      </c>
      <c r="E26" s="36">
        <v>3.2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6.8">
      <c r="A27" s="31">
        <v>10</v>
      </c>
      <c r="B27" s="35"/>
      <c r="C27" s="38" t="s">
        <v>946</v>
      </c>
      <c r="D27" s="32" t="s">
        <v>179</v>
      </c>
      <c r="E27" s="36">
        <v>2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947</v>
      </c>
      <c r="D28" s="32" t="s">
        <v>179</v>
      </c>
      <c r="E28" s="36">
        <v>2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948</v>
      </c>
      <c r="D29" s="32" t="s">
        <v>179</v>
      </c>
      <c r="E29" s="36">
        <v>4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949</v>
      </c>
      <c r="D30" s="32" t="s">
        <v>179</v>
      </c>
      <c r="E30" s="36">
        <v>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7" t="s">
        <v>950</v>
      </c>
      <c r="D31" s="32" t="s">
        <v>423</v>
      </c>
      <c r="E31" s="36">
        <v>8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7" t="s">
        <v>951</v>
      </c>
      <c r="D32" s="32" t="s">
        <v>179</v>
      </c>
      <c r="E32" s="36">
        <v>4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952</v>
      </c>
      <c r="D33" s="32" t="s">
        <v>179</v>
      </c>
      <c r="E33" s="36">
        <v>4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953</v>
      </c>
      <c r="D34" s="32" t="s">
        <v>662</v>
      </c>
      <c r="E34" s="36">
        <v>2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38" t="s">
        <v>954</v>
      </c>
      <c r="D35" s="32" t="s">
        <v>662</v>
      </c>
      <c r="E35" s="36">
        <v>2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38" t="s">
        <v>955</v>
      </c>
      <c r="D36" s="32" t="s">
        <v>137</v>
      </c>
      <c r="E36" s="36">
        <v>7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1">
        <v>20</v>
      </c>
      <c r="B37" s="35"/>
      <c r="C37" s="38" t="s">
        <v>956</v>
      </c>
      <c r="D37" s="32" t="s">
        <v>137</v>
      </c>
      <c r="E37" s="36">
        <v>19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37" t="s">
        <v>957</v>
      </c>
      <c r="D38" s="32" t="s">
        <v>137</v>
      </c>
      <c r="E38" s="36">
        <v>10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>
      <c r="A39" s="31">
        <v>22</v>
      </c>
      <c r="B39" s="35"/>
      <c r="C39" s="38" t="s">
        <v>958</v>
      </c>
      <c r="D39" s="32" t="s">
        <v>137</v>
      </c>
      <c r="E39" s="36">
        <v>34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38" t="s">
        <v>959</v>
      </c>
      <c r="D40" s="32" t="s">
        <v>137</v>
      </c>
      <c r="E40" s="36">
        <v>6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38" t="s">
        <v>960</v>
      </c>
      <c r="D41" s="32" t="s">
        <v>137</v>
      </c>
      <c r="E41" s="36">
        <v>30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961</v>
      </c>
      <c r="D42" s="32" t="s">
        <v>137</v>
      </c>
      <c r="E42" s="36">
        <v>2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962</v>
      </c>
      <c r="D43" s="32" t="s">
        <v>179</v>
      </c>
      <c r="E43" s="36">
        <v>2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37" t="s">
        <v>963</v>
      </c>
      <c r="D44" s="32" t="s">
        <v>179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>
      <c r="A45" s="31">
        <v>28</v>
      </c>
      <c r="B45" s="35"/>
      <c r="C45" s="38" t="s">
        <v>964</v>
      </c>
      <c r="D45" s="32" t="s">
        <v>662</v>
      </c>
      <c r="E45" s="36">
        <v>1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>
      <c r="A46" s="31">
        <v>29</v>
      </c>
      <c r="B46" s="35"/>
      <c r="C46" s="38" t="s">
        <v>965</v>
      </c>
      <c r="D46" s="32" t="s">
        <v>662</v>
      </c>
      <c r="E46" s="36">
        <v>1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966</v>
      </c>
      <c r="D47" s="32" t="s">
        <v>662</v>
      </c>
      <c r="E47" s="36">
        <v>1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38" t="s">
        <v>967</v>
      </c>
      <c r="D48" s="32" t="s">
        <v>662</v>
      </c>
      <c r="E48" s="36">
        <v>3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38" t="s">
        <v>968</v>
      </c>
      <c r="D49" s="32" t="s">
        <v>662</v>
      </c>
      <c r="E49" s="36">
        <v>4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37" t="s">
        <v>969</v>
      </c>
      <c r="D50" s="32" t="s">
        <v>662</v>
      </c>
      <c r="E50" s="36">
        <v>1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>
      <c r="A51" s="31">
        <v>34</v>
      </c>
      <c r="B51" s="35"/>
      <c r="C51" s="37" t="s">
        <v>970</v>
      </c>
      <c r="D51" s="32" t="s">
        <v>662</v>
      </c>
      <c r="E51" s="36">
        <v>1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971</v>
      </c>
      <c r="D52" s="32" t="s">
        <v>179</v>
      </c>
      <c r="E52" s="36">
        <v>1</v>
      </c>
      <c r="F52" s="5"/>
      <c r="G52" s="5"/>
      <c r="H52" s="5">
        <f t="shared" ref="H52:H54" si="14">ROUND(F52*G52,2)</f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972</v>
      </c>
      <c r="D53" s="32" t="s">
        <v>179</v>
      </c>
      <c r="E53" s="36">
        <v>4</v>
      </c>
      <c r="F53" s="5"/>
      <c r="G53" s="5"/>
      <c r="H53" s="5">
        <f t="shared" si="14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38" t="s">
        <v>973</v>
      </c>
      <c r="D54" s="32" t="s">
        <v>179</v>
      </c>
      <c r="E54" s="36">
        <v>2</v>
      </c>
      <c r="F54" s="5"/>
      <c r="G54" s="5"/>
      <c r="H54" s="5">
        <f t="shared" si="14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37" t="s">
        <v>974</v>
      </c>
      <c r="D55" s="32" t="s">
        <v>179</v>
      </c>
      <c r="E55" s="36">
        <v>16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975</v>
      </c>
      <c r="D56" s="32" t="s">
        <v>108</v>
      </c>
      <c r="E56" s="36">
        <v>31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 ht="31.2">
      <c r="A57" s="31">
        <v>40</v>
      </c>
      <c r="B57" s="35"/>
      <c r="C57" s="38" t="s">
        <v>976</v>
      </c>
      <c r="D57" s="32" t="s">
        <v>108</v>
      </c>
      <c r="E57" s="36">
        <v>42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1">
        <v>41</v>
      </c>
      <c r="B58" s="35"/>
      <c r="C58" s="38" t="s">
        <v>977</v>
      </c>
      <c r="D58" s="32" t="s">
        <v>662</v>
      </c>
      <c r="E58" s="36">
        <v>1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978</v>
      </c>
      <c r="D59" s="32" t="s">
        <v>179</v>
      </c>
      <c r="E59" s="36">
        <v>6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 ht="31.2">
      <c r="A60" s="31">
        <v>43</v>
      </c>
      <c r="B60" s="35"/>
      <c r="C60" s="38" t="s">
        <v>979</v>
      </c>
      <c r="D60" s="32" t="s">
        <v>179</v>
      </c>
      <c r="E60" s="36">
        <v>4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 ht="31.2">
      <c r="A61" s="31">
        <v>44</v>
      </c>
      <c r="B61" s="35"/>
      <c r="C61" s="38" t="s">
        <v>980</v>
      </c>
      <c r="D61" s="32" t="s">
        <v>179</v>
      </c>
      <c r="E61" s="36">
        <v>6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31.2">
      <c r="A62" s="31">
        <v>45</v>
      </c>
      <c r="B62" s="35"/>
      <c r="C62" s="38" t="s">
        <v>981</v>
      </c>
      <c r="D62" s="32" t="s">
        <v>179</v>
      </c>
      <c r="E62" s="36">
        <v>4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31.2">
      <c r="A63" s="31">
        <v>46</v>
      </c>
      <c r="B63" s="35"/>
      <c r="C63" s="38" t="s">
        <v>982</v>
      </c>
      <c r="D63" s="32" t="s">
        <v>179</v>
      </c>
      <c r="E63" s="36">
        <v>2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31.2">
      <c r="A64" s="31">
        <v>47</v>
      </c>
      <c r="B64" s="35"/>
      <c r="C64" s="38" t="s">
        <v>983</v>
      </c>
      <c r="D64" s="32" t="s">
        <v>179</v>
      </c>
      <c r="E64" s="36">
        <v>2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 ht="31.2">
      <c r="A65" s="31">
        <v>48</v>
      </c>
      <c r="B65" s="35"/>
      <c r="C65" s="37" t="s">
        <v>984</v>
      </c>
      <c r="D65" s="32" t="s">
        <v>179</v>
      </c>
      <c r="E65" s="36">
        <v>4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 ht="31.2">
      <c r="A66" s="31">
        <v>49</v>
      </c>
      <c r="B66" s="35"/>
      <c r="C66" s="38" t="s">
        <v>985</v>
      </c>
      <c r="D66" s="32" t="s">
        <v>179</v>
      </c>
      <c r="E66" s="36">
        <v>4</v>
      </c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38" t="s">
        <v>986</v>
      </c>
      <c r="D67" s="32" t="s">
        <v>423</v>
      </c>
      <c r="E67" s="36">
        <v>4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>
      <c r="A68" s="31">
        <v>51</v>
      </c>
      <c r="B68" s="35"/>
      <c r="C68" s="38" t="s">
        <v>987</v>
      </c>
      <c r="D68" s="32" t="s">
        <v>423</v>
      </c>
      <c r="E68" s="36">
        <v>1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 ht="31.2">
      <c r="A69" s="31">
        <v>52</v>
      </c>
      <c r="B69" s="35"/>
      <c r="C69" s="38" t="s">
        <v>988</v>
      </c>
      <c r="D69" s="32" t="s">
        <v>423</v>
      </c>
      <c r="E69" s="36">
        <v>2</v>
      </c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37" t="s">
        <v>989</v>
      </c>
      <c r="D70" s="32" t="s">
        <v>423</v>
      </c>
      <c r="E70" s="36">
        <v>2</v>
      </c>
      <c r="F70" s="5"/>
      <c r="G70" s="5"/>
      <c r="H70" s="5">
        <f t="shared" ref="H70:H77" si="15">ROUND(F70*G70,2)</f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31.2">
      <c r="A71" s="31">
        <v>54</v>
      </c>
      <c r="B71" s="35"/>
      <c r="C71" s="37" t="s">
        <v>990</v>
      </c>
      <c r="D71" s="32" t="s">
        <v>423</v>
      </c>
      <c r="E71" s="36">
        <v>2</v>
      </c>
      <c r="F71" s="5"/>
      <c r="G71" s="5"/>
      <c r="H71" s="5">
        <f t="shared" si="15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8" t="s">
        <v>991</v>
      </c>
      <c r="D72" s="32" t="s">
        <v>423</v>
      </c>
      <c r="E72" s="36">
        <v>2</v>
      </c>
      <c r="F72" s="5"/>
      <c r="G72" s="5"/>
      <c r="H72" s="5">
        <f t="shared" si="15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 ht="31.2">
      <c r="A73" s="31">
        <v>56</v>
      </c>
      <c r="B73" s="35"/>
      <c r="C73" s="38" t="s">
        <v>992</v>
      </c>
      <c r="D73" s="32" t="s">
        <v>423</v>
      </c>
      <c r="E73" s="36">
        <v>2</v>
      </c>
      <c r="F73" s="5"/>
      <c r="G73" s="5"/>
      <c r="H73" s="5">
        <f t="shared" si="15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31.2">
      <c r="A74" s="31">
        <v>57</v>
      </c>
      <c r="B74" s="35"/>
      <c r="C74" s="38" t="s">
        <v>993</v>
      </c>
      <c r="D74" s="32" t="s">
        <v>423</v>
      </c>
      <c r="E74" s="36">
        <v>4</v>
      </c>
      <c r="F74" s="5"/>
      <c r="G74" s="5"/>
      <c r="H74" s="5">
        <f t="shared" si="15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 ht="31.2">
      <c r="A75" s="31">
        <v>58</v>
      </c>
      <c r="B75" s="35"/>
      <c r="C75" s="38" t="s">
        <v>994</v>
      </c>
      <c r="D75" s="32" t="s">
        <v>423</v>
      </c>
      <c r="E75" s="36">
        <v>6</v>
      </c>
      <c r="F75" s="5"/>
      <c r="G75" s="5"/>
      <c r="H75" s="5">
        <f t="shared" si="15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38" t="s">
        <v>995</v>
      </c>
      <c r="D76" s="32" t="s">
        <v>423</v>
      </c>
      <c r="E76" s="36">
        <v>2</v>
      </c>
      <c r="F76" s="5"/>
      <c r="G76" s="5"/>
      <c r="H76" s="5">
        <f t="shared" si="15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996</v>
      </c>
      <c r="D77" s="32" t="s">
        <v>423</v>
      </c>
      <c r="E77" s="36">
        <v>2</v>
      </c>
      <c r="F77" s="5"/>
      <c r="G77" s="5"/>
      <c r="H77" s="5">
        <f t="shared" si="15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758</v>
      </c>
      <c r="D78" s="32" t="s">
        <v>662</v>
      </c>
      <c r="E78" s="36">
        <v>1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38" t="s">
        <v>997</v>
      </c>
      <c r="D79" s="32" t="s">
        <v>662</v>
      </c>
      <c r="E79" s="36">
        <v>1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37" t="s">
        <v>998</v>
      </c>
      <c r="D80" s="32" t="s">
        <v>662</v>
      </c>
      <c r="E80" s="36">
        <v>1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>
      <c r="A81" s="31">
        <v>64</v>
      </c>
      <c r="B81" s="35"/>
      <c r="C81" s="38" t="s">
        <v>763</v>
      </c>
      <c r="D81" s="32" t="s">
        <v>662</v>
      </c>
      <c r="E81" s="36">
        <v>1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>
      <c r="A82" s="31">
        <v>65</v>
      </c>
      <c r="B82" s="35"/>
      <c r="C82" s="50" t="s">
        <v>999</v>
      </c>
      <c r="D82" s="32"/>
      <c r="E82" s="36"/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109.2">
      <c r="A83" s="31">
        <v>66</v>
      </c>
      <c r="B83" s="35"/>
      <c r="C83" s="38" t="s">
        <v>1000</v>
      </c>
      <c r="D83" s="32" t="s">
        <v>662</v>
      </c>
      <c r="E83" s="36">
        <v>1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46.8">
      <c r="A84" s="31">
        <v>67</v>
      </c>
      <c r="B84" s="35"/>
      <c r="C84" s="38" t="s">
        <v>939</v>
      </c>
      <c r="D84" s="32" t="s">
        <v>662</v>
      </c>
      <c r="E84" s="36">
        <v>1</v>
      </c>
      <c r="F84" s="5"/>
      <c r="G84" s="5"/>
      <c r="H84" s="5">
        <f t="shared" ref="H84:H85" si="16">ROUND(F84*G84,2)</f>
        <v>0</v>
      </c>
      <c r="I84" s="5"/>
      <c r="J84" s="5"/>
      <c r="K84" s="5">
        <f t="shared" ref="K84:K147" si="17">SUM(H84:J84)</f>
        <v>0</v>
      </c>
      <c r="L84" s="5">
        <f t="shared" ref="L84:L147" si="18">ROUND(E84*F84,2)</f>
        <v>0</v>
      </c>
      <c r="M84" s="5">
        <f t="shared" ref="M84:M147" si="19">ROUND(E84*H84,2)</f>
        <v>0</v>
      </c>
      <c r="N84" s="5">
        <f t="shared" ref="N84:N147" si="20">ROUND(E84*I84,2)</f>
        <v>0</v>
      </c>
      <c r="O84" s="5">
        <f t="shared" ref="O84:O147" si="21">ROUND(E84*J84,2)</f>
        <v>0</v>
      </c>
      <c r="P84" s="5">
        <f t="shared" ref="P84:P147" si="22">SUM(M84:O84)</f>
        <v>0</v>
      </c>
    </row>
    <row r="85" spans="1:16">
      <c r="A85" s="31">
        <v>68</v>
      </c>
      <c r="B85" s="35"/>
      <c r="C85" s="38" t="s">
        <v>940</v>
      </c>
      <c r="D85" s="32" t="s">
        <v>662</v>
      </c>
      <c r="E85" s="36">
        <v>1</v>
      </c>
      <c r="F85" s="5"/>
      <c r="G85" s="5"/>
      <c r="H85" s="5">
        <f t="shared" si="16"/>
        <v>0</v>
      </c>
      <c r="I85" s="5"/>
      <c r="J85" s="5"/>
      <c r="K85" s="5">
        <f t="shared" si="17"/>
        <v>0</v>
      </c>
      <c r="L85" s="5">
        <f t="shared" si="18"/>
        <v>0</v>
      </c>
      <c r="M85" s="5">
        <f t="shared" si="19"/>
        <v>0</v>
      </c>
      <c r="N85" s="5">
        <f t="shared" si="20"/>
        <v>0</v>
      </c>
      <c r="O85" s="5">
        <f t="shared" si="21"/>
        <v>0</v>
      </c>
      <c r="P85" s="5">
        <f t="shared" si="22"/>
        <v>0</v>
      </c>
    </row>
    <row r="86" spans="1:16" ht="31.2">
      <c r="A86" s="31">
        <v>69</v>
      </c>
      <c r="B86" s="35"/>
      <c r="C86" s="38" t="s">
        <v>1001</v>
      </c>
      <c r="D86" s="32" t="s">
        <v>179</v>
      </c>
      <c r="E86" s="36">
        <v>4</v>
      </c>
      <c r="F86" s="5"/>
      <c r="G86" s="5"/>
      <c r="H86" s="5">
        <f t="shared" ref="H86:H143" si="23">ROUND(F86*G86,2)</f>
        <v>0</v>
      </c>
      <c r="I86" s="5"/>
      <c r="J86" s="5"/>
      <c r="K86" s="5">
        <f t="shared" si="17"/>
        <v>0</v>
      </c>
      <c r="L86" s="5">
        <f t="shared" si="18"/>
        <v>0</v>
      </c>
      <c r="M86" s="5">
        <f t="shared" si="19"/>
        <v>0</v>
      </c>
      <c r="N86" s="5">
        <f t="shared" si="20"/>
        <v>0</v>
      </c>
      <c r="O86" s="5">
        <f t="shared" si="21"/>
        <v>0</v>
      </c>
      <c r="P86" s="5">
        <f t="shared" si="22"/>
        <v>0</v>
      </c>
    </row>
    <row r="87" spans="1:16" ht="31.2">
      <c r="A87" s="31">
        <v>70</v>
      </c>
      <c r="B87" s="35"/>
      <c r="C87" s="38" t="s">
        <v>1002</v>
      </c>
      <c r="D87" s="32" t="s">
        <v>662</v>
      </c>
      <c r="E87" s="36">
        <v>2</v>
      </c>
      <c r="F87" s="5"/>
      <c r="G87" s="5"/>
      <c r="H87" s="5">
        <f t="shared" si="23"/>
        <v>0</v>
      </c>
      <c r="I87" s="5"/>
      <c r="J87" s="5"/>
      <c r="K87" s="5">
        <f t="shared" si="17"/>
        <v>0</v>
      </c>
      <c r="L87" s="5">
        <f t="shared" si="18"/>
        <v>0</v>
      </c>
      <c r="M87" s="5">
        <f t="shared" si="19"/>
        <v>0</v>
      </c>
      <c r="N87" s="5">
        <f t="shared" si="20"/>
        <v>0</v>
      </c>
      <c r="O87" s="5">
        <f t="shared" si="21"/>
        <v>0</v>
      </c>
      <c r="P87" s="5">
        <f t="shared" si="22"/>
        <v>0</v>
      </c>
    </row>
    <row r="88" spans="1:16" ht="46.8">
      <c r="A88" s="31">
        <v>71</v>
      </c>
      <c r="B88" s="35"/>
      <c r="C88" s="38" t="s">
        <v>1003</v>
      </c>
      <c r="D88" s="32" t="s">
        <v>179</v>
      </c>
      <c r="E88" s="36">
        <v>2</v>
      </c>
      <c r="F88" s="5"/>
      <c r="G88" s="5"/>
      <c r="H88" s="5">
        <f t="shared" si="23"/>
        <v>0</v>
      </c>
      <c r="I88" s="5"/>
      <c r="J88" s="5"/>
      <c r="K88" s="5">
        <f t="shared" si="17"/>
        <v>0</v>
      </c>
      <c r="L88" s="5">
        <f t="shared" si="18"/>
        <v>0</v>
      </c>
      <c r="M88" s="5">
        <f t="shared" si="19"/>
        <v>0</v>
      </c>
      <c r="N88" s="5">
        <f t="shared" si="20"/>
        <v>0</v>
      </c>
      <c r="O88" s="5">
        <f t="shared" si="21"/>
        <v>0</v>
      </c>
      <c r="P88" s="5">
        <f t="shared" si="22"/>
        <v>0</v>
      </c>
    </row>
    <row r="89" spans="1:16" ht="31.2">
      <c r="A89" s="31">
        <v>72</v>
      </c>
      <c r="B89" s="35"/>
      <c r="C89" s="37" t="s">
        <v>1004</v>
      </c>
      <c r="D89" s="32" t="s">
        <v>179</v>
      </c>
      <c r="E89" s="36">
        <v>2</v>
      </c>
      <c r="F89" s="5"/>
      <c r="G89" s="5"/>
      <c r="H89" s="5">
        <f t="shared" si="23"/>
        <v>0</v>
      </c>
      <c r="I89" s="5"/>
      <c r="J89" s="5"/>
      <c r="K89" s="5">
        <f t="shared" si="17"/>
        <v>0</v>
      </c>
      <c r="L89" s="5">
        <f t="shared" si="18"/>
        <v>0</v>
      </c>
      <c r="M89" s="5">
        <f t="shared" si="19"/>
        <v>0</v>
      </c>
      <c r="N89" s="5">
        <f t="shared" si="20"/>
        <v>0</v>
      </c>
      <c r="O89" s="5">
        <f t="shared" si="21"/>
        <v>0</v>
      </c>
      <c r="P89" s="5">
        <f t="shared" si="22"/>
        <v>0</v>
      </c>
    </row>
    <row r="90" spans="1:16" ht="31.2">
      <c r="A90" s="31">
        <v>73</v>
      </c>
      <c r="B90" s="35"/>
      <c r="C90" s="37" t="s">
        <v>947</v>
      </c>
      <c r="D90" s="32" t="s">
        <v>179</v>
      </c>
      <c r="E90" s="36">
        <v>2</v>
      </c>
      <c r="F90" s="5"/>
      <c r="G90" s="5"/>
      <c r="H90" s="5">
        <f t="shared" si="23"/>
        <v>0</v>
      </c>
      <c r="I90" s="5"/>
      <c r="J90" s="5"/>
      <c r="K90" s="5">
        <f t="shared" si="17"/>
        <v>0</v>
      </c>
      <c r="L90" s="5">
        <f t="shared" si="18"/>
        <v>0</v>
      </c>
      <c r="M90" s="5">
        <f t="shared" si="19"/>
        <v>0</v>
      </c>
      <c r="N90" s="5">
        <f t="shared" si="20"/>
        <v>0</v>
      </c>
      <c r="O90" s="5">
        <f t="shared" si="21"/>
        <v>0</v>
      </c>
      <c r="P90" s="5">
        <f t="shared" si="22"/>
        <v>0</v>
      </c>
    </row>
    <row r="91" spans="1:16" ht="31.2">
      <c r="A91" s="31">
        <v>74</v>
      </c>
      <c r="B91" s="35"/>
      <c r="C91" s="38" t="s">
        <v>1005</v>
      </c>
      <c r="D91" s="32" t="s">
        <v>179</v>
      </c>
      <c r="E91" s="36">
        <v>6</v>
      </c>
      <c r="F91" s="5"/>
      <c r="G91" s="5"/>
      <c r="H91" s="5">
        <f t="shared" si="23"/>
        <v>0</v>
      </c>
      <c r="I91" s="5"/>
      <c r="J91" s="5"/>
      <c r="K91" s="5">
        <f t="shared" si="17"/>
        <v>0</v>
      </c>
      <c r="L91" s="5">
        <f t="shared" si="18"/>
        <v>0</v>
      </c>
      <c r="M91" s="5">
        <f t="shared" si="19"/>
        <v>0</v>
      </c>
      <c r="N91" s="5">
        <f t="shared" si="20"/>
        <v>0</v>
      </c>
      <c r="O91" s="5">
        <f t="shared" si="21"/>
        <v>0</v>
      </c>
      <c r="P91" s="5">
        <f t="shared" si="22"/>
        <v>0</v>
      </c>
    </row>
    <row r="92" spans="1:16" ht="31.2">
      <c r="A92" s="31">
        <v>75</v>
      </c>
      <c r="B92" s="35"/>
      <c r="C92" s="38" t="s">
        <v>948</v>
      </c>
      <c r="D92" s="32" t="s">
        <v>179</v>
      </c>
      <c r="E92" s="36">
        <v>2</v>
      </c>
      <c r="F92" s="5"/>
      <c r="G92" s="5"/>
      <c r="H92" s="5">
        <f t="shared" si="23"/>
        <v>0</v>
      </c>
      <c r="I92" s="5"/>
      <c r="J92" s="5"/>
      <c r="K92" s="5">
        <f t="shared" si="17"/>
        <v>0</v>
      </c>
      <c r="L92" s="5">
        <f t="shared" si="18"/>
        <v>0</v>
      </c>
      <c r="M92" s="5">
        <f t="shared" si="19"/>
        <v>0</v>
      </c>
      <c r="N92" s="5">
        <f t="shared" si="20"/>
        <v>0</v>
      </c>
      <c r="O92" s="5">
        <f t="shared" si="21"/>
        <v>0</v>
      </c>
      <c r="P92" s="5">
        <f t="shared" si="22"/>
        <v>0</v>
      </c>
    </row>
    <row r="93" spans="1:16" ht="31.2">
      <c r="A93" s="31">
        <v>76</v>
      </c>
      <c r="B93" s="35"/>
      <c r="C93" s="38" t="s">
        <v>949</v>
      </c>
      <c r="D93" s="32" t="s">
        <v>179</v>
      </c>
      <c r="E93" s="36">
        <v>2</v>
      </c>
      <c r="F93" s="5"/>
      <c r="G93" s="5"/>
      <c r="H93" s="5">
        <f t="shared" si="23"/>
        <v>0</v>
      </c>
      <c r="I93" s="5"/>
      <c r="J93" s="5"/>
      <c r="K93" s="5">
        <f t="shared" si="17"/>
        <v>0</v>
      </c>
      <c r="L93" s="5">
        <f t="shared" si="18"/>
        <v>0</v>
      </c>
      <c r="M93" s="5">
        <f t="shared" si="19"/>
        <v>0</v>
      </c>
      <c r="N93" s="5">
        <f t="shared" si="20"/>
        <v>0</v>
      </c>
      <c r="O93" s="5">
        <f t="shared" si="21"/>
        <v>0</v>
      </c>
      <c r="P93" s="5">
        <f t="shared" si="22"/>
        <v>0</v>
      </c>
    </row>
    <row r="94" spans="1:16" ht="31.2">
      <c r="A94" s="31">
        <v>77</v>
      </c>
      <c r="B94" s="35"/>
      <c r="C94" s="38" t="s">
        <v>1006</v>
      </c>
      <c r="D94" s="32" t="s">
        <v>179</v>
      </c>
      <c r="E94" s="36">
        <v>1</v>
      </c>
      <c r="F94" s="5"/>
      <c r="G94" s="5"/>
      <c r="H94" s="5">
        <f t="shared" si="23"/>
        <v>0</v>
      </c>
      <c r="I94" s="5"/>
      <c r="J94" s="5"/>
      <c r="K94" s="5">
        <f t="shared" si="17"/>
        <v>0</v>
      </c>
      <c r="L94" s="5">
        <f t="shared" si="18"/>
        <v>0</v>
      </c>
      <c r="M94" s="5">
        <f t="shared" si="19"/>
        <v>0</v>
      </c>
      <c r="N94" s="5">
        <f t="shared" si="20"/>
        <v>0</v>
      </c>
      <c r="O94" s="5">
        <f t="shared" si="21"/>
        <v>0</v>
      </c>
      <c r="P94" s="5">
        <f t="shared" si="22"/>
        <v>0</v>
      </c>
    </row>
    <row r="95" spans="1:16" ht="31.2">
      <c r="A95" s="31">
        <v>78</v>
      </c>
      <c r="B95" s="35"/>
      <c r="C95" s="37" t="s">
        <v>950</v>
      </c>
      <c r="D95" s="32" t="s">
        <v>423</v>
      </c>
      <c r="E95" s="36">
        <v>15</v>
      </c>
      <c r="F95" s="5"/>
      <c r="G95" s="5"/>
      <c r="H95" s="5">
        <f t="shared" si="23"/>
        <v>0</v>
      </c>
      <c r="I95" s="5"/>
      <c r="J95" s="5"/>
      <c r="K95" s="5">
        <f t="shared" si="17"/>
        <v>0</v>
      </c>
      <c r="L95" s="5">
        <f t="shared" si="18"/>
        <v>0</v>
      </c>
      <c r="M95" s="5">
        <f t="shared" si="19"/>
        <v>0</v>
      </c>
      <c r="N95" s="5">
        <f t="shared" si="20"/>
        <v>0</v>
      </c>
      <c r="O95" s="5">
        <f t="shared" si="21"/>
        <v>0</v>
      </c>
      <c r="P95" s="5">
        <f t="shared" si="22"/>
        <v>0</v>
      </c>
    </row>
    <row r="96" spans="1:16" ht="31.2">
      <c r="A96" s="31">
        <v>79</v>
      </c>
      <c r="B96" s="35"/>
      <c r="C96" s="38" t="s">
        <v>1007</v>
      </c>
      <c r="D96" s="32" t="s">
        <v>179</v>
      </c>
      <c r="E96" s="36">
        <v>6</v>
      </c>
      <c r="F96" s="5"/>
      <c r="G96" s="5"/>
      <c r="H96" s="5">
        <f t="shared" si="23"/>
        <v>0</v>
      </c>
      <c r="I96" s="5"/>
      <c r="J96" s="5"/>
      <c r="K96" s="5">
        <f t="shared" si="17"/>
        <v>0</v>
      </c>
      <c r="L96" s="5">
        <f t="shared" si="18"/>
        <v>0</v>
      </c>
      <c r="M96" s="5">
        <f t="shared" si="19"/>
        <v>0</v>
      </c>
      <c r="N96" s="5">
        <f t="shared" si="20"/>
        <v>0</v>
      </c>
      <c r="O96" s="5">
        <f t="shared" si="21"/>
        <v>0</v>
      </c>
      <c r="P96" s="5">
        <f t="shared" si="22"/>
        <v>0</v>
      </c>
    </row>
    <row r="97" spans="1:16" ht="31.2">
      <c r="A97" s="31">
        <v>80</v>
      </c>
      <c r="B97" s="35"/>
      <c r="C97" s="38" t="s">
        <v>952</v>
      </c>
      <c r="D97" s="32" t="s">
        <v>179</v>
      </c>
      <c r="E97" s="36">
        <v>6</v>
      </c>
      <c r="F97" s="5"/>
      <c r="G97" s="5"/>
      <c r="H97" s="5">
        <f t="shared" si="23"/>
        <v>0</v>
      </c>
      <c r="I97" s="5"/>
      <c r="J97" s="5"/>
      <c r="K97" s="5">
        <f t="shared" si="17"/>
        <v>0</v>
      </c>
      <c r="L97" s="5">
        <f t="shared" si="18"/>
        <v>0</v>
      </c>
      <c r="M97" s="5">
        <f t="shared" si="19"/>
        <v>0</v>
      </c>
      <c r="N97" s="5">
        <f t="shared" si="20"/>
        <v>0</v>
      </c>
      <c r="O97" s="5">
        <f t="shared" si="21"/>
        <v>0</v>
      </c>
      <c r="P97" s="5">
        <f t="shared" si="22"/>
        <v>0</v>
      </c>
    </row>
    <row r="98" spans="1:16" ht="31.2">
      <c r="A98" s="31">
        <v>81</v>
      </c>
      <c r="B98" s="35"/>
      <c r="C98" s="38" t="s">
        <v>953</v>
      </c>
      <c r="D98" s="32" t="s">
        <v>662</v>
      </c>
      <c r="E98" s="36">
        <v>3</v>
      </c>
      <c r="F98" s="5"/>
      <c r="G98" s="5"/>
      <c r="H98" s="5">
        <f t="shared" si="23"/>
        <v>0</v>
      </c>
      <c r="I98" s="5"/>
      <c r="J98" s="5"/>
      <c r="K98" s="5">
        <f t="shared" si="17"/>
        <v>0</v>
      </c>
      <c r="L98" s="5">
        <f t="shared" si="18"/>
        <v>0</v>
      </c>
      <c r="M98" s="5">
        <f t="shared" si="19"/>
        <v>0</v>
      </c>
      <c r="N98" s="5">
        <f t="shared" si="20"/>
        <v>0</v>
      </c>
      <c r="O98" s="5">
        <f t="shared" si="21"/>
        <v>0</v>
      </c>
      <c r="P98" s="5">
        <f t="shared" si="22"/>
        <v>0</v>
      </c>
    </row>
    <row r="99" spans="1:16">
      <c r="A99" s="31">
        <v>82</v>
      </c>
      <c r="B99" s="35"/>
      <c r="C99" s="38" t="s">
        <v>954</v>
      </c>
      <c r="D99" s="32" t="s">
        <v>662</v>
      </c>
      <c r="E99" s="36">
        <v>3</v>
      </c>
      <c r="F99" s="5"/>
      <c r="G99" s="5"/>
      <c r="H99" s="5">
        <f t="shared" si="23"/>
        <v>0</v>
      </c>
      <c r="I99" s="5"/>
      <c r="J99" s="5"/>
      <c r="K99" s="5">
        <f t="shared" si="17"/>
        <v>0</v>
      </c>
      <c r="L99" s="5">
        <f t="shared" si="18"/>
        <v>0</v>
      </c>
      <c r="M99" s="5">
        <f t="shared" si="19"/>
        <v>0</v>
      </c>
      <c r="N99" s="5">
        <f t="shared" si="20"/>
        <v>0</v>
      </c>
      <c r="O99" s="5">
        <f t="shared" si="21"/>
        <v>0</v>
      </c>
      <c r="P99" s="5">
        <f t="shared" si="22"/>
        <v>0</v>
      </c>
    </row>
    <row r="100" spans="1:16">
      <c r="A100" s="31">
        <v>83</v>
      </c>
      <c r="B100" s="35"/>
      <c r="C100" s="37" t="s">
        <v>1008</v>
      </c>
      <c r="D100" s="32" t="s">
        <v>137</v>
      </c>
      <c r="E100" s="36">
        <v>32</v>
      </c>
      <c r="F100" s="5"/>
      <c r="G100" s="5"/>
      <c r="H100" s="5">
        <f t="shared" si="23"/>
        <v>0</v>
      </c>
      <c r="I100" s="5"/>
      <c r="J100" s="5"/>
      <c r="K100" s="5">
        <f t="shared" si="17"/>
        <v>0</v>
      </c>
      <c r="L100" s="5">
        <f t="shared" si="18"/>
        <v>0</v>
      </c>
      <c r="M100" s="5">
        <f t="shared" si="19"/>
        <v>0</v>
      </c>
      <c r="N100" s="5">
        <f t="shared" si="20"/>
        <v>0</v>
      </c>
      <c r="O100" s="5">
        <f t="shared" si="21"/>
        <v>0</v>
      </c>
      <c r="P100" s="5">
        <f t="shared" si="22"/>
        <v>0</v>
      </c>
    </row>
    <row r="101" spans="1:16">
      <c r="A101" s="31">
        <v>84</v>
      </c>
      <c r="B101" s="35"/>
      <c r="C101" s="38" t="s">
        <v>955</v>
      </c>
      <c r="D101" s="32" t="s">
        <v>137</v>
      </c>
      <c r="E101" s="36">
        <v>52</v>
      </c>
      <c r="F101" s="5"/>
      <c r="G101" s="5"/>
      <c r="H101" s="5">
        <f t="shared" si="23"/>
        <v>0</v>
      </c>
      <c r="I101" s="5"/>
      <c r="J101" s="5"/>
      <c r="K101" s="5">
        <f t="shared" si="17"/>
        <v>0</v>
      </c>
      <c r="L101" s="5">
        <f t="shared" si="18"/>
        <v>0</v>
      </c>
      <c r="M101" s="5">
        <f t="shared" si="19"/>
        <v>0</v>
      </c>
      <c r="N101" s="5">
        <f t="shared" si="20"/>
        <v>0</v>
      </c>
      <c r="O101" s="5">
        <f t="shared" si="21"/>
        <v>0</v>
      </c>
      <c r="P101" s="5">
        <f t="shared" si="22"/>
        <v>0</v>
      </c>
    </row>
    <row r="102" spans="1:16">
      <c r="A102" s="31">
        <v>85</v>
      </c>
      <c r="B102" s="35"/>
      <c r="C102" s="38" t="s">
        <v>956</v>
      </c>
      <c r="D102" s="32" t="s">
        <v>137</v>
      </c>
      <c r="E102" s="36">
        <v>33</v>
      </c>
      <c r="F102" s="5"/>
      <c r="G102" s="5"/>
      <c r="H102" s="5">
        <f t="shared" si="23"/>
        <v>0</v>
      </c>
      <c r="I102" s="5"/>
      <c r="J102" s="5"/>
      <c r="K102" s="5">
        <f t="shared" si="17"/>
        <v>0</v>
      </c>
      <c r="L102" s="5">
        <f t="shared" si="18"/>
        <v>0</v>
      </c>
      <c r="M102" s="5">
        <f t="shared" si="19"/>
        <v>0</v>
      </c>
      <c r="N102" s="5">
        <f t="shared" si="20"/>
        <v>0</v>
      </c>
      <c r="O102" s="5">
        <f t="shared" si="21"/>
        <v>0</v>
      </c>
      <c r="P102" s="5">
        <f t="shared" si="22"/>
        <v>0</v>
      </c>
    </row>
    <row r="103" spans="1:16">
      <c r="A103" s="31">
        <v>86</v>
      </c>
      <c r="B103" s="35"/>
      <c r="C103" s="38" t="s">
        <v>957</v>
      </c>
      <c r="D103" s="32" t="s">
        <v>137</v>
      </c>
      <c r="E103" s="36">
        <v>69</v>
      </c>
      <c r="F103" s="5"/>
      <c r="G103" s="5"/>
      <c r="H103" s="5">
        <f t="shared" si="23"/>
        <v>0</v>
      </c>
      <c r="I103" s="5"/>
      <c r="J103" s="5"/>
      <c r="K103" s="5">
        <f t="shared" si="17"/>
        <v>0</v>
      </c>
      <c r="L103" s="5">
        <f t="shared" si="18"/>
        <v>0</v>
      </c>
      <c r="M103" s="5">
        <f t="shared" si="19"/>
        <v>0</v>
      </c>
      <c r="N103" s="5">
        <f t="shared" si="20"/>
        <v>0</v>
      </c>
      <c r="O103" s="5">
        <f t="shared" si="21"/>
        <v>0</v>
      </c>
      <c r="P103" s="5">
        <f t="shared" si="22"/>
        <v>0</v>
      </c>
    </row>
    <row r="104" spans="1:16">
      <c r="A104" s="31">
        <v>87</v>
      </c>
      <c r="B104" s="35"/>
      <c r="C104" s="38" t="s">
        <v>958</v>
      </c>
      <c r="D104" s="32" t="s">
        <v>137</v>
      </c>
      <c r="E104" s="36">
        <v>23</v>
      </c>
      <c r="F104" s="5"/>
      <c r="G104" s="5"/>
      <c r="H104" s="5">
        <f t="shared" si="23"/>
        <v>0</v>
      </c>
      <c r="I104" s="5"/>
      <c r="J104" s="5"/>
      <c r="K104" s="5">
        <f t="shared" si="17"/>
        <v>0</v>
      </c>
      <c r="L104" s="5">
        <f t="shared" si="18"/>
        <v>0</v>
      </c>
      <c r="M104" s="5">
        <f t="shared" si="19"/>
        <v>0</v>
      </c>
      <c r="N104" s="5">
        <f t="shared" si="20"/>
        <v>0</v>
      </c>
      <c r="O104" s="5">
        <f t="shared" si="21"/>
        <v>0</v>
      </c>
      <c r="P104" s="5">
        <f t="shared" si="22"/>
        <v>0</v>
      </c>
    </row>
    <row r="105" spans="1:16">
      <c r="A105" s="31">
        <v>88</v>
      </c>
      <c r="B105" s="35"/>
      <c r="C105" s="37" t="s">
        <v>959</v>
      </c>
      <c r="D105" s="32" t="s">
        <v>137</v>
      </c>
      <c r="E105" s="36">
        <v>32</v>
      </c>
      <c r="F105" s="5"/>
      <c r="G105" s="5"/>
      <c r="H105" s="5">
        <f t="shared" si="23"/>
        <v>0</v>
      </c>
      <c r="I105" s="5"/>
      <c r="J105" s="5"/>
      <c r="K105" s="5">
        <f t="shared" si="17"/>
        <v>0</v>
      </c>
      <c r="L105" s="5">
        <f t="shared" si="18"/>
        <v>0</v>
      </c>
      <c r="M105" s="5">
        <f t="shared" si="19"/>
        <v>0</v>
      </c>
      <c r="N105" s="5">
        <f t="shared" si="20"/>
        <v>0</v>
      </c>
      <c r="O105" s="5">
        <f t="shared" si="21"/>
        <v>0</v>
      </c>
      <c r="P105" s="5">
        <f t="shared" si="22"/>
        <v>0</v>
      </c>
    </row>
    <row r="106" spans="1:16">
      <c r="A106" s="31">
        <v>89</v>
      </c>
      <c r="B106" s="35"/>
      <c r="C106" s="38" t="s">
        <v>960</v>
      </c>
      <c r="D106" s="32" t="s">
        <v>137</v>
      </c>
      <c r="E106" s="36">
        <v>7</v>
      </c>
      <c r="F106" s="5"/>
      <c r="G106" s="5"/>
      <c r="H106" s="5">
        <f t="shared" si="23"/>
        <v>0</v>
      </c>
      <c r="I106" s="5"/>
      <c r="J106" s="5"/>
      <c r="K106" s="5">
        <f t="shared" si="17"/>
        <v>0</v>
      </c>
      <c r="L106" s="5">
        <f t="shared" si="18"/>
        <v>0</v>
      </c>
      <c r="M106" s="5">
        <f t="shared" si="19"/>
        <v>0</v>
      </c>
      <c r="N106" s="5">
        <f t="shared" si="20"/>
        <v>0</v>
      </c>
      <c r="O106" s="5">
        <f t="shared" si="21"/>
        <v>0</v>
      </c>
      <c r="P106" s="5">
        <f t="shared" si="22"/>
        <v>0</v>
      </c>
    </row>
    <row r="107" spans="1:16" ht="31.2">
      <c r="A107" s="31">
        <v>90</v>
      </c>
      <c r="B107" s="35"/>
      <c r="C107" s="38" t="s">
        <v>1009</v>
      </c>
      <c r="D107" s="32" t="s">
        <v>137</v>
      </c>
      <c r="E107" s="36">
        <v>17</v>
      </c>
      <c r="F107" s="5"/>
      <c r="G107" s="5"/>
      <c r="H107" s="5">
        <f t="shared" si="23"/>
        <v>0</v>
      </c>
      <c r="I107" s="5"/>
      <c r="J107" s="5"/>
      <c r="K107" s="5">
        <f t="shared" si="17"/>
        <v>0</v>
      </c>
      <c r="L107" s="5">
        <f t="shared" si="18"/>
        <v>0</v>
      </c>
      <c r="M107" s="5">
        <f t="shared" si="19"/>
        <v>0</v>
      </c>
      <c r="N107" s="5">
        <f t="shared" si="20"/>
        <v>0</v>
      </c>
      <c r="O107" s="5">
        <f t="shared" si="21"/>
        <v>0</v>
      </c>
      <c r="P107" s="5">
        <f t="shared" si="22"/>
        <v>0</v>
      </c>
    </row>
    <row r="108" spans="1:16" ht="31.2">
      <c r="A108" s="31">
        <v>91</v>
      </c>
      <c r="B108" s="35"/>
      <c r="C108" s="38" t="s">
        <v>1010</v>
      </c>
      <c r="D108" s="32" t="s">
        <v>137</v>
      </c>
      <c r="E108" s="36">
        <v>2</v>
      </c>
      <c r="F108" s="5"/>
      <c r="G108" s="5"/>
      <c r="H108" s="5">
        <f t="shared" si="23"/>
        <v>0</v>
      </c>
      <c r="I108" s="5"/>
      <c r="J108" s="5"/>
      <c r="K108" s="5">
        <f t="shared" si="17"/>
        <v>0</v>
      </c>
      <c r="L108" s="5">
        <f t="shared" si="18"/>
        <v>0</v>
      </c>
      <c r="M108" s="5">
        <f t="shared" si="19"/>
        <v>0</v>
      </c>
      <c r="N108" s="5">
        <f t="shared" si="20"/>
        <v>0</v>
      </c>
      <c r="O108" s="5">
        <f t="shared" si="21"/>
        <v>0</v>
      </c>
      <c r="P108" s="5">
        <f t="shared" si="22"/>
        <v>0</v>
      </c>
    </row>
    <row r="109" spans="1:16" ht="31.2">
      <c r="A109" s="31">
        <v>92</v>
      </c>
      <c r="B109" s="35"/>
      <c r="C109" s="38" t="s">
        <v>1011</v>
      </c>
      <c r="D109" s="32" t="s">
        <v>179</v>
      </c>
      <c r="E109" s="36">
        <v>1</v>
      </c>
      <c r="F109" s="5"/>
      <c r="G109" s="5"/>
      <c r="H109" s="5">
        <f t="shared" si="23"/>
        <v>0</v>
      </c>
      <c r="I109" s="5"/>
      <c r="J109" s="5"/>
      <c r="K109" s="5">
        <f t="shared" si="17"/>
        <v>0</v>
      </c>
      <c r="L109" s="5">
        <f t="shared" si="18"/>
        <v>0</v>
      </c>
      <c r="M109" s="5">
        <f t="shared" si="19"/>
        <v>0</v>
      </c>
      <c r="N109" s="5">
        <f t="shared" si="20"/>
        <v>0</v>
      </c>
      <c r="O109" s="5">
        <f t="shared" si="21"/>
        <v>0</v>
      </c>
      <c r="P109" s="5">
        <f t="shared" si="22"/>
        <v>0</v>
      </c>
    </row>
    <row r="110" spans="1:16" ht="31.2">
      <c r="A110" s="31">
        <v>93</v>
      </c>
      <c r="B110" s="35"/>
      <c r="C110" s="37" t="s">
        <v>1012</v>
      </c>
      <c r="D110" s="32" t="s">
        <v>179</v>
      </c>
      <c r="E110" s="36">
        <v>1</v>
      </c>
      <c r="F110" s="5"/>
      <c r="G110" s="5"/>
      <c r="H110" s="5">
        <f t="shared" si="23"/>
        <v>0</v>
      </c>
      <c r="I110" s="5"/>
      <c r="J110" s="5"/>
      <c r="K110" s="5">
        <f t="shared" si="17"/>
        <v>0</v>
      </c>
      <c r="L110" s="5">
        <f t="shared" si="18"/>
        <v>0</v>
      </c>
      <c r="M110" s="5">
        <f t="shared" si="19"/>
        <v>0</v>
      </c>
      <c r="N110" s="5">
        <f t="shared" si="20"/>
        <v>0</v>
      </c>
      <c r="O110" s="5">
        <f t="shared" si="21"/>
        <v>0</v>
      </c>
      <c r="P110" s="5">
        <f t="shared" si="22"/>
        <v>0</v>
      </c>
    </row>
    <row r="111" spans="1:16" ht="31.2">
      <c r="A111" s="31">
        <v>94</v>
      </c>
      <c r="B111" s="35"/>
      <c r="C111" s="37" t="s">
        <v>1013</v>
      </c>
      <c r="D111" s="32" t="s">
        <v>179</v>
      </c>
      <c r="E111" s="36">
        <v>2</v>
      </c>
      <c r="F111" s="5"/>
      <c r="G111" s="5"/>
      <c r="H111" s="5">
        <f t="shared" si="23"/>
        <v>0</v>
      </c>
      <c r="I111" s="5"/>
      <c r="J111" s="5"/>
      <c r="K111" s="5">
        <f t="shared" si="17"/>
        <v>0</v>
      </c>
      <c r="L111" s="5">
        <f t="shared" si="18"/>
        <v>0</v>
      </c>
      <c r="M111" s="5">
        <f t="shared" si="19"/>
        <v>0</v>
      </c>
      <c r="N111" s="5">
        <f t="shared" si="20"/>
        <v>0</v>
      </c>
      <c r="O111" s="5">
        <f t="shared" si="21"/>
        <v>0</v>
      </c>
      <c r="P111" s="5">
        <f t="shared" si="22"/>
        <v>0</v>
      </c>
    </row>
    <row r="112" spans="1:16">
      <c r="A112" s="31">
        <v>95</v>
      </c>
      <c r="B112" s="35"/>
      <c r="C112" s="37" t="s">
        <v>1014</v>
      </c>
      <c r="D112" s="32" t="s">
        <v>662</v>
      </c>
      <c r="E112" s="36">
        <v>1</v>
      </c>
      <c r="F112" s="5"/>
      <c r="G112" s="5"/>
      <c r="H112" s="5">
        <f t="shared" si="23"/>
        <v>0</v>
      </c>
      <c r="I112" s="5"/>
      <c r="J112" s="5"/>
      <c r="K112" s="5">
        <f t="shared" si="17"/>
        <v>0</v>
      </c>
      <c r="L112" s="5">
        <f t="shared" si="18"/>
        <v>0</v>
      </c>
      <c r="M112" s="5">
        <f t="shared" si="19"/>
        <v>0</v>
      </c>
      <c r="N112" s="5">
        <f t="shared" si="20"/>
        <v>0</v>
      </c>
      <c r="O112" s="5">
        <f t="shared" si="21"/>
        <v>0</v>
      </c>
      <c r="P112" s="5">
        <f t="shared" si="22"/>
        <v>0</v>
      </c>
    </row>
    <row r="113" spans="1:16">
      <c r="A113" s="31">
        <v>96</v>
      </c>
      <c r="B113" s="35"/>
      <c r="C113" s="37" t="s">
        <v>965</v>
      </c>
      <c r="D113" s="32" t="s">
        <v>662</v>
      </c>
      <c r="E113" s="36">
        <v>1</v>
      </c>
      <c r="F113" s="5"/>
      <c r="G113" s="5"/>
      <c r="H113" s="5">
        <f t="shared" si="23"/>
        <v>0</v>
      </c>
      <c r="I113" s="5"/>
      <c r="J113" s="5"/>
      <c r="K113" s="5">
        <f t="shared" si="17"/>
        <v>0</v>
      </c>
      <c r="L113" s="5">
        <f t="shared" si="18"/>
        <v>0</v>
      </c>
      <c r="M113" s="5">
        <f t="shared" si="19"/>
        <v>0</v>
      </c>
      <c r="N113" s="5">
        <f t="shared" si="20"/>
        <v>0</v>
      </c>
      <c r="O113" s="5">
        <f t="shared" si="21"/>
        <v>0</v>
      </c>
      <c r="P113" s="5">
        <f t="shared" si="22"/>
        <v>0</v>
      </c>
    </row>
    <row r="114" spans="1:16" ht="31.2">
      <c r="A114" s="31">
        <v>97</v>
      </c>
      <c r="B114" s="35"/>
      <c r="C114" s="37" t="s">
        <v>966</v>
      </c>
      <c r="D114" s="32" t="s">
        <v>662</v>
      </c>
      <c r="E114" s="36">
        <v>1</v>
      </c>
      <c r="F114" s="5"/>
      <c r="G114" s="5"/>
      <c r="H114" s="5">
        <f t="shared" si="23"/>
        <v>0</v>
      </c>
      <c r="I114" s="5"/>
      <c r="J114" s="5"/>
      <c r="K114" s="5">
        <f t="shared" si="17"/>
        <v>0</v>
      </c>
      <c r="L114" s="5">
        <f t="shared" si="18"/>
        <v>0</v>
      </c>
      <c r="M114" s="5">
        <f t="shared" si="19"/>
        <v>0</v>
      </c>
      <c r="N114" s="5">
        <f t="shared" si="20"/>
        <v>0</v>
      </c>
      <c r="O114" s="5">
        <f t="shared" si="21"/>
        <v>0</v>
      </c>
      <c r="P114" s="5">
        <f t="shared" si="22"/>
        <v>0</v>
      </c>
    </row>
    <row r="115" spans="1:16">
      <c r="A115" s="31">
        <v>98</v>
      </c>
      <c r="B115" s="35"/>
      <c r="C115" s="37" t="s">
        <v>1015</v>
      </c>
      <c r="D115" s="32" t="s">
        <v>662</v>
      </c>
      <c r="E115" s="36">
        <v>6</v>
      </c>
      <c r="F115" s="5"/>
      <c r="G115" s="5"/>
      <c r="H115" s="5">
        <f t="shared" si="23"/>
        <v>0</v>
      </c>
      <c r="I115" s="5"/>
      <c r="J115" s="5"/>
      <c r="K115" s="5">
        <f t="shared" si="17"/>
        <v>0</v>
      </c>
      <c r="L115" s="5">
        <f t="shared" si="18"/>
        <v>0</v>
      </c>
      <c r="M115" s="5">
        <f t="shared" si="19"/>
        <v>0</v>
      </c>
      <c r="N115" s="5">
        <f t="shared" si="20"/>
        <v>0</v>
      </c>
      <c r="O115" s="5">
        <f t="shared" si="21"/>
        <v>0</v>
      </c>
      <c r="P115" s="5">
        <f t="shared" si="22"/>
        <v>0</v>
      </c>
    </row>
    <row r="116" spans="1:16">
      <c r="A116" s="31">
        <v>99</v>
      </c>
      <c r="B116" s="35"/>
      <c r="C116" s="37" t="s">
        <v>967</v>
      </c>
      <c r="D116" s="32" t="s">
        <v>662</v>
      </c>
      <c r="E116" s="36">
        <v>2</v>
      </c>
      <c r="F116" s="5"/>
      <c r="G116" s="5"/>
      <c r="H116" s="5">
        <f t="shared" si="23"/>
        <v>0</v>
      </c>
      <c r="I116" s="5"/>
      <c r="J116" s="5"/>
      <c r="K116" s="5">
        <f t="shared" si="17"/>
        <v>0</v>
      </c>
      <c r="L116" s="5">
        <f t="shared" si="18"/>
        <v>0</v>
      </c>
      <c r="M116" s="5">
        <f t="shared" si="19"/>
        <v>0</v>
      </c>
      <c r="N116" s="5">
        <f t="shared" si="20"/>
        <v>0</v>
      </c>
      <c r="O116" s="5">
        <f t="shared" si="21"/>
        <v>0</v>
      </c>
      <c r="P116" s="5">
        <f t="shared" si="22"/>
        <v>0</v>
      </c>
    </row>
    <row r="117" spans="1:16">
      <c r="A117" s="31">
        <v>100</v>
      </c>
      <c r="B117" s="35"/>
      <c r="C117" s="37" t="s">
        <v>1016</v>
      </c>
      <c r="D117" s="32" t="s">
        <v>662</v>
      </c>
      <c r="E117" s="36">
        <v>8</v>
      </c>
      <c r="F117" s="5"/>
      <c r="G117" s="5"/>
      <c r="H117" s="5">
        <f t="shared" si="23"/>
        <v>0</v>
      </c>
      <c r="I117" s="5"/>
      <c r="J117" s="5"/>
      <c r="K117" s="5">
        <f t="shared" si="17"/>
        <v>0</v>
      </c>
      <c r="L117" s="5">
        <f t="shared" si="18"/>
        <v>0</v>
      </c>
      <c r="M117" s="5">
        <f t="shared" si="19"/>
        <v>0</v>
      </c>
      <c r="N117" s="5">
        <f t="shared" si="20"/>
        <v>0</v>
      </c>
      <c r="O117" s="5">
        <f t="shared" si="21"/>
        <v>0</v>
      </c>
      <c r="P117" s="5">
        <f t="shared" si="22"/>
        <v>0</v>
      </c>
    </row>
    <row r="118" spans="1:16">
      <c r="A118" s="31">
        <v>101</v>
      </c>
      <c r="B118" s="35"/>
      <c r="C118" s="37" t="s">
        <v>1017</v>
      </c>
      <c r="D118" s="32" t="s">
        <v>662</v>
      </c>
      <c r="E118" s="36">
        <v>1</v>
      </c>
      <c r="F118" s="5"/>
      <c r="G118" s="5"/>
      <c r="H118" s="5">
        <f t="shared" si="23"/>
        <v>0</v>
      </c>
      <c r="I118" s="5"/>
      <c r="J118" s="5"/>
      <c r="K118" s="5">
        <f t="shared" si="17"/>
        <v>0</v>
      </c>
      <c r="L118" s="5">
        <f t="shared" si="18"/>
        <v>0</v>
      </c>
      <c r="M118" s="5">
        <f t="shared" si="19"/>
        <v>0</v>
      </c>
      <c r="N118" s="5">
        <f t="shared" si="20"/>
        <v>0</v>
      </c>
      <c r="O118" s="5">
        <f t="shared" si="21"/>
        <v>0</v>
      </c>
      <c r="P118" s="5">
        <f t="shared" si="22"/>
        <v>0</v>
      </c>
    </row>
    <row r="119" spans="1:16">
      <c r="A119" s="31">
        <v>102</v>
      </c>
      <c r="B119" s="35"/>
      <c r="C119" s="37" t="s">
        <v>969</v>
      </c>
      <c r="D119" s="32" t="s">
        <v>662</v>
      </c>
      <c r="E119" s="36">
        <v>1</v>
      </c>
      <c r="F119" s="5"/>
      <c r="G119" s="5"/>
      <c r="H119" s="5">
        <f t="shared" si="23"/>
        <v>0</v>
      </c>
      <c r="I119" s="5"/>
      <c r="J119" s="5"/>
      <c r="K119" s="5">
        <f t="shared" si="17"/>
        <v>0</v>
      </c>
      <c r="L119" s="5">
        <f t="shared" si="18"/>
        <v>0</v>
      </c>
      <c r="M119" s="5">
        <f t="shared" si="19"/>
        <v>0</v>
      </c>
      <c r="N119" s="5">
        <f t="shared" si="20"/>
        <v>0</v>
      </c>
      <c r="O119" s="5">
        <f t="shared" si="21"/>
        <v>0</v>
      </c>
      <c r="P119" s="5">
        <f t="shared" si="22"/>
        <v>0</v>
      </c>
    </row>
    <row r="120" spans="1:16">
      <c r="A120" s="31">
        <v>103</v>
      </c>
      <c r="B120" s="35"/>
      <c r="C120" s="37" t="s">
        <v>1018</v>
      </c>
      <c r="D120" s="32" t="s">
        <v>662</v>
      </c>
      <c r="E120" s="36">
        <v>1</v>
      </c>
      <c r="F120" s="5"/>
      <c r="G120" s="5"/>
      <c r="H120" s="5">
        <f t="shared" si="23"/>
        <v>0</v>
      </c>
      <c r="I120" s="5"/>
      <c r="J120" s="5"/>
      <c r="K120" s="5">
        <f t="shared" si="17"/>
        <v>0</v>
      </c>
      <c r="L120" s="5">
        <f t="shared" si="18"/>
        <v>0</v>
      </c>
      <c r="M120" s="5">
        <f t="shared" si="19"/>
        <v>0</v>
      </c>
      <c r="N120" s="5">
        <f t="shared" si="20"/>
        <v>0</v>
      </c>
      <c r="O120" s="5">
        <f t="shared" si="21"/>
        <v>0</v>
      </c>
      <c r="P120" s="5">
        <f t="shared" si="22"/>
        <v>0</v>
      </c>
    </row>
    <row r="121" spans="1:16" ht="31.2">
      <c r="A121" s="31">
        <v>104</v>
      </c>
      <c r="B121" s="35"/>
      <c r="C121" s="37" t="s">
        <v>971</v>
      </c>
      <c r="D121" s="32" t="s">
        <v>179</v>
      </c>
      <c r="E121" s="36">
        <v>5</v>
      </c>
      <c r="F121" s="5"/>
      <c r="G121" s="5"/>
      <c r="H121" s="5">
        <f t="shared" si="23"/>
        <v>0</v>
      </c>
      <c r="I121" s="5"/>
      <c r="J121" s="5"/>
      <c r="K121" s="5">
        <f t="shared" si="17"/>
        <v>0</v>
      </c>
      <c r="L121" s="5">
        <f t="shared" si="18"/>
        <v>0</v>
      </c>
      <c r="M121" s="5">
        <f t="shared" si="19"/>
        <v>0</v>
      </c>
      <c r="N121" s="5">
        <f t="shared" si="20"/>
        <v>0</v>
      </c>
      <c r="O121" s="5">
        <f t="shared" si="21"/>
        <v>0</v>
      </c>
      <c r="P121" s="5">
        <f t="shared" si="22"/>
        <v>0</v>
      </c>
    </row>
    <row r="122" spans="1:16" ht="31.2">
      <c r="A122" s="31">
        <v>105</v>
      </c>
      <c r="B122" s="35"/>
      <c r="C122" s="37" t="s">
        <v>972</v>
      </c>
      <c r="D122" s="32" t="s">
        <v>179</v>
      </c>
      <c r="E122" s="36">
        <v>14</v>
      </c>
      <c r="F122" s="5"/>
      <c r="G122" s="5"/>
      <c r="H122" s="5">
        <f t="shared" si="23"/>
        <v>0</v>
      </c>
      <c r="I122" s="5"/>
      <c r="J122" s="5"/>
      <c r="K122" s="5">
        <f t="shared" si="17"/>
        <v>0</v>
      </c>
      <c r="L122" s="5">
        <f t="shared" si="18"/>
        <v>0</v>
      </c>
      <c r="M122" s="5">
        <f t="shared" si="19"/>
        <v>0</v>
      </c>
      <c r="N122" s="5">
        <f t="shared" si="20"/>
        <v>0</v>
      </c>
      <c r="O122" s="5">
        <f t="shared" si="21"/>
        <v>0</v>
      </c>
      <c r="P122" s="5">
        <f t="shared" si="22"/>
        <v>0</v>
      </c>
    </row>
    <row r="123" spans="1:16" ht="31.2">
      <c r="A123" s="31">
        <v>106</v>
      </c>
      <c r="B123" s="35"/>
      <c r="C123" s="37" t="s">
        <v>1019</v>
      </c>
      <c r="D123" s="32" t="s">
        <v>179</v>
      </c>
      <c r="E123" s="36">
        <v>2</v>
      </c>
      <c r="F123" s="5"/>
      <c r="G123" s="5"/>
      <c r="H123" s="5">
        <f t="shared" si="23"/>
        <v>0</v>
      </c>
      <c r="I123" s="5"/>
      <c r="J123" s="5"/>
      <c r="K123" s="5">
        <f t="shared" si="17"/>
        <v>0</v>
      </c>
      <c r="L123" s="5">
        <f t="shared" si="18"/>
        <v>0</v>
      </c>
      <c r="M123" s="5">
        <f t="shared" si="19"/>
        <v>0</v>
      </c>
      <c r="N123" s="5">
        <f t="shared" si="20"/>
        <v>0</v>
      </c>
      <c r="O123" s="5">
        <f t="shared" si="21"/>
        <v>0</v>
      </c>
      <c r="P123" s="5">
        <f t="shared" si="22"/>
        <v>0</v>
      </c>
    </row>
    <row r="124" spans="1:16" ht="31.2">
      <c r="A124" s="31">
        <v>107</v>
      </c>
      <c r="B124" s="35"/>
      <c r="C124" s="37" t="s">
        <v>974</v>
      </c>
      <c r="D124" s="32" t="s">
        <v>179</v>
      </c>
      <c r="E124" s="36">
        <v>32</v>
      </c>
      <c r="F124" s="5"/>
      <c r="G124" s="5"/>
      <c r="H124" s="5">
        <f t="shared" si="23"/>
        <v>0</v>
      </c>
      <c r="I124" s="5"/>
      <c r="J124" s="5"/>
      <c r="K124" s="5">
        <f t="shared" si="17"/>
        <v>0</v>
      </c>
      <c r="L124" s="5">
        <f t="shared" si="18"/>
        <v>0</v>
      </c>
      <c r="M124" s="5">
        <f t="shared" si="19"/>
        <v>0</v>
      </c>
      <c r="N124" s="5">
        <f t="shared" si="20"/>
        <v>0</v>
      </c>
      <c r="O124" s="5">
        <f t="shared" si="21"/>
        <v>0</v>
      </c>
      <c r="P124" s="5">
        <f t="shared" si="22"/>
        <v>0</v>
      </c>
    </row>
    <row r="125" spans="1:16" ht="31.2">
      <c r="A125" s="31">
        <v>108</v>
      </c>
      <c r="B125" s="35"/>
      <c r="C125" s="37" t="s">
        <v>975</v>
      </c>
      <c r="D125" s="32" t="s">
        <v>108</v>
      </c>
      <c r="E125" s="36">
        <v>40</v>
      </c>
      <c r="F125" s="5"/>
      <c r="G125" s="5"/>
      <c r="H125" s="5">
        <f t="shared" si="23"/>
        <v>0</v>
      </c>
      <c r="I125" s="5"/>
      <c r="J125" s="5"/>
      <c r="K125" s="5">
        <f t="shared" si="17"/>
        <v>0</v>
      </c>
      <c r="L125" s="5">
        <f t="shared" si="18"/>
        <v>0</v>
      </c>
      <c r="M125" s="5">
        <f t="shared" si="19"/>
        <v>0</v>
      </c>
      <c r="N125" s="5">
        <f t="shared" si="20"/>
        <v>0</v>
      </c>
      <c r="O125" s="5">
        <f t="shared" si="21"/>
        <v>0</v>
      </c>
      <c r="P125" s="5">
        <f t="shared" si="22"/>
        <v>0</v>
      </c>
    </row>
    <row r="126" spans="1:16" ht="31.2">
      <c r="A126" s="31">
        <v>109</v>
      </c>
      <c r="B126" s="35"/>
      <c r="C126" s="37" t="s">
        <v>976</v>
      </c>
      <c r="D126" s="32" t="s">
        <v>108</v>
      </c>
      <c r="E126" s="36">
        <v>87</v>
      </c>
      <c r="F126" s="5"/>
      <c r="G126" s="5"/>
      <c r="H126" s="5">
        <f t="shared" si="23"/>
        <v>0</v>
      </c>
      <c r="I126" s="5"/>
      <c r="J126" s="5"/>
      <c r="K126" s="5">
        <f t="shared" si="17"/>
        <v>0</v>
      </c>
      <c r="L126" s="5">
        <f t="shared" si="18"/>
        <v>0</v>
      </c>
      <c r="M126" s="5">
        <f t="shared" si="19"/>
        <v>0</v>
      </c>
      <c r="N126" s="5">
        <f t="shared" si="20"/>
        <v>0</v>
      </c>
      <c r="O126" s="5">
        <f t="shared" si="21"/>
        <v>0</v>
      </c>
      <c r="P126" s="5">
        <f t="shared" si="22"/>
        <v>0</v>
      </c>
    </row>
    <row r="127" spans="1:16" ht="31.2">
      <c r="A127" s="31">
        <v>110</v>
      </c>
      <c r="B127" s="35"/>
      <c r="C127" s="37" t="s">
        <v>977</v>
      </c>
      <c r="D127" s="32" t="s">
        <v>662</v>
      </c>
      <c r="E127" s="36">
        <v>1</v>
      </c>
      <c r="F127" s="5"/>
      <c r="G127" s="5"/>
      <c r="H127" s="5">
        <f t="shared" si="23"/>
        <v>0</v>
      </c>
      <c r="I127" s="5"/>
      <c r="J127" s="5"/>
      <c r="K127" s="5">
        <f t="shared" si="17"/>
        <v>0</v>
      </c>
      <c r="L127" s="5">
        <f t="shared" si="18"/>
        <v>0</v>
      </c>
      <c r="M127" s="5">
        <f t="shared" si="19"/>
        <v>0</v>
      </c>
      <c r="N127" s="5">
        <f t="shared" si="20"/>
        <v>0</v>
      </c>
      <c r="O127" s="5">
        <f t="shared" si="21"/>
        <v>0</v>
      </c>
      <c r="P127" s="5">
        <f t="shared" si="22"/>
        <v>0</v>
      </c>
    </row>
    <row r="128" spans="1:16" ht="31.2">
      <c r="A128" s="31">
        <v>111</v>
      </c>
      <c r="B128" s="35"/>
      <c r="C128" s="37" t="s">
        <v>1020</v>
      </c>
      <c r="D128" s="32" t="s">
        <v>179</v>
      </c>
      <c r="E128" s="36">
        <v>1</v>
      </c>
      <c r="F128" s="5"/>
      <c r="G128" s="5"/>
      <c r="H128" s="5">
        <f t="shared" si="23"/>
        <v>0</v>
      </c>
      <c r="I128" s="5"/>
      <c r="J128" s="5"/>
      <c r="K128" s="5">
        <f t="shared" si="17"/>
        <v>0</v>
      </c>
      <c r="L128" s="5">
        <f t="shared" si="18"/>
        <v>0</v>
      </c>
      <c r="M128" s="5">
        <f t="shared" si="19"/>
        <v>0</v>
      </c>
      <c r="N128" s="5">
        <f t="shared" si="20"/>
        <v>0</v>
      </c>
      <c r="O128" s="5">
        <f t="shared" si="21"/>
        <v>0</v>
      </c>
      <c r="P128" s="5">
        <f t="shared" si="22"/>
        <v>0</v>
      </c>
    </row>
    <row r="129" spans="1:16" ht="31.2">
      <c r="A129" s="31">
        <v>112</v>
      </c>
      <c r="B129" s="35"/>
      <c r="C129" s="37" t="s">
        <v>1021</v>
      </c>
      <c r="D129" s="32" t="s">
        <v>179</v>
      </c>
      <c r="E129" s="36">
        <v>2</v>
      </c>
      <c r="F129" s="5"/>
      <c r="G129" s="5"/>
      <c r="H129" s="5">
        <f t="shared" si="23"/>
        <v>0</v>
      </c>
      <c r="I129" s="5"/>
      <c r="J129" s="5"/>
      <c r="K129" s="5">
        <f t="shared" si="17"/>
        <v>0</v>
      </c>
      <c r="L129" s="5">
        <f t="shared" si="18"/>
        <v>0</v>
      </c>
      <c r="M129" s="5">
        <f t="shared" si="19"/>
        <v>0</v>
      </c>
      <c r="N129" s="5">
        <f t="shared" si="20"/>
        <v>0</v>
      </c>
      <c r="O129" s="5">
        <f t="shared" si="21"/>
        <v>0</v>
      </c>
      <c r="P129" s="5">
        <f t="shared" si="22"/>
        <v>0</v>
      </c>
    </row>
    <row r="130" spans="1:16" ht="31.2">
      <c r="A130" s="31">
        <v>113</v>
      </c>
      <c r="B130" s="35"/>
      <c r="C130" s="37" t="s">
        <v>1022</v>
      </c>
      <c r="D130" s="32" t="s">
        <v>179</v>
      </c>
      <c r="E130" s="36">
        <v>4</v>
      </c>
      <c r="F130" s="5"/>
      <c r="G130" s="5"/>
      <c r="H130" s="5">
        <f t="shared" si="23"/>
        <v>0</v>
      </c>
      <c r="I130" s="5"/>
      <c r="J130" s="5"/>
      <c r="K130" s="5">
        <f t="shared" si="17"/>
        <v>0</v>
      </c>
      <c r="L130" s="5">
        <f t="shared" si="18"/>
        <v>0</v>
      </c>
      <c r="M130" s="5">
        <f t="shared" si="19"/>
        <v>0</v>
      </c>
      <c r="N130" s="5">
        <f t="shared" si="20"/>
        <v>0</v>
      </c>
      <c r="O130" s="5">
        <f t="shared" si="21"/>
        <v>0</v>
      </c>
      <c r="P130" s="5">
        <f t="shared" si="22"/>
        <v>0</v>
      </c>
    </row>
    <row r="131" spans="1:16" ht="31.2">
      <c r="A131" s="31">
        <v>114</v>
      </c>
      <c r="B131" s="35"/>
      <c r="C131" s="37" t="s">
        <v>1023</v>
      </c>
      <c r="D131" s="32" t="s">
        <v>179</v>
      </c>
      <c r="E131" s="36">
        <v>3</v>
      </c>
      <c r="F131" s="5"/>
      <c r="G131" s="5"/>
      <c r="H131" s="5">
        <f t="shared" si="23"/>
        <v>0</v>
      </c>
      <c r="I131" s="5"/>
      <c r="J131" s="5"/>
      <c r="K131" s="5">
        <f t="shared" si="17"/>
        <v>0</v>
      </c>
      <c r="L131" s="5">
        <f t="shared" si="18"/>
        <v>0</v>
      </c>
      <c r="M131" s="5">
        <f t="shared" si="19"/>
        <v>0</v>
      </c>
      <c r="N131" s="5">
        <f t="shared" si="20"/>
        <v>0</v>
      </c>
      <c r="O131" s="5">
        <f t="shared" si="21"/>
        <v>0</v>
      </c>
      <c r="P131" s="5">
        <f t="shared" si="22"/>
        <v>0</v>
      </c>
    </row>
    <row r="132" spans="1:16" ht="31.2">
      <c r="A132" s="31">
        <v>115</v>
      </c>
      <c r="B132" s="35"/>
      <c r="C132" s="37" t="s">
        <v>1024</v>
      </c>
      <c r="D132" s="32" t="s">
        <v>179</v>
      </c>
      <c r="E132" s="36">
        <v>1</v>
      </c>
      <c r="F132" s="5"/>
      <c r="G132" s="5"/>
      <c r="H132" s="5">
        <f t="shared" si="23"/>
        <v>0</v>
      </c>
      <c r="I132" s="5"/>
      <c r="J132" s="5"/>
      <c r="K132" s="5">
        <f t="shared" si="17"/>
        <v>0</v>
      </c>
      <c r="L132" s="5">
        <f t="shared" si="18"/>
        <v>0</v>
      </c>
      <c r="M132" s="5">
        <f t="shared" si="19"/>
        <v>0</v>
      </c>
      <c r="N132" s="5">
        <f t="shared" si="20"/>
        <v>0</v>
      </c>
      <c r="O132" s="5">
        <f t="shared" si="21"/>
        <v>0</v>
      </c>
      <c r="P132" s="5">
        <f t="shared" si="22"/>
        <v>0</v>
      </c>
    </row>
    <row r="133" spans="1:16" ht="31.2">
      <c r="A133" s="31">
        <v>116</v>
      </c>
      <c r="B133" s="35"/>
      <c r="C133" s="37" t="s">
        <v>982</v>
      </c>
      <c r="D133" s="32" t="s">
        <v>179</v>
      </c>
      <c r="E133" s="36">
        <v>9</v>
      </c>
      <c r="F133" s="5"/>
      <c r="G133" s="5"/>
      <c r="H133" s="5">
        <f t="shared" si="23"/>
        <v>0</v>
      </c>
      <c r="I133" s="5"/>
      <c r="J133" s="5"/>
      <c r="K133" s="5">
        <f t="shared" si="17"/>
        <v>0</v>
      </c>
      <c r="L133" s="5">
        <f t="shared" si="18"/>
        <v>0</v>
      </c>
      <c r="M133" s="5">
        <f t="shared" si="19"/>
        <v>0</v>
      </c>
      <c r="N133" s="5">
        <f t="shared" si="20"/>
        <v>0</v>
      </c>
      <c r="O133" s="5">
        <f t="shared" si="21"/>
        <v>0</v>
      </c>
      <c r="P133" s="5">
        <f t="shared" si="22"/>
        <v>0</v>
      </c>
    </row>
    <row r="134" spans="1:16" ht="31.2">
      <c r="A134" s="31">
        <v>117</v>
      </c>
      <c r="B134" s="35"/>
      <c r="C134" s="37" t="s">
        <v>1025</v>
      </c>
      <c r="D134" s="32" t="s">
        <v>179</v>
      </c>
      <c r="E134" s="36">
        <v>3</v>
      </c>
      <c r="F134" s="5"/>
      <c r="G134" s="5"/>
      <c r="H134" s="5">
        <f t="shared" si="23"/>
        <v>0</v>
      </c>
      <c r="I134" s="5"/>
      <c r="J134" s="5"/>
      <c r="K134" s="5">
        <f t="shared" si="17"/>
        <v>0</v>
      </c>
      <c r="L134" s="5">
        <f t="shared" si="18"/>
        <v>0</v>
      </c>
      <c r="M134" s="5">
        <f t="shared" si="19"/>
        <v>0</v>
      </c>
      <c r="N134" s="5">
        <f t="shared" si="20"/>
        <v>0</v>
      </c>
      <c r="O134" s="5">
        <f t="shared" si="21"/>
        <v>0</v>
      </c>
      <c r="P134" s="5">
        <f t="shared" si="22"/>
        <v>0</v>
      </c>
    </row>
    <row r="135" spans="1:16" ht="31.2">
      <c r="A135" s="31">
        <v>118</v>
      </c>
      <c r="B135" s="35"/>
      <c r="C135" s="37" t="s">
        <v>1026</v>
      </c>
      <c r="D135" s="32" t="s">
        <v>179</v>
      </c>
      <c r="E135" s="36">
        <v>1</v>
      </c>
      <c r="F135" s="5"/>
      <c r="G135" s="5"/>
      <c r="H135" s="5">
        <f t="shared" si="23"/>
        <v>0</v>
      </c>
      <c r="I135" s="5"/>
      <c r="J135" s="5"/>
      <c r="K135" s="5">
        <f t="shared" si="17"/>
        <v>0</v>
      </c>
      <c r="L135" s="5">
        <f t="shared" si="18"/>
        <v>0</v>
      </c>
      <c r="M135" s="5">
        <f t="shared" si="19"/>
        <v>0</v>
      </c>
      <c r="N135" s="5">
        <f t="shared" si="20"/>
        <v>0</v>
      </c>
      <c r="O135" s="5">
        <f t="shared" si="21"/>
        <v>0</v>
      </c>
      <c r="P135" s="5">
        <f t="shared" si="22"/>
        <v>0</v>
      </c>
    </row>
    <row r="136" spans="1:16" ht="31.2">
      <c r="A136" s="31">
        <v>119</v>
      </c>
      <c r="B136" s="35"/>
      <c r="C136" s="37" t="s">
        <v>1027</v>
      </c>
      <c r="D136" s="32" t="s">
        <v>179</v>
      </c>
      <c r="E136" s="36">
        <v>6</v>
      </c>
      <c r="F136" s="5"/>
      <c r="G136" s="5"/>
      <c r="H136" s="5">
        <f t="shared" si="23"/>
        <v>0</v>
      </c>
      <c r="I136" s="5"/>
      <c r="J136" s="5"/>
      <c r="K136" s="5">
        <f t="shared" si="17"/>
        <v>0</v>
      </c>
      <c r="L136" s="5">
        <f t="shared" si="18"/>
        <v>0</v>
      </c>
      <c r="M136" s="5">
        <f t="shared" si="19"/>
        <v>0</v>
      </c>
      <c r="N136" s="5">
        <f t="shared" si="20"/>
        <v>0</v>
      </c>
      <c r="O136" s="5">
        <f t="shared" si="21"/>
        <v>0</v>
      </c>
      <c r="P136" s="5">
        <f t="shared" si="22"/>
        <v>0</v>
      </c>
    </row>
    <row r="137" spans="1:16" ht="31.2">
      <c r="A137" s="31">
        <v>120</v>
      </c>
      <c r="B137" s="35"/>
      <c r="C137" s="37" t="s">
        <v>983</v>
      </c>
      <c r="D137" s="32" t="s">
        <v>179</v>
      </c>
      <c r="E137" s="36">
        <v>13</v>
      </c>
      <c r="F137" s="5"/>
      <c r="G137" s="5"/>
      <c r="H137" s="5">
        <f t="shared" si="23"/>
        <v>0</v>
      </c>
      <c r="I137" s="5"/>
      <c r="J137" s="5"/>
      <c r="K137" s="5">
        <f t="shared" si="17"/>
        <v>0</v>
      </c>
      <c r="L137" s="5">
        <f t="shared" si="18"/>
        <v>0</v>
      </c>
      <c r="M137" s="5">
        <f t="shared" si="19"/>
        <v>0</v>
      </c>
      <c r="N137" s="5">
        <f t="shared" si="20"/>
        <v>0</v>
      </c>
      <c r="O137" s="5">
        <f t="shared" si="21"/>
        <v>0</v>
      </c>
      <c r="P137" s="5">
        <f t="shared" si="22"/>
        <v>0</v>
      </c>
    </row>
    <row r="138" spans="1:16" ht="31.2">
      <c r="A138" s="31">
        <v>121</v>
      </c>
      <c r="B138" s="35"/>
      <c r="C138" s="37" t="s">
        <v>1028</v>
      </c>
      <c r="D138" s="32" t="s">
        <v>179</v>
      </c>
      <c r="E138" s="36">
        <v>6</v>
      </c>
      <c r="F138" s="5"/>
      <c r="G138" s="5"/>
      <c r="H138" s="5">
        <f t="shared" si="23"/>
        <v>0</v>
      </c>
      <c r="I138" s="5"/>
      <c r="J138" s="5"/>
      <c r="K138" s="5">
        <f t="shared" si="17"/>
        <v>0</v>
      </c>
      <c r="L138" s="5">
        <f t="shared" si="18"/>
        <v>0</v>
      </c>
      <c r="M138" s="5">
        <f t="shared" si="19"/>
        <v>0</v>
      </c>
      <c r="N138" s="5">
        <f t="shared" si="20"/>
        <v>0</v>
      </c>
      <c r="O138" s="5">
        <f t="shared" si="21"/>
        <v>0</v>
      </c>
      <c r="P138" s="5">
        <f t="shared" si="22"/>
        <v>0</v>
      </c>
    </row>
    <row r="139" spans="1:16" ht="31.2">
      <c r="A139" s="31">
        <v>122</v>
      </c>
      <c r="B139" s="35"/>
      <c r="C139" s="37" t="s">
        <v>984</v>
      </c>
      <c r="D139" s="32" t="s">
        <v>179</v>
      </c>
      <c r="E139" s="36">
        <v>22</v>
      </c>
      <c r="F139" s="5"/>
      <c r="G139" s="5"/>
      <c r="H139" s="5">
        <f t="shared" si="23"/>
        <v>0</v>
      </c>
      <c r="I139" s="5"/>
      <c r="J139" s="5"/>
      <c r="K139" s="5">
        <f t="shared" si="17"/>
        <v>0</v>
      </c>
      <c r="L139" s="5">
        <f t="shared" si="18"/>
        <v>0</v>
      </c>
      <c r="M139" s="5">
        <f t="shared" si="19"/>
        <v>0</v>
      </c>
      <c r="N139" s="5">
        <f t="shared" si="20"/>
        <v>0</v>
      </c>
      <c r="O139" s="5">
        <f t="shared" si="21"/>
        <v>0</v>
      </c>
      <c r="P139" s="5">
        <f t="shared" si="22"/>
        <v>0</v>
      </c>
    </row>
    <row r="140" spans="1:16" ht="31.2">
      <c r="A140" s="31">
        <v>123</v>
      </c>
      <c r="B140" s="35"/>
      <c r="C140" s="37" t="s">
        <v>1029</v>
      </c>
      <c r="D140" s="32" t="s">
        <v>179</v>
      </c>
      <c r="E140" s="36">
        <v>3</v>
      </c>
      <c r="F140" s="5"/>
      <c r="G140" s="5"/>
      <c r="H140" s="5">
        <f t="shared" si="23"/>
        <v>0</v>
      </c>
      <c r="I140" s="5"/>
      <c r="J140" s="5"/>
      <c r="K140" s="5">
        <f t="shared" si="17"/>
        <v>0</v>
      </c>
      <c r="L140" s="5">
        <f t="shared" si="18"/>
        <v>0</v>
      </c>
      <c r="M140" s="5">
        <f t="shared" si="19"/>
        <v>0</v>
      </c>
      <c r="N140" s="5">
        <f t="shared" si="20"/>
        <v>0</v>
      </c>
      <c r="O140" s="5">
        <f t="shared" si="21"/>
        <v>0</v>
      </c>
      <c r="P140" s="5">
        <f t="shared" si="22"/>
        <v>0</v>
      </c>
    </row>
    <row r="141" spans="1:16" ht="31.2">
      <c r="A141" s="31">
        <v>124</v>
      </c>
      <c r="B141" s="35"/>
      <c r="C141" s="37" t="s">
        <v>1030</v>
      </c>
      <c r="D141" s="32" t="s">
        <v>179</v>
      </c>
      <c r="E141" s="36">
        <v>6</v>
      </c>
      <c r="F141" s="5"/>
      <c r="G141" s="5"/>
      <c r="H141" s="5">
        <f t="shared" si="23"/>
        <v>0</v>
      </c>
      <c r="I141" s="5"/>
      <c r="J141" s="5"/>
      <c r="K141" s="5">
        <f t="shared" si="17"/>
        <v>0</v>
      </c>
      <c r="L141" s="5">
        <f t="shared" si="18"/>
        <v>0</v>
      </c>
      <c r="M141" s="5">
        <f t="shared" si="19"/>
        <v>0</v>
      </c>
      <c r="N141" s="5">
        <f t="shared" si="20"/>
        <v>0</v>
      </c>
      <c r="O141" s="5">
        <f t="shared" si="21"/>
        <v>0</v>
      </c>
      <c r="P141" s="5">
        <f t="shared" si="22"/>
        <v>0</v>
      </c>
    </row>
    <row r="142" spans="1:16" ht="31.2">
      <c r="A142" s="31">
        <v>125</v>
      </c>
      <c r="B142" s="35"/>
      <c r="C142" s="37" t="s">
        <v>1031</v>
      </c>
      <c r="D142" s="32" t="s">
        <v>179</v>
      </c>
      <c r="E142" s="36">
        <v>1</v>
      </c>
      <c r="F142" s="5"/>
      <c r="G142" s="5"/>
      <c r="H142" s="5">
        <f t="shared" si="23"/>
        <v>0</v>
      </c>
      <c r="I142" s="5"/>
      <c r="J142" s="5"/>
      <c r="K142" s="5">
        <f t="shared" si="17"/>
        <v>0</v>
      </c>
      <c r="L142" s="5">
        <f t="shared" si="18"/>
        <v>0</v>
      </c>
      <c r="M142" s="5">
        <f t="shared" si="19"/>
        <v>0</v>
      </c>
      <c r="N142" s="5">
        <f t="shared" si="20"/>
        <v>0</v>
      </c>
      <c r="O142" s="5">
        <f t="shared" si="21"/>
        <v>0</v>
      </c>
      <c r="P142" s="5">
        <f t="shared" si="22"/>
        <v>0</v>
      </c>
    </row>
    <row r="143" spans="1:16">
      <c r="A143" s="31">
        <v>126</v>
      </c>
      <c r="B143" s="35"/>
      <c r="C143" s="37" t="s">
        <v>1032</v>
      </c>
      <c r="D143" s="32" t="s">
        <v>423</v>
      </c>
      <c r="E143" s="36">
        <v>4</v>
      </c>
      <c r="F143" s="5"/>
      <c r="G143" s="5"/>
      <c r="H143" s="5">
        <f t="shared" si="23"/>
        <v>0</v>
      </c>
      <c r="I143" s="5"/>
      <c r="J143" s="5"/>
      <c r="K143" s="5">
        <f t="shared" si="17"/>
        <v>0</v>
      </c>
      <c r="L143" s="5">
        <f t="shared" si="18"/>
        <v>0</v>
      </c>
      <c r="M143" s="5">
        <f t="shared" si="19"/>
        <v>0</v>
      </c>
      <c r="N143" s="5">
        <f t="shared" si="20"/>
        <v>0</v>
      </c>
      <c r="O143" s="5">
        <f t="shared" si="21"/>
        <v>0</v>
      </c>
      <c r="P143" s="5">
        <f t="shared" si="22"/>
        <v>0</v>
      </c>
    </row>
    <row r="144" spans="1:16" ht="31.2">
      <c r="A144" s="31">
        <v>127</v>
      </c>
      <c r="B144" s="35"/>
      <c r="C144" s="37" t="s">
        <v>1033</v>
      </c>
      <c r="D144" s="32" t="s">
        <v>423</v>
      </c>
      <c r="E144" s="36">
        <v>1</v>
      </c>
      <c r="F144" s="5"/>
      <c r="G144" s="5"/>
      <c r="H144" s="5">
        <f t="shared" ref="H144:H160" si="24">ROUND(F144*G144,2)</f>
        <v>0</v>
      </c>
      <c r="I144" s="5"/>
      <c r="J144" s="5"/>
      <c r="K144" s="5">
        <f t="shared" si="17"/>
        <v>0</v>
      </c>
      <c r="L144" s="5">
        <f t="shared" si="18"/>
        <v>0</v>
      </c>
      <c r="M144" s="5">
        <f t="shared" si="19"/>
        <v>0</v>
      </c>
      <c r="N144" s="5">
        <f t="shared" si="20"/>
        <v>0</v>
      </c>
      <c r="O144" s="5">
        <f t="shared" si="21"/>
        <v>0</v>
      </c>
      <c r="P144" s="5">
        <f t="shared" si="22"/>
        <v>0</v>
      </c>
    </row>
    <row r="145" spans="1:16" ht="31.2">
      <c r="A145" s="31">
        <v>128</v>
      </c>
      <c r="B145" s="35"/>
      <c r="C145" s="37" t="s">
        <v>1034</v>
      </c>
      <c r="D145" s="32" t="s">
        <v>423</v>
      </c>
      <c r="E145" s="36">
        <v>3</v>
      </c>
      <c r="F145" s="5"/>
      <c r="G145" s="5"/>
      <c r="H145" s="5">
        <f t="shared" si="24"/>
        <v>0</v>
      </c>
      <c r="I145" s="5"/>
      <c r="J145" s="5"/>
      <c r="K145" s="5">
        <f t="shared" si="17"/>
        <v>0</v>
      </c>
      <c r="L145" s="5">
        <f t="shared" si="18"/>
        <v>0</v>
      </c>
      <c r="M145" s="5">
        <f t="shared" si="19"/>
        <v>0</v>
      </c>
      <c r="N145" s="5">
        <f t="shared" si="20"/>
        <v>0</v>
      </c>
      <c r="O145" s="5">
        <f t="shared" si="21"/>
        <v>0</v>
      </c>
      <c r="P145" s="5">
        <f t="shared" si="22"/>
        <v>0</v>
      </c>
    </row>
    <row r="146" spans="1:16" ht="31.2">
      <c r="A146" s="31">
        <v>129</v>
      </c>
      <c r="B146" s="35"/>
      <c r="C146" s="37" t="s">
        <v>1035</v>
      </c>
      <c r="D146" s="32" t="s">
        <v>423</v>
      </c>
      <c r="E146" s="36">
        <v>1</v>
      </c>
      <c r="F146" s="5"/>
      <c r="G146" s="5"/>
      <c r="H146" s="5">
        <f t="shared" si="24"/>
        <v>0</v>
      </c>
      <c r="I146" s="5"/>
      <c r="J146" s="5"/>
      <c r="K146" s="5">
        <f t="shared" si="17"/>
        <v>0</v>
      </c>
      <c r="L146" s="5">
        <f t="shared" si="18"/>
        <v>0</v>
      </c>
      <c r="M146" s="5">
        <f t="shared" si="19"/>
        <v>0</v>
      </c>
      <c r="N146" s="5">
        <f t="shared" si="20"/>
        <v>0</v>
      </c>
      <c r="O146" s="5">
        <f t="shared" si="21"/>
        <v>0</v>
      </c>
      <c r="P146" s="5">
        <f t="shared" si="22"/>
        <v>0</v>
      </c>
    </row>
    <row r="147" spans="1:16">
      <c r="A147" s="31">
        <v>130</v>
      </c>
      <c r="B147" s="35"/>
      <c r="C147" s="37" t="s">
        <v>989</v>
      </c>
      <c r="D147" s="32" t="s">
        <v>423</v>
      </c>
      <c r="E147" s="36">
        <v>2</v>
      </c>
      <c r="F147" s="5"/>
      <c r="G147" s="5"/>
      <c r="H147" s="5">
        <f t="shared" si="24"/>
        <v>0</v>
      </c>
      <c r="I147" s="5"/>
      <c r="J147" s="5"/>
      <c r="K147" s="5">
        <f t="shared" si="17"/>
        <v>0</v>
      </c>
      <c r="L147" s="5">
        <f t="shared" si="18"/>
        <v>0</v>
      </c>
      <c r="M147" s="5">
        <f t="shared" si="19"/>
        <v>0</v>
      </c>
      <c r="N147" s="5">
        <f t="shared" si="20"/>
        <v>0</v>
      </c>
      <c r="O147" s="5">
        <f t="shared" si="21"/>
        <v>0</v>
      </c>
      <c r="P147" s="5">
        <f t="shared" si="22"/>
        <v>0</v>
      </c>
    </row>
    <row r="148" spans="1:16" ht="31.2">
      <c r="A148" s="31">
        <v>131</v>
      </c>
      <c r="B148" s="35"/>
      <c r="C148" s="37" t="s">
        <v>1036</v>
      </c>
      <c r="D148" s="32" t="s">
        <v>423</v>
      </c>
      <c r="E148" s="36">
        <v>1</v>
      </c>
      <c r="F148" s="5"/>
      <c r="G148" s="5"/>
      <c r="H148" s="5">
        <f t="shared" si="24"/>
        <v>0</v>
      </c>
      <c r="I148" s="5"/>
      <c r="J148" s="5"/>
      <c r="K148" s="5">
        <f t="shared" ref="K148:K211" si="25">SUM(H148:J148)</f>
        <v>0</v>
      </c>
      <c r="L148" s="5">
        <f t="shared" ref="L148:L211" si="26">ROUND(E148*F148,2)</f>
        <v>0</v>
      </c>
      <c r="M148" s="5">
        <f t="shared" ref="M148:M211" si="27">ROUND(E148*H148,2)</f>
        <v>0</v>
      </c>
      <c r="N148" s="5">
        <f t="shared" ref="N148:N211" si="28">ROUND(E148*I148,2)</f>
        <v>0</v>
      </c>
      <c r="O148" s="5">
        <f t="shared" ref="O148:O211" si="29">ROUND(E148*J148,2)</f>
        <v>0</v>
      </c>
      <c r="P148" s="5">
        <f t="shared" ref="P148:P211" si="30">SUM(M148:O148)</f>
        <v>0</v>
      </c>
    </row>
    <row r="149" spans="1:16" ht="31.2">
      <c r="A149" s="31">
        <v>132</v>
      </c>
      <c r="B149" s="35"/>
      <c r="C149" s="37" t="s">
        <v>990</v>
      </c>
      <c r="D149" s="32" t="s">
        <v>423</v>
      </c>
      <c r="E149" s="36">
        <v>2</v>
      </c>
      <c r="F149" s="5"/>
      <c r="G149" s="5"/>
      <c r="H149" s="5">
        <f t="shared" si="24"/>
        <v>0</v>
      </c>
      <c r="I149" s="5"/>
      <c r="J149" s="5"/>
      <c r="K149" s="5">
        <f t="shared" si="25"/>
        <v>0</v>
      </c>
      <c r="L149" s="5">
        <f t="shared" si="26"/>
        <v>0</v>
      </c>
      <c r="M149" s="5">
        <f t="shared" si="27"/>
        <v>0</v>
      </c>
      <c r="N149" s="5">
        <f t="shared" si="28"/>
        <v>0</v>
      </c>
      <c r="O149" s="5">
        <f t="shared" si="29"/>
        <v>0</v>
      </c>
      <c r="P149" s="5">
        <f t="shared" si="30"/>
        <v>0</v>
      </c>
    </row>
    <row r="150" spans="1:16" ht="31.2">
      <c r="A150" s="31">
        <v>133</v>
      </c>
      <c r="B150" s="35"/>
      <c r="C150" s="37" t="s">
        <v>1037</v>
      </c>
      <c r="D150" s="32" t="s">
        <v>423</v>
      </c>
      <c r="E150" s="36">
        <v>4</v>
      </c>
      <c r="F150" s="5"/>
      <c r="G150" s="5"/>
      <c r="H150" s="5">
        <f t="shared" si="24"/>
        <v>0</v>
      </c>
      <c r="I150" s="5"/>
      <c r="J150" s="5"/>
      <c r="K150" s="5">
        <f t="shared" si="25"/>
        <v>0</v>
      </c>
      <c r="L150" s="5">
        <f t="shared" si="26"/>
        <v>0</v>
      </c>
      <c r="M150" s="5">
        <f t="shared" si="27"/>
        <v>0</v>
      </c>
      <c r="N150" s="5">
        <f t="shared" si="28"/>
        <v>0</v>
      </c>
      <c r="O150" s="5">
        <f t="shared" si="29"/>
        <v>0</v>
      </c>
      <c r="P150" s="5">
        <f t="shared" si="30"/>
        <v>0</v>
      </c>
    </row>
    <row r="151" spans="1:16" ht="31.2">
      <c r="A151" s="31">
        <v>134</v>
      </c>
      <c r="B151" s="35"/>
      <c r="C151" s="37" t="s">
        <v>1038</v>
      </c>
      <c r="D151" s="32" t="s">
        <v>423</v>
      </c>
      <c r="E151" s="36">
        <v>4</v>
      </c>
      <c r="F151" s="5"/>
      <c r="G151" s="5"/>
      <c r="H151" s="5">
        <f t="shared" si="24"/>
        <v>0</v>
      </c>
      <c r="I151" s="5"/>
      <c r="J151" s="5"/>
      <c r="K151" s="5">
        <f t="shared" si="25"/>
        <v>0</v>
      </c>
      <c r="L151" s="5">
        <f t="shared" si="26"/>
        <v>0</v>
      </c>
      <c r="M151" s="5">
        <f t="shared" si="27"/>
        <v>0</v>
      </c>
      <c r="N151" s="5">
        <f t="shared" si="28"/>
        <v>0</v>
      </c>
      <c r="O151" s="5">
        <f t="shared" si="29"/>
        <v>0</v>
      </c>
      <c r="P151" s="5">
        <f t="shared" si="30"/>
        <v>0</v>
      </c>
    </row>
    <row r="152" spans="1:16" ht="31.2">
      <c r="A152" s="31">
        <v>135</v>
      </c>
      <c r="B152" s="35"/>
      <c r="C152" s="37" t="s">
        <v>1039</v>
      </c>
      <c r="D152" s="32" t="s">
        <v>423</v>
      </c>
      <c r="E152" s="36">
        <v>3</v>
      </c>
      <c r="F152" s="5"/>
      <c r="G152" s="5"/>
      <c r="H152" s="5">
        <f t="shared" si="24"/>
        <v>0</v>
      </c>
      <c r="I152" s="5"/>
      <c r="J152" s="5"/>
      <c r="K152" s="5">
        <f t="shared" si="25"/>
        <v>0</v>
      </c>
      <c r="L152" s="5">
        <f t="shared" si="26"/>
        <v>0</v>
      </c>
      <c r="M152" s="5">
        <f t="shared" si="27"/>
        <v>0</v>
      </c>
      <c r="N152" s="5">
        <f t="shared" si="28"/>
        <v>0</v>
      </c>
      <c r="O152" s="5">
        <f t="shared" si="29"/>
        <v>0</v>
      </c>
      <c r="P152" s="5">
        <f t="shared" si="30"/>
        <v>0</v>
      </c>
    </row>
    <row r="153" spans="1:16" ht="31.2">
      <c r="A153" s="31">
        <v>136</v>
      </c>
      <c r="B153" s="35"/>
      <c r="C153" s="37" t="s">
        <v>1040</v>
      </c>
      <c r="D153" s="32" t="s">
        <v>423</v>
      </c>
      <c r="E153" s="36">
        <v>1</v>
      </c>
      <c r="F153" s="5"/>
      <c r="G153" s="5"/>
      <c r="H153" s="5">
        <f t="shared" si="24"/>
        <v>0</v>
      </c>
      <c r="I153" s="5"/>
      <c r="J153" s="5"/>
      <c r="K153" s="5">
        <f t="shared" si="25"/>
        <v>0</v>
      </c>
      <c r="L153" s="5">
        <f t="shared" si="26"/>
        <v>0</v>
      </c>
      <c r="M153" s="5">
        <f t="shared" si="27"/>
        <v>0</v>
      </c>
      <c r="N153" s="5">
        <f t="shared" si="28"/>
        <v>0</v>
      </c>
      <c r="O153" s="5">
        <f t="shared" si="29"/>
        <v>0</v>
      </c>
      <c r="P153" s="5">
        <f t="shared" si="30"/>
        <v>0</v>
      </c>
    </row>
    <row r="154" spans="1:16" ht="31.2">
      <c r="A154" s="31">
        <v>137</v>
      </c>
      <c r="B154" s="35"/>
      <c r="C154" s="37" t="s">
        <v>994</v>
      </c>
      <c r="D154" s="32" t="s">
        <v>423</v>
      </c>
      <c r="E154" s="36">
        <v>9</v>
      </c>
      <c r="F154" s="5"/>
      <c r="G154" s="5"/>
      <c r="H154" s="5">
        <f t="shared" si="24"/>
        <v>0</v>
      </c>
      <c r="I154" s="5"/>
      <c r="J154" s="5"/>
      <c r="K154" s="5">
        <f t="shared" si="25"/>
        <v>0</v>
      </c>
      <c r="L154" s="5">
        <f t="shared" si="26"/>
        <v>0</v>
      </c>
      <c r="M154" s="5">
        <f t="shared" si="27"/>
        <v>0</v>
      </c>
      <c r="N154" s="5">
        <f t="shared" si="28"/>
        <v>0</v>
      </c>
      <c r="O154" s="5">
        <f t="shared" si="29"/>
        <v>0</v>
      </c>
      <c r="P154" s="5">
        <f t="shared" si="30"/>
        <v>0</v>
      </c>
    </row>
    <row r="155" spans="1:16">
      <c r="A155" s="31">
        <v>138</v>
      </c>
      <c r="B155" s="35"/>
      <c r="C155" s="37" t="s">
        <v>995</v>
      </c>
      <c r="D155" s="32" t="s">
        <v>423</v>
      </c>
      <c r="E155" s="36">
        <v>2</v>
      </c>
      <c r="F155" s="5"/>
      <c r="G155" s="5"/>
      <c r="H155" s="5">
        <f t="shared" si="24"/>
        <v>0</v>
      </c>
      <c r="I155" s="5"/>
      <c r="J155" s="5"/>
      <c r="K155" s="5">
        <f t="shared" si="25"/>
        <v>0</v>
      </c>
      <c r="L155" s="5">
        <f t="shared" si="26"/>
        <v>0</v>
      </c>
      <c r="M155" s="5">
        <f t="shared" si="27"/>
        <v>0</v>
      </c>
      <c r="N155" s="5">
        <f t="shared" si="28"/>
        <v>0</v>
      </c>
      <c r="O155" s="5">
        <f t="shared" si="29"/>
        <v>0</v>
      </c>
      <c r="P155" s="5">
        <f t="shared" si="30"/>
        <v>0</v>
      </c>
    </row>
    <row r="156" spans="1:16">
      <c r="A156" s="31">
        <v>139</v>
      </c>
      <c r="B156" s="35"/>
      <c r="C156" s="37" t="s">
        <v>996</v>
      </c>
      <c r="D156" s="32" t="s">
        <v>423</v>
      </c>
      <c r="E156" s="36">
        <v>4</v>
      </c>
      <c r="F156" s="5"/>
      <c r="G156" s="5"/>
      <c r="H156" s="5">
        <f t="shared" si="24"/>
        <v>0</v>
      </c>
      <c r="I156" s="5"/>
      <c r="J156" s="5"/>
      <c r="K156" s="5">
        <f t="shared" si="25"/>
        <v>0</v>
      </c>
      <c r="L156" s="5">
        <f t="shared" si="26"/>
        <v>0</v>
      </c>
      <c r="M156" s="5">
        <f t="shared" si="27"/>
        <v>0</v>
      </c>
      <c r="N156" s="5">
        <f t="shared" si="28"/>
        <v>0</v>
      </c>
      <c r="O156" s="5">
        <f t="shared" si="29"/>
        <v>0</v>
      </c>
      <c r="P156" s="5">
        <f t="shared" si="30"/>
        <v>0</v>
      </c>
    </row>
    <row r="157" spans="1:16">
      <c r="A157" s="31">
        <v>140</v>
      </c>
      <c r="B157" s="35"/>
      <c r="C157" s="37" t="s">
        <v>758</v>
      </c>
      <c r="D157" s="32" t="s">
        <v>662</v>
      </c>
      <c r="E157" s="36">
        <v>1</v>
      </c>
      <c r="F157" s="5"/>
      <c r="G157" s="5"/>
      <c r="H157" s="5">
        <f t="shared" si="24"/>
        <v>0</v>
      </c>
      <c r="I157" s="5"/>
      <c r="J157" s="5"/>
      <c r="K157" s="5">
        <f t="shared" si="25"/>
        <v>0</v>
      </c>
      <c r="L157" s="5">
        <f t="shared" si="26"/>
        <v>0</v>
      </c>
      <c r="M157" s="5">
        <f t="shared" si="27"/>
        <v>0</v>
      </c>
      <c r="N157" s="5">
        <f t="shared" si="28"/>
        <v>0</v>
      </c>
      <c r="O157" s="5">
        <f t="shared" si="29"/>
        <v>0</v>
      </c>
      <c r="P157" s="5">
        <f t="shared" si="30"/>
        <v>0</v>
      </c>
    </row>
    <row r="158" spans="1:16">
      <c r="A158" s="31">
        <v>141</v>
      </c>
      <c r="B158" s="35"/>
      <c r="C158" s="37" t="s">
        <v>997</v>
      </c>
      <c r="D158" s="32" t="s">
        <v>662</v>
      </c>
      <c r="E158" s="36">
        <v>1</v>
      </c>
      <c r="F158" s="5"/>
      <c r="G158" s="5"/>
      <c r="H158" s="5">
        <f t="shared" si="24"/>
        <v>0</v>
      </c>
      <c r="I158" s="5"/>
      <c r="J158" s="5"/>
      <c r="K158" s="5">
        <f t="shared" si="25"/>
        <v>0</v>
      </c>
      <c r="L158" s="5">
        <f t="shared" si="26"/>
        <v>0</v>
      </c>
      <c r="M158" s="5">
        <f t="shared" si="27"/>
        <v>0</v>
      </c>
      <c r="N158" s="5">
        <f t="shared" si="28"/>
        <v>0</v>
      </c>
      <c r="O158" s="5">
        <f t="shared" si="29"/>
        <v>0</v>
      </c>
      <c r="P158" s="5">
        <f t="shared" si="30"/>
        <v>0</v>
      </c>
    </row>
    <row r="159" spans="1:16">
      <c r="A159" s="31">
        <v>142</v>
      </c>
      <c r="B159" s="35"/>
      <c r="C159" s="37" t="s">
        <v>998</v>
      </c>
      <c r="D159" s="32" t="s">
        <v>662</v>
      </c>
      <c r="E159" s="36">
        <v>1</v>
      </c>
      <c r="F159" s="5"/>
      <c r="G159" s="5"/>
      <c r="H159" s="5">
        <f t="shared" si="24"/>
        <v>0</v>
      </c>
      <c r="I159" s="5"/>
      <c r="J159" s="5"/>
      <c r="K159" s="5">
        <f t="shared" si="25"/>
        <v>0</v>
      </c>
      <c r="L159" s="5">
        <f t="shared" si="26"/>
        <v>0</v>
      </c>
      <c r="M159" s="5">
        <f t="shared" si="27"/>
        <v>0</v>
      </c>
      <c r="N159" s="5">
        <f t="shared" si="28"/>
        <v>0</v>
      </c>
      <c r="O159" s="5">
        <f t="shared" si="29"/>
        <v>0</v>
      </c>
      <c r="P159" s="5">
        <f t="shared" si="30"/>
        <v>0</v>
      </c>
    </row>
    <row r="160" spans="1:16">
      <c r="A160" s="31">
        <v>143</v>
      </c>
      <c r="B160" s="35"/>
      <c r="C160" s="37" t="s">
        <v>763</v>
      </c>
      <c r="D160" s="32" t="s">
        <v>662</v>
      </c>
      <c r="E160" s="36">
        <v>1</v>
      </c>
      <c r="F160" s="5"/>
      <c r="G160" s="5"/>
      <c r="H160" s="5">
        <f t="shared" si="24"/>
        <v>0</v>
      </c>
      <c r="I160" s="5"/>
      <c r="J160" s="5"/>
      <c r="K160" s="5">
        <f t="shared" si="25"/>
        <v>0</v>
      </c>
      <c r="L160" s="5">
        <f t="shared" si="26"/>
        <v>0</v>
      </c>
      <c r="M160" s="5">
        <f t="shared" si="27"/>
        <v>0</v>
      </c>
      <c r="N160" s="5">
        <f t="shared" si="28"/>
        <v>0</v>
      </c>
      <c r="O160" s="5">
        <f t="shared" si="29"/>
        <v>0</v>
      </c>
      <c r="P160" s="5">
        <f t="shared" si="30"/>
        <v>0</v>
      </c>
    </row>
    <row r="161" spans="1:16">
      <c r="A161" s="31">
        <v>144</v>
      </c>
      <c r="B161" s="35"/>
      <c r="C161" s="51" t="s">
        <v>1041</v>
      </c>
      <c r="D161" s="32"/>
      <c r="E161" s="36"/>
      <c r="F161" s="5"/>
      <c r="G161" s="5"/>
      <c r="H161" s="5">
        <f t="shared" ref="H161:H211" si="31">ROUND(F161*G161,2)</f>
        <v>0</v>
      </c>
      <c r="I161" s="5"/>
      <c r="J161" s="5"/>
      <c r="K161" s="5">
        <f t="shared" si="25"/>
        <v>0</v>
      </c>
      <c r="L161" s="5">
        <f t="shared" si="26"/>
        <v>0</v>
      </c>
      <c r="M161" s="5">
        <f t="shared" si="27"/>
        <v>0</v>
      </c>
      <c r="N161" s="5">
        <f t="shared" si="28"/>
        <v>0</v>
      </c>
      <c r="O161" s="5">
        <f t="shared" si="29"/>
        <v>0</v>
      </c>
      <c r="P161" s="5">
        <f t="shared" si="30"/>
        <v>0</v>
      </c>
    </row>
    <row r="162" spans="1:16" ht="109.2">
      <c r="A162" s="31">
        <v>145</v>
      </c>
      <c r="B162" s="35"/>
      <c r="C162" s="37" t="s">
        <v>1042</v>
      </c>
      <c r="D162" s="32" t="s">
        <v>662</v>
      </c>
      <c r="E162" s="36">
        <v>1</v>
      </c>
      <c r="F162" s="5"/>
      <c r="G162" s="5"/>
      <c r="H162" s="5">
        <f t="shared" si="31"/>
        <v>0</v>
      </c>
      <c r="I162" s="5"/>
      <c r="J162" s="5"/>
      <c r="K162" s="5">
        <f t="shared" si="25"/>
        <v>0</v>
      </c>
      <c r="L162" s="5">
        <f t="shared" si="26"/>
        <v>0</v>
      </c>
      <c r="M162" s="5">
        <f t="shared" si="27"/>
        <v>0</v>
      </c>
      <c r="N162" s="5">
        <f t="shared" si="28"/>
        <v>0</v>
      </c>
      <c r="O162" s="5">
        <f t="shared" si="29"/>
        <v>0</v>
      </c>
      <c r="P162" s="5">
        <f t="shared" si="30"/>
        <v>0</v>
      </c>
    </row>
    <row r="163" spans="1:16" ht="46.8">
      <c r="A163" s="31">
        <v>146</v>
      </c>
      <c r="B163" s="35"/>
      <c r="C163" s="37" t="s">
        <v>939</v>
      </c>
      <c r="D163" s="32" t="s">
        <v>662</v>
      </c>
      <c r="E163" s="36">
        <v>1</v>
      </c>
      <c r="F163" s="5"/>
      <c r="G163" s="5"/>
      <c r="H163" s="5">
        <f t="shared" si="31"/>
        <v>0</v>
      </c>
      <c r="I163" s="5"/>
      <c r="J163" s="5"/>
      <c r="K163" s="5">
        <f t="shared" si="25"/>
        <v>0</v>
      </c>
      <c r="L163" s="5">
        <f t="shared" si="26"/>
        <v>0</v>
      </c>
      <c r="M163" s="5">
        <f t="shared" si="27"/>
        <v>0</v>
      </c>
      <c r="N163" s="5">
        <f t="shared" si="28"/>
        <v>0</v>
      </c>
      <c r="O163" s="5">
        <f t="shared" si="29"/>
        <v>0</v>
      </c>
      <c r="P163" s="5">
        <f t="shared" si="30"/>
        <v>0</v>
      </c>
    </row>
    <row r="164" spans="1:16">
      <c r="A164" s="31">
        <v>147</v>
      </c>
      <c r="B164" s="35"/>
      <c r="C164" s="37" t="s">
        <v>940</v>
      </c>
      <c r="D164" s="32" t="s">
        <v>662</v>
      </c>
      <c r="E164" s="36">
        <v>1</v>
      </c>
      <c r="F164" s="5"/>
      <c r="G164" s="5"/>
      <c r="H164" s="5">
        <f t="shared" si="31"/>
        <v>0</v>
      </c>
      <c r="I164" s="5"/>
      <c r="J164" s="5"/>
      <c r="K164" s="5">
        <f t="shared" si="25"/>
        <v>0</v>
      </c>
      <c r="L164" s="5">
        <f t="shared" si="26"/>
        <v>0</v>
      </c>
      <c r="M164" s="5">
        <f t="shared" si="27"/>
        <v>0</v>
      </c>
      <c r="N164" s="5">
        <f t="shared" si="28"/>
        <v>0</v>
      </c>
      <c r="O164" s="5">
        <f t="shared" si="29"/>
        <v>0</v>
      </c>
      <c r="P164" s="5">
        <f t="shared" si="30"/>
        <v>0</v>
      </c>
    </row>
    <row r="165" spans="1:16" ht="31.2">
      <c r="A165" s="31">
        <v>148</v>
      </c>
      <c r="B165" s="35"/>
      <c r="C165" s="37" t="s">
        <v>1001</v>
      </c>
      <c r="D165" s="32" t="s">
        <v>179</v>
      </c>
      <c r="E165" s="36">
        <v>4</v>
      </c>
      <c r="F165" s="5"/>
      <c r="G165" s="5"/>
      <c r="H165" s="5">
        <f t="shared" si="31"/>
        <v>0</v>
      </c>
      <c r="I165" s="5"/>
      <c r="J165" s="5"/>
      <c r="K165" s="5">
        <f t="shared" si="25"/>
        <v>0</v>
      </c>
      <c r="L165" s="5">
        <f t="shared" si="26"/>
        <v>0</v>
      </c>
      <c r="M165" s="5">
        <f t="shared" si="27"/>
        <v>0</v>
      </c>
      <c r="N165" s="5">
        <f t="shared" si="28"/>
        <v>0</v>
      </c>
      <c r="O165" s="5">
        <f t="shared" si="29"/>
        <v>0</v>
      </c>
      <c r="P165" s="5">
        <f t="shared" si="30"/>
        <v>0</v>
      </c>
    </row>
    <row r="166" spans="1:16" ht="31.2">
      <c r="A166" s="31">
        <v>149</v>
      </c>
      <c r="B166" s="35"/>
      <c r="C166" s="37" t="s">
        <v>1002</v>
      </c>
      <c r="D166" s="32" t="s">
        <v>662</v>
      </c>
      <c r="E166" s="36">
        <v>2</v>
      </c>
      <c r="F166" s="5"/>
      <c r="G166" s="5"/>
      <c r="H166" s="5">
        <f t="shared" si="31"/>
        <v>0</v>
      </c>
      <c r="I166" s="5"/>
      <c r="J166" s="5"/>
      <c r="K166" s="5">
        <f t="shared" si="25"/>
        <v>0</v>
      </c>
      <c r="L166" s="5">
        <f t="shared" si="26"/>
        <v>0</v>
      </c>
      <c r="M166" s="5">
        <f t="shared" si="27"/>
        <v>0</v>
      </c>
      <c r="N166" s="5">
        <f t="shared" si="28"/>
        <v>0</v>
      </c>
      <c r="O166" s="5">
        <f t="shared" si="29"/>
        <v>0</v>
      </c>
      <c r="P166" s="5">
        <f t="shared" si="30"/>
        <v>0</v>
      </c>
    </row>
    <row r="167" spans="1:16" ht="46.8">
      <c r="A167" s="31">
        <v>150</v>
      </c>
      <c r="B167" s="35"/>
      <c r="C167" s="37" t="s">
        <v>1043</v>
      </c>
      <c r="D167" s="32" t="s">
        <v>662</v>
      </c>
      <c r="E167" s="36">
        <v>1</v>
      </c>
      <c r="F167" s="5"/>
      <c r="G167" s="5"/>
      <c r="H167" s="5">
        <f t="shared" si="31"/>
        <v>0</v>
      </c>
      <c r="I167" s="5"/>
      <c r="J167" s="5"/>
      <c r="K167" s="5">
        <f t="shared" si="25"/>
        <v>0</v>
      </c>
      <c r="L167" s="5">
        <f t="shared" si="26"/>
        <v>0</v>
      </c>
      <c r="M167" s="5">
        <f t="shared" si="27"/>
        <v>0</v>
      </c>
      <c r="N167" s="5">
        <f t="shared" si="28"/>
        <v>0</v>
      </c>
      <c r="O167" s="5">
        <f t="shared" si="29"/>
        <v>0</v>
      </c>
      <c r="P167" s="5">
        <f t="shared" si="30"/>
        <v>0</v>
      </c>
    </row>
    <row r="168" spans="1:16" ht="31.2">
      <c r="A168" s="31">
        <v>151</v>
      </c>
      <c r="B168" s="35"/>
      <c r="C168" s="37" t="s">
        <v>1044</v>
      </c>
      <c r="D168" s="32" t="s">
        <v>179</v>
      </c>
      <c r="E168" s="36">
        <v>1</v>
      </c>
      <c r="F168" s="5"/>
      <c r="G168" s="5"/>
      <c r="H168" s="5">
        <f t="shared" si="31"/>
        <v>0</v>
      </c>
      <c r="I168" s="5"/>
      <c r="J168" s="5"/>
      <c r="K168" s="5">
        <f t="shared" si="25"/>
        <v>0</v>
      </c>
      <c r="L168" s="5">
        <f t="shared" si="26"/>
        <v>0</v>
      </c>
      <c r="M168" s="5">
        <f t="shared" si="27"/>
        <v>0</v>
      </c>
      <c r="N168" s="5">
        <f t="shared" si="28"/>
        <v>0</v>
      </c>
      <c r="O168" s="5">
        <f t="shared" si="29"/>
        <v>0</v>
      </c>
      <c r="P168" s="5">
        <f t="shared" si="30"/>
        <v>0</v>
      </c>
    </row>
    <row r="169" spans="1:16" ht="31.2">
      <c r="A169" s="31">
        <v>152</v>
      </c>
      <c r="B169" s="35"/>
      <c r="C169" s="37" t="s">
        <v>945</v>
      </c>
      <c r="D169" s="32" t="s">
        <v>108</v>
      </c>
      <c r="E169" s="36">
        <v>3.2</v>
      </c>
      <c r="F169" s="5"/>
      <c r="G169" s="5"/>
      <c r="H169" s="5">
        <f t="shared" si="31"/>
        <v>0</v>
      </c>
      <c r="I169" s="5"/>
      <c r="J169" s="5"/>
      <c r="K169" s="5">
        <f t="shared" si="25"/>
        <v>0</v>
      </c>
      <c r="L169" s="5">
        <f t="shared" si="26"/>
        <v>0</v>
      </c>
      <c r="M169" s="5">
        <f t="shared" si="27"/>
        <v>0</v>
      </c>
      <c r="N169" s="5">
        <f t="shared" si="28"/>
        <v>0</v>
      </c>
      <c r="O169" s="5">
        <f t="shared" si="29"/>
        <v>0</v>
      </c>
      <c r="P169" s="5">
        <f t="shared" si="30"/>
        <v>0</v>
      </c>
    </row>
    <row r="170" spans="1:16" ht="46.8">
      <c r="A170" s="31">
        <v>153</v>
      </c>
      <c r="B170" s="35"/>
      <c r="C170" s="37" t="s">
        <v>1045</v>
      </c>
      <c r="D170" s="32" t="s">
        <v>179</v>
      </c>
      <c r="E170" s="36">
        <v>2</v>
      </c>
      <c r="F170" s="5"/>
      <c r="G170" s="5"/>
      <c r="H170" s="5">
        <f t="shared" si="31"/>
        <v>0</v>
      </c>
      <c r="I170" s="5"/>
      <c r="J170" s="5"/>
      <c r="K170" s="5">
        <f t="shared" si="25"/>
        <v>0</v>
      </c>
      <c r="L170" s="5">
        <f t="shared" si="26"/>
        <v>0</v>
      </c>
      <c r="M170" s="5">
        <f t="shared" si="27"/>
        <v>0</v>
      </c>
      <c r="N170" s="5">
        <f t="shared" si="28"/>
        <v>0</v>
      </c>
      <c r="O170" s="5">
        <f t="shared" si="29"/>
        <v>0</v>
      </c>
      <c r="P170" s="5">
        <f t="shared" si="30"/>
        <v>0</v>
      </c>
    </row>
    <row r="171" spans="1:16" ht="31.2">
      <c r="A171" s="31">
        <v>154</v>
      </c>
      <c r="B171" s="35"/>
      <c r="C171" s="37" t="s">
        <v>1046</v>
      </c>
      <c r="D171" s="32" t="s">
        <v>179</v>
      </c>
      <c r="E171" s="36">
        <v>4</v>
      </c>
      <c r="F171" s="5"/>
      <c r="G171" s="5"/>
      <c r="H171" s="5">
        <f t="shared" si="31"/>
        <v>0</v>
      </c>
      <c r="I171" s="5"/>
      <c r="J171" s="5"/>
      <c r="K171" s="5">
        <f t="shared" si="25"/>
        <v>0</v>
      </c>
      <c r="L171" s="5">
        <f t="shared" si="26"/>
        <v>0</v>
      </c>
      <c r="M171" s="5">
        <f t="shared" si="27"/>
        <v>0</v>
      </c>
      <c r="N171" s="5">
        <f t="shared" si="28"/>
        <v>0</v>
      </c>
      <c r="O171" s="5">
        <f t="shared" si="29"/>
        <v>0</v>
      </c>
      <c r="P171" s="5">
        <f t="shared" si="30"/>
        <v>0</v>
      </c>
    </row>
    <row r="172" spans="1:16" ht="31.2">
      <c r="A172" s="31">
        <v>155</v>
      </c>
      <c r="B172" s="35"/>
      <c r="C172" s="37" t="s">
        <v>1047</v>
      </c>
      <c r="D172" s="32" t="s">
        <v>179</v>
      </c>
      <c r="E172" s="36">
        <v>4</v>
      </c>
      <c r="F172" s="5"/>
      <c r="G172" s="5"/>
      <c r="H172" s="5">
        <f t="shared" si="31"/>
        <v>0</v>
      </c>
      <c r="I172" s="5"/>
      <c r="J172" s="5"/>
      <c r="K172" s="5">
        <f t="shared" si="25"/>
        <v>0</v>
      </c>
      <c r="L172" s="5">
        <f t="shared" si="26"/>
        <v>0</v>
      </c>
      <c r="M172" s="5">
        <f t="shared" si="27"/>
        <v>0</v>
      </c>
      <c r="N172" s="5">
        <f t="shared" si="28"/>
        <v>0</v>
      </c>
      <c r="O172" s="5">
        <f t="shared" si="29"/>
        <v>0</v>
      </c>
      <c r="P172" s="5">
        <f t="shared" si="30"/>
        <v>0</v>
      </c>
    </row>
    <row r="173" spans="1:16" ht="31.2">
      <c r="A173" s="31">
        <v>156</v>
      </c>
      <c r="B173" s="35"/>
      <c r="C173" s="37" t="s">
        <v>947</v>
      </c>
      <c r="D173" s="32" t="s">
        <v>179</v>
      </c>
      <c r="E173" s="36">
        <v>4</v>
      </c>
      <c r="F173" s="5"/>
      <c r="G173" s="5"/>
      <c r="H173" s="5">
        <f t="shared" si="31"/>
        <v>0</v>
      </c>
      <c r="I173" s="5"/>
      <c r="J173" s="5"/>
      <c r="K173" s="5">
        <f t="shared" si="25"/>
        <v>0</v>
      </c>
      <c r="L173" s="5">
        <f t="shared" si="26"/>
        <v>0</v>
      </c>
      <c r="M173" s="5">
        <f t="shared" si="27"/>
        <v>0</v>
      </c>
      <c r="N173" s="5">
        <f t="shared" si="28"/>
        <v>0</v>
      </c>
      <c r="O173" s="5">
        <f t="shared" si="29"/>
        <v>0</v>
      </c>
      <c r="P173" s="5">
        <f t="shared" si="30"/>
        <v>0</v>
      </c>
    </row>
    <row r="174" spans="1:16" ht="31.2">
      <c r="A174" s="31">
        <v>157</v>
      </c>
      <c r="B174" s="35"/>
      <c r="C174" s="37" t="s">
        <v>948</v>
      </c>
      <c r="D174" s="32" t="s">
        <v>179</v>
      </c>
      <c r="E174" s="36">
        <v>4</v>
      </c>
      <c r="F174" s="5"/>
      <c r="G174" s="5"/>
      <c r="H174" s="5">
        <f t="shared" si="31"/>
        <v>0</v>
      </c>
      <c r="I174" s="5"/>
      <c r="J174" s="5"/>
      <c r="K174" s="5">
        <f t="shared" si="25"/>
        <v>0</v>
      </c>
      <c r="L174" s="5">
        <f t="shared" si="26"/>
        <v>0</v>
      </c>
      <c r="M174" s="5">
        <f t="shared" si="27"/>
        <v>0</v>
      </c>
      <c r="N174" s="5">
        <f t="shared" si="28"/>
        <v>0</v>
      </c>
      <c r="O174" s="5">
        <f t="shared" si="29"/>
        <v>0</v>
      </c>
      <c r="P174" s="5">
        <f t="shared" si="30"/>
        <v>0</v>
      </c>
    </row>
    <row r="175" spans="1:16" ht="31.2">
      <c r="A175" s="31">
        <v>158</v>
      </c>
      <c r="B175" s="35"/>
      <c r="C175" s="37" t="s">
        <v>950</v>
      </c>
      <c r="D175" s="32" t="s">
        <v>423</v>
      </c>
      <c r="E175" s="36">
        <v>12</v>
      </c>
      <c r="F175" s="5"/>
      <c r="G175" s="5"/>
      <c r="H175" s="5">
        <f t="shared" si="31"/>
        <v>0</v>
      </c>
      <c r="I175" s="5"/>
      <c r="J175" s="5"/>
      <c r="K175" s="5">
        <f t="shared" si="25"/>
        <v>0</v>
      </c>
      <c r="L175" s="5">
        <f t="shared" si="26"/>
        <v>0</v>
      </c>
      <c r="M175" s="5">
        <f t="shared" si="27"/>
        <v>0</v>
      </c>
      <c r="N175" s="5">
        <f t="shared" si="28"/>
        <v>0</v>
      </c>
      <c r="O175" s="5">
        <f t="shared" si="29"/>
        <v>0</v>
      </c>
      <c r="P175" s="5">
        <f t="shared" si="30"/>
        <v>0</v>
      </c>
    </row>
    <row r="176" spans="1:16" ht="31.2">
      <c r="A176" s="31">
        <v>159</v>
      </c>
      <c r="B176" s="35"/>
      <c r="C176" s="37" t="s">
        <v>951</v>
      </c>
      <c r="D176" s="32" t="s">
        <v>179</v>
      </c>
      <c r="E176" s="36">
        <v>4</v>
      </c>
      <c r="F176" s="5"/>
      <c r="G176" s="5"/>
      <c r="H176" s="5">
        <f t="shared" si="31"/>
        <v>0</v>
      </c>
      <c r="I176" s="5"/>
      <c r="J176" s="5"/>
      <c r="K176" s="5">
        <f t="shared" si="25"/>
        <v>0</v>
      </c>
      <c r="L176" s="5">
        <f t="shared" si="26"/>
        <v>0</v>
      </c>
      <c r="M176" s="5">
        <f t="shared" si="27"/>
        <v>0</v>
      </c>
      <c r="N176" s="5">
        <f t="shared" si="28"/>
        <v>0</v>
      </c>
      <c r="O176" s="5">
        <f t="shared" si="29"/>
        <v>0</v>
      </c>
      <c r="P176" s="5">
        <f t="shared" si="30"/>
        <v>0</v>
      </c>
    </row>
    <row r="177" spans="1:16" ht="31.2">
      <c r="A177" s="31">
        <v>160</v>
      </c>
      <c r="B177" s="35"/>
      <c r="C177" s="37" t="s">
        <v>952</v>
      </c>
      <c r="D177" s="32" t="s">
        <v>179</v>
      </c>
      <c r="E177" s="36">
        <v>4</v>
      </c>
      <c r="F177" s="5"/>
      <c r="G177" s="5"/>
      <c r="H177" s="5">
        <f t="shared" si="31"/>
        <v>0</v>
      </c>
      <c r="I177" s="5"/>
      <c r="J177" s="5"/>
      <c r="K177" s="5">
        <f t="shared" si="25"/>
        <v>0</v>
      </c>
      <c r="L177" s="5">
        <f t="shared" si="26"/>
        <v>0</v>
      </c>
      <c r="M177" s="5">
        <f t="shared" si="27"/>
        <v>0</v>
      </c>
      <c r="N177" s="5">
        <f t="shared" si="28"/>
        <v>0</v>
      </c>
      <c r="O177" s="5">
        <f t="shared" si="29"/>
        <v>0</v>
      </c>
      <c r="P177" s="5">
        <f t="shared" si="30"/>
        <v>0</v>
      </c>
    </row>
    <row r="178" spans="1:16" ht="31.2">
      <c r="A178" s="31">
        <v>161</v>
      </c>
      <c r="B178" s="35"/>
      <c r="C178" s="37" t="s">
        <v>953</v>
      </c>
      <c r="D178" s="32" t="s">
        <v>662</v>
      </c>
      <c r="E178" s="36">
        <v>2</v>
      </c>
      <c r="F178" s="5"/>
      <c r="G178" s="5"/>
      <c r="H178" s="5">
        <f t="shared" si="31"/>
        <v>0</v>
      </c>
      <c r="I178" s="5"/>
      <c r="J178" s="5"/>
      <c r="K178" s="5">
        <f t="shared" si="25"/>
        <v>0</v>
      </c>
      <c r="L178" s="5">
        <f t="shared" si="26"/>
        <v>0</v>
      </c>
      <c r="M178" s="5">
        <f t="shared" si="27"/>
        <v>0</v>
      </c>
      <c r="N178" s="5">
        <f t="shared" si="28"/>
        <v>0</v>
      </c>
      <c r="O178" s="5">
        <f t="shared" si="29"/>
        <v>0</v>
      </c>
      <c r="P178" s="5">
        <f t="shared" si="30"/>
        <v>0</v>
      </c>
    </row>
    <row r="179" spans="1:16">
      <c r="A179" s="31">
        <v>162</v>
      </c>
      <c r="B179" s="35"/>
      <c r="C179" s="37" t="s">
        <v>954</v>
      </c>
      <c r="D179" s="32" t="s">
        <v>662</v>
      </c>
      <c r="E179" s="36">
        <v>2</v>
      </c>
      <c r="F179" s="5"/>
      <c r="G179" s="5"/>
      <c r="H179" s="5">
        <f t="shared" si="31"/>
        <v>0</v>
      </c>
      <c r="I179" s="5"/>
      <c r="J179" s="5"/>
      <c r="K179" s="5">
        <f t="shared" si="25"/>
        <v>0</v>
      </c>
      <c r="L179" s="5">
        <f t="shared" si="26"/>
        <v>0</v>
      </c>
      <c r="M179" s="5">
        <f t="shared" si="27"/>
        <v>0</v>
      </c>
      <c r="N179" s="5">
        <f t="shared" si="28"/>
        <v>0</v>
      </c>
      <c r="O179" s="5">
        <f t="shared" si="29"/>
        <v>0</v>
      </c>
      <c r="P179" s="5">
        <f t="shared" si="30"/>
        <v>0</v>
      </c>
    </row>
    <row r="180" spans="1:16">
      <c r="A180" s="31">
        <v>163</v>
      </c>
      <c r="B180" s="35"/>
      <c r="C180" s="37" t="s">
        <v>955</v>
      </c>
      <c r="D180" s="32" t="s">
        <v>137</v>
      </c>
      <c r="E180" s="36">
        <v>31</v>
      </c>
      <c r="F180" s="5"/>
      <c r="G180" s="5"/>
      <c r="H180" s="5">
        <f t="shared" si="31"/>
        <v>0</v>
      </c>
      <c r="I180" s="5"/>
      <c r="J180" s="5"/>
      <c r="K180" s="5">
        <f t="shared" si="25"/>
        <v>0</v>
      </c>
      <c r="L180" s="5">
        <f t="shared" si="26"/>
        <v>0</v>
      </c>
      <c r="M180" s="5">
        <f t="shared" si="27"/>
        <v>0</v>
      </c>
      <c r="N180" s="5">
        <f t="shared" si="28"/>
        <v>0</v>
      </c>
      <c r="O180" s="5">
        <f t="shared" si="29"/>
        <v>0</v>
      </c>
      <c r="P180" s="5">
        <f t="shared" si="30"/>
        <v>0</v>
      </c>
    </row>
    <row r="181" spans="1:16">
      <c r="A181" s="31">
        <v>164</v>
      </c>
      <c r="B181" s="35"/>
      <c r="C181" s="37" t="s">
        <v>956</v>
      </c>
      <c r="D181" s="32" t="s">
        <v>137</v>
      </c>
      <c r="E181" s="36">
        <v>21</v>
      </c>
      <c r="F181" s="5"/>
      <c r="G181" s="5"/>
      <c r="H181" s="5">
        <f t="shared" si="31"/>
        <v>0</v>
      </c>
      <c r="I181" s="5"/>
      <c r="J181" s="5"/>
      <c r="K181" s="5">
        <f t="shared" si="25"/>
        <v>0</v>
      </c>
      <c r="L181" s="5">
        <f t="shared" si="26"/>
        <v>0</v>
      </c>
      <c r="M181" s="5">
        <f t="shared" si="27"/>
        <v>0</v>
      </c>
      <c r="N181" s="5">
        <f t="shared" si="28"/>
        <v>0</v>
      </c>
      <c r="O181" s="5">
        <f t="shared" si="29"/>
        <v>0</v>
      </c>
      <c r="P181" s="5">
        <f t="shared" si="30"/>
        <v>0</v>
      </c>
    </row>
    <row r="182" spans="1:16">
      <c r="A182" s="31">
        <v>165</v>
      </c>
      <c r="B182" s="35"/>
      <c r="C182" s="37" t="s">
        <v>957</v>
      </c>
      <c r="D182" s="32" t="s">
        <v>137</v>
      </c>
      <c r="E182" s="36">
        <v>12</v>
      </c>
      <c r="F182" s="5"/>
      <c r="G182" s="5"/>
      <c r="H182" s="5">
        <f t="shared" si="31"/>
        <v>0</v>
      </c>
      <c r="I182" s="5"/>
      <c r="J182" s="5"/>
      <c r="K182" s="5">
        <f t="shared" si="25"/>
        <v>0</v>
      </c>
      <c r="L182" s="5">
        <f t="shared" si="26"/>
        <v>0</v>
      </c>
      <c r="M182" s="5">
        <f t="shared" si="27"/>
        <v>0</v>
      </c>
      <c r="N182" s="5">
        <f t="shared" si="28"/>
        <v>0</v>
      </c>
      <c r="O182" s="5">
        <f t="shared" si="29"/>
        <v>0</v>
      </c>
      <c r="P182" s="5">
        <f t="shared" si="30"/>
        <v>0</v>
      </c>
    </row>
    <row r="183" spans="1:16">
      <c r="A183" s="31">
        <v>166</v>
      </c>
      <c r="B183" s="35"/>
      <c r="C183" s="37" t="s">
        <v>958</v>
      </c>
      <c r="D183" s="32" t="s">
        <v>137</v>
      </c>
      <c r="E183" s="36">
        <v>39</v>
      </c>
      <c r="F183" s="5"/>
      <c r="G183" s="5"/>
      <c r="H183" s="5">
        <f t="shared" si="31"/>
        <v>0</v>
      </c>
      <c r="I183" s="5"/>
      <c r="J183" s="5"/>
      <c r="K183" s="5">
        <f t="shared" si="25"/>
        <v>0</v>
      </c>
      <c r="L183" s="5">
        <f t="shared" si="26"/>
        <v>0</v>
      </c>
      <c r="M183" s="5">
        <f t="shared" si="27"/>
        <v>0</v>
      </c>
      <c r="N183" s="5">
        <f t="shared" si="28"/>
        <v>0</v>
      </c>
      <c r="O183" s="5">
        <f t="shared" si="29"/>
        <v>0</v>
      </c>
      <c r="P183" s="5">
        <f t="shared" si="30"/>
        <v>0</v>
      </c>
    </row>
    <row r="184" spans="1:16">
      <c r="A184" s="31">
        <v>167</v>
      </c>
      <c r="B184" s="35"/>
      <c r="C184" s="37" t="s">
        <v>960</v>
      </c>
      <c r="D184" s="32" t="s">
        <v>137</v>
      </c>
      <c r="E184" s="36">
        <v>17</v>
      </c>
      <c r="F184" s="5"/>
      <c r="G184" s="5"/>
      <c r="H184" s="5">
        <f t="shared" si="31"/>
        <v>0</v>
      </c>
      <c r="I184" s="5"/>
      <c r="J184" s="5"/>
      <c r="K184" s="5">
        <f t="shared" si="25"/>
        <v>0</v>
      </c>
      <c r="L184" s="5">
        <f t="shared" si="26"/>
        <v>0</v>
      </c>
      <c r="M184" s="5">
        <f t="shared" si="27"/>
        <v>0</v>
      </c>
      <c r="N184" s="5">
        <f t="shared" si="28"/>
        <v>0</v>
      </c>
      <c r="O184" s="5">
        <f t="shared" si="29"/>
        <v>0</v>
      </c>
      <c r="P184" s="5">
        <f t="shared" si="30"/>
        <v>0</v>
      </c>
    </row>
    <row r="185" spans="1:16" ht="31.2">
      <c r="A185" s="31">
        <v>168</v>
      </c>
      <c r="B185" s="35"/>
      <c r="C185" s="37" t="s">
        <v>1009</v>
      </c>
      <c r="D185" s="32" t="s">
        <v>137</v>
      </c>
      <c r="E185" s="36">
        <v>9</v>
      </c>
      <c r="F185" s="5"/>
      <c r="G185" s="5"/>
      <c r="H185" s="5">
        <f t="shared" si="31"/>
        <v>0</v>
      </c>
      <c r="I185" s="5"/>
      <c r="J185" s="5"/>
      <c r="K185" s="5">
        <f t="shared" si="25"/>
        <v>0</v>
      </c>
      <c r="L185" s="5">
        <f t="shared" si="26"/>
        <v>0</v>
      </c>
      <c r="M185" s="5">
        <f t="shared" si="27"/>
        <v>0</v>
      </c>
      <c r="N185" s="5">
        <f t="shared" si="28"/>
        <v>0</v>
      </c>
      <c r="O185" s="5">
        <f t="shared" si="29"/>
        <v>0</v>
      </c>
      <c r="P185" s="5">
        <f t="shared" si="30"/>
        <v>0</v>
      </c>
    </row>
    <row r="186" spans="1:16" ht="31.2">
      <c r="A186" s="31">
        <v>169</v>
      </c>
      <c r="B186" s="35"/>
      <c r="C186" s="37" t="s">
        <v>1048</v>
      </c>
      <c r="D186" s="32" t="s">
        <v>137</v>
      </c>
      <c r="E186" s="36">
        <v>3</v>
      </c>
      <c r="F186" s="5"/>
      <c r="G186" s="5"/>
      <c r="H186" s="5">
        <f t="shared" si="31"/>
        <v>0</v>
      </c>
      <c r="I186" s="5"/>
      <c r="J186" s="5"/>
      <c r="K186" s="5">
        <f t="shared" si="25"/>
        <v>0</v>
      </c>
      <c r="L186" s="5">
        <f t="shared" si="26"/>
        <v>0</v>
      </c>
      <c r="M186" s="5">
        <f t="shared" si="27"/>
        <v>0</v>
      </c>
      <c r="N186" s="5">
        <f t="shared" si="28"/>
        <v>0</v>
      </c>
      <c r="O186" s="5">
        <f t="shared" si="29"/>
        <v>0</v>
      </c>
      <c r="P186" s="5">
        <f t="shared" si="30"/>
        <v>0</v>
      </c>
    </row>
    <row r="187" spans="1:16" ht="31.2">
      <c r="A187" s="31">
        <v>170</v>
      </c>
      <c r="B187" s="35"/>
      <c r="C187" s="37" t="s">
        <v>1049</v>
      </c>
      <c r="D187" s="32" t="s">
        <v>179</v>
      </c>
      <c r="E187" s="36">
        <v>2</v>
      </c>
      <c r="F187" s="5"/>
      <c r="G187" s="5"/>
      <c r="H187" s="5">
        <f t="shared" si="31"/>
        <v>0</v>
      </c>
      <c r="I187" s="5"/>
      <c r="J187" s="5"/>
      <c r="K187" s="5">
        <f t="shared" si="25"/>
        <v>0</v>
      </c>
      <c r="L187" s="5">
        <f t="shared" si="26"/>
        <v>0</v>
      </c>
      <c r="M187" s="5">
        <f t="shared" si="27"/>
        <v>0</v>
      </c>
      <c r="N187" s="5">
        <f t="shared" si="28"/>
        <v>0</v>
      </c>
      <c r="O187" s="5">
        <f t="shared" si="29"/>
        <v>0</v>
      </c>
      <c r="P187" s="5">
        <f t="shared" si="30"/>
        <v>0</v>
      </c>
    </row>
    <row r="188" spans="1:16" ht="31.2">
      <c r="A188" s="31">
        <v>171</v>
      </c>
      <c r="B188" s="35"/>
      <c r="C188" s="37" t="s">
        <v>1050</v>
      </c>
      <c r="D188" s="32" t="s">
        <v>179</v>
      </c>
      <c r="E188" s="36">
        <v>2</v>
      </c>
      <c r="F188" s="5"/>
      <c r="G188" s="5"/>
      <c r="H188" s="5">
        <f t="shared" si="31"/>
        <v>0</v>
      </c>
      <c r="I188" s="5"/>
      <c r="J188" s="5"/>
      <c r="K188" s="5">
        <f t="shared" si="25"/>
        <v>0</v>
      </c>
      <c r="L188" s="5">
        <f t="shared" si="26"/>
        <v>0</v>
      </c>
      <c r="M188" s="5">
        <f t="shared" si="27"/>
        <v>0</v>
      </c>
      <c r="N188" s="5">
        <f t="shared" si="28"/>
        <v>0</v>
      </c>
      <c r="O188" s="5">
        <f t="shared" si="29"/>
        <v>0</v>
      </c>
      <c r="P188" s="5">
        <f t="shared" si="30"/>
        <v>0</v>
      </c>
    </row>
    <row r="189" spans="1:16">
      <c r="A189" s="31">
        <v>172</v>
      </c>
      <c r="B189" s="35"/>
      <c r="C189" s="37" t="s">
        <v>1014</v>
      </c>
      <c r="D189" s="32" t="s">
        <v>662</v>
      </c>
      <c r="E189" s="36">
        <v>1</v>
      </c>
      <c r="F189" s="5"/>
      <c r="G189" s="5"/>
      <c r="H189" s="5">
        <f t="shared" si="31"/>
        <v>0</v>
      </c>
      <c r="I189" s="5"/>
      <c r="J189" s="5"/>
      <c r="K189" s="5">
        <f t="shared" si="25"/>
        <v>0</v>
      </c>
      <c r="L189" s="5">
        <f t="shared" si="26"/>
        <v>0</v>
      </c>
      <c r="M189" s="5">
        <f t="shared" si="27"/>
        <v>0</v>
      </c>
      <c r="N189" s="5">
        <f t="shared" si="28"/>
        <v>0</v>
      </c>
      <c r="O189" s="5">
        <f t="shared" si="29"/>
        <v>0</v>
      </c>
      <c r="P189" s="5">
        <f t="shared" si="30"/>
        <v>0</v>
      </c>
    </row>
    <row r="190" spans="1:16">
      <c r="A190" s="31">
        <v>173</v>
      </c>
      <c r="B190" s="35"/>
      <c r="C190" s="37" t="s">
        <v>965</v>
      </c>
      <c r="D190" s="32" t="s">
        <v>662</v>
      </c>
      <c r="E190" s="36">
        <v>1</v>
      </c>
      <c r="F190" s="5"/>
      <c r="G190" s="5"/>
      <c r="H190" s="5">
        <f t="shared" si="31"/>
        <v>0</v>
      </c>
      <c r="I190" s="5"/>
      <c r="J190" s="5"/>
      <c r="K190" s="5">
        <f t="shared" si="25"/>
        <v>0</v>
      </c>
      <c r="L190" s="5">
        <f t="shared" si="26"/>
        <v>0</v>
      </c>
      <c r="M190" s="5">
        <f t="shared" si="27"/>
        <v>0</v>
      </c>
      <c r="N190" s="5">
        <f t="shared" si="28"/>
        <v>0</v>
      </c>
      <c r="O190" s="5">
        <f t="shared" si="29"/>
        <v>0</v>
      </c>
      <c r="P190" s="5">
        <f t="shared" si="30"/>
        <v>0</v>
      </c>
    </row>
    <row r="191" spans="1:16" ht="31.2">
      <c r="A191" s="31">
        <v>174</v>
      </c>
      <c r="B191" s="35"/>
      <c r="C191" s="37" t="s">
        <v>966</v>
      </c>
      <c r="D191" s="32" t="s">
        <v>662</v>
      </c>
      <c r="E191" s="36">
        <v>1</v>
      </c>
      <c r="F191" s="5"/>
      <c r="G191" s="5"/>
      <c r="H191" s="5">
        <f t="shared" si="31"/>
        <v>0</v>
      </c>
      <c r="I191" s="5"/>
      <c r="J191" s="5"/>
      <c r="K191" s="5">
        <f t="shared" si="25"/>
        <v>0</v>
      </c>
      <c r="L191" s="5">
        <f t="shared" si="26"/>
        <v>0</v>
      </c>
      <c r="M191" s="5">
        <f t="shared" si="27"/>
        <v>0</v>
      </c>
      <c r="N191" s="5">
        <f t="shared" si="28"/>
        <v>0</v>
      </c>
      <c r="O191" s="5">
        <f t="shared" si="29"/>
        <v>0</v>
      </c>
      <c r="P191" s="5">
        <f t="shared" si="30"/>
        <v>0</v>
      </c>
    </row>
    <row r="192" spans="1:16">
      <c r="A192" s="31">
        <v>175</v>
      </c>
      <c r="B192" s="35"/>
      <c r="C192" s="37" t="s">
        <v>968</v>
      </c>
      <c r="D192" s="32" t="s">
        <v>662</v>
      </c>
      <c r="E192" s="36">
        <v>4</v>
      </c>
      <c r="F192" s="5"/>
      <c r="G192" s="5"/>
      <c r="H192" s="5">
        <f t="shared" si="31"/>
        <v>0</v>
      </c>
      <c r="I192" s="5"/>
      <c r="J192" s="5"/>
      <c r="K192" s="5">
        <f t="shared" si="25"/>
        <v>0</v>
      </c>
      <c r="L192" s="5">
        <f t="shared" si="26"/>
        <v>0</v>
      </c>
      <c r="M192" s="5">
        <f t="shared" si="27"/>
        <v>0</v>
      </c>
      <c r="N192" s="5">
        <f t="shared" si="28"/>
        <v>0</v>
      </c>
      <c r="O192" s="5">
        <f t="shared" si="29"/>
        <v>0</v>
      </c>
      <c r="P192" s="5">
        <f t="shared" si="30"/>
        <v>0</v>
      </c>
    </row>
    <row r="193" spans="1:16">
      <c r="A193" s="31">
        <v>176</v>
      </c>
      <c r="B193" s="35"/>
      <c r="C193" s="37" t="s">
        <v>1051</v>
      </c>
      <c r="D193" s="32" t="s">
        <v>662</v>
      </c>
      <c r="E193" s="36">
        <v>1</v>
      </c>
      <c r="F193" s="5"/>
      <c r="G193" s="5"/>
      <c r="H193" s="5">
        <f t="shared" si="31"/>
        <v>0</v>
      </c>
      <c r="I193" s="5"/>
      <c r="J193" s="5"/>
      <c r="K193" s="5">
        <f t="shared" si="25"/>
        <v>0</v>
      </c>
      <c r="L193" s="5">
        <f t="shared" si="26"/>
        <v>0</v>
      </c>
      <c r="M193" s="5">
        <f t="shared" si="27"/>
        <v>0</v>
      </c>
      <c r="N193" s="5">
        <f t="shared" si="28"/>
        <v>0</v>
      </c>
      <c r="O193" s="5">
        <f t="shared" si="29"/>
        <v>0</v>
      </c>
      <c r="P193" s="5">
        <f t="shared" si="30"/>
        <v>0</v>
      </c>
    </row>
    <row r="194" spans="1:16">
      <c r="A194" s="31">
        <v>177</v>
      </c>
      <c r="B194" s="35"/>
      <c r="C194" s="37" t="s">
        <v>1052</v>
      </c>
      <c r="D194" s="32" t="s">
        <v>662</v>
      </c>
      <c r="E194" s="36">
        <v>1</v>
      </c>
      <c r="F194" s="5"/>
      <c r="G194" s="5"/>
      <c r="H194" s="5">
        <f t="shared" ref="H194:H201" si="32">ROUND(F194*G194,2)</f>
        <v>0</v>
      </c>
      <c r="I194" s="5"/>
      <c r="J194" s="5"/>
      <c r="K194" s="5">
        <f t="shared" si="25"/>
        <v>0</v>
      </c>
      <c r="L194" s="5">
        <f t="shared" si="26"/>
        <v>0</v>
      </c>
      <c r="M194" s="5">
        <f t="shared" si="27"/>
        <v>0</v>
      </c>
      <c r="N194" s="5">
        <f t="shared" si="28"/>
        <v>0</v>
      </c>
      <c r="O194" s="5">
        <f t="shared" si="29"/>
        <v>0</v>
      </c>
      <c r="P194" s="5">
        <f t="shared" si="30"/>
        <v>0</v>
      </c>
    </row>
    <row r="195" spans="1:16" ht="31.2">
      <c r="A195" s="31">
        <v>178</v>
      </c>
      <c r="B195" s="35"/>
      <c r="C195" s="37" t="s">
        <v>971</v>
      </c>
      <c r="D195" s="32" t="s">
        <v>179</v>
      </c>
      <c r="E195" s="36">
        <v>2</v>
      </c>
      <c r="F195" s="5"/>
      <c r="G195" s="5"/>
      <c r="H195" s="5">
        <f t="shared" si="32"/>
        <v>0</v>
      </c>
      <c r="I195" s="5"/>
      <c r="J195" s="5"/>
      <c r="K195" s="5">
        <f t="shared" si="25"/>
        <v>0</v>
      </c>
      <c r="L195" s="5">
        <f t="shared" si="26"/>
        <v>0</v>
      </c>
      <c r="M195" s="5">
        <f t="shared" si="27"/>
        <v>0</v>
      </c>
      <c r="N195" s="5">
        <f t="shared" si="28"/>
        <v>0</v>
      </c>
      <c r="O195" s="5">
        <f t="shared" si="29"/>
        <v>0</v>
      </c>
      <c r="P195" s="5">
        <f t="shared" si="30"/>
        <v>0</v>
      </c>
    </row>
    <row r="196" spans="1:16" ht="31.2">
      <c r="A196" s="31">
        <v>179</v>
      </c>
      <c r="B196" s="35"/>
      <c r="C196" s="37" t="s">
        <v>972</v>
      </c>
      <c r="D196" s="32" t="s">
        <v>179</v>
      </c>
      <c r="E196" s="36">
        <v>4</v>
      </c>
      <c r="F196" s="5"/>
      <c r="G196" s="5"/>
      <c r="H196" s="5">
        <f t="shared" si="32"/>
        <v>0</v>
      </c>
      <c r="I196" s="5"/>
      <c r="J196" s="5"/>
      <c r="K196" s="5">
        <f t="shared" si="25"/>
        <v>0</v>
      </c>
      <c r="L196" s="5">
        <f t="shared" si="26"/>
        <v>0</v>
      </c>
      <c r="M196" s="5">
        <f t="shared" si="27"/>
        <v>0</v>
      </c>
      <c r="N196" s="5">
        <f t="shared" si="28"/>
        <v>0</v>
      </c>
      <c r="O196" s="5">
        <f t="shared" si="29"/>
        <v>0</v>
      </c>
      <c r="P196" s="5">
        <f t="shared" si="30"/>
        <v>0</v>
      </c>
    </row>
    <row r="197" spans="1:16" ht="31.2">
      <c r="A197" s="31">
        <v>180</v>
      </c>
      <c r="B197" s="35"/>
      <c r="C197" s="37" t="s">
        <v>973</v>
      </c>
      <c r="D197" s="32" t="s">
        <v>179</v>
      </c>
      <c r="E197" s="36">
        <v>1</v>
      </c>
      <c r="F197" s="5"/>
      <c r="G197" s="5"/>
      <c r="H197" s="5">
        <f t="shared" si="32"/>
        <v>0</v>
      </c>
      <c r="I197" s="5"/>
      <c r="J197" s="5"/>
      <c r="K197" s="5">
        <f t="shared" si="25"/>
        <v>0</v>
      </c>
      <c r="L197" s="5">
        <f t="shared" si="26"/>
        <v>0</v>
      </c>
      <c r="M197" s="5">
        <f t="shared" si="27"/>
        <v>0</v>
      </c>
      <c r="N197" s="5">
        <f t="shared" si="28"/>
        <v>0</v>
      </c>
      <c r="O197" s="5">
        <f t="shared" si="29"/>
        <v>0</v>
      </c>
      <c r="P197" s="5">
        <f t="shared" si="30"/>
        <v>0</v>
      </c>
    </row>
    <row r="198" spans="1:16" ht="31.2">
      <c r="A198" s="31">
        <v>181</v>
      </c>
      <c r="B198" s="35"/>
      <c r="C198" s="37" t="s">
        <v>1019</v>
      </c>
      <c r="D198" s="32" t="s">
        <v>179</v>
      </c>
      <c r="E198" s="36">
        <v>1</v>
      </c>
      <c r="F198" s="5"/>
      <c r="G198" s="5"/>
      <c r="H198" s="5">
        <f t="shared" si="32"/>
        <v>0</v>
      </c>
      <c r="I198" s="5"/>
      <c r="J198" s="5"/>
      <c r="K198" s="5">
        <f t="shared" si="25"/>
        <v>0</v>
      </c>
      <c r="L198" s="5">
        <f t="shared" si="26"/>
        <v>0</v>
      </c>
      <c r="M198" s="5">
        <f t="shared" si="27"/>
        <v>0</v>
      </c>
      <c r="N198" s="5">
        <f t="shared" si="28"/>
        <v>0</v>
      </c>
      <c r="O198" s="5">
        <f t="shared" si="29"/>
        <v>0</v>
      </c>
      <c r="P198" s="5">
        <f t="shared" si="30"/>
        <v>0</v>
      </c>
    </row>
    <row r="199" spans="1:16" ht="31.2">
      <c r="A199" s="31">
        <v>182</v>
      </c>
      <c r="B199" s="35"/>
      <c r="C199" s="37" t="s">
        <v>974</v>
      </c>
      <c r="D199" s="32" t="s">
        <v>179</v>
      </c>
      <c r="E199" s="36">
        <v>4</v>
      </c>
      <c r="F199" s="5"/>
      <c r="G199" s="5"/>
      <c r="H199" s="5">
        <f t="shared" si="32"/>
        <v>0</v>
      </c>
      <c r="I199" s="5"/>
      <c r="J199" s="5"/>
      <c r="K199" s="5">
        <f t="shared" si="25"/>
        <v>0</v>
      </c>
      <c r="L199" s="5">
        <f t="shared" si="26"/>
        <v>0</v>
      </c>
      <c r="M199" s="5">
        <f t="shared" si="27"/>
        <v>0</v>
      </c>
      <c r="N199" s="5">
        <f t="shared" si="28"/>
        <v>0</v>
      </c>
      <c r="O199" s="5">
        <f t="shared" si="29"/>
        <v>0</v>
      </c>
      <c r="P199" s="5">
        <f t="shared" si="30"/>
        <v>0</v>
      </c>
    </row>
    <row r="200" spans="1:16" ht="31.2">
      <c r="A200" s="31">
        <v>183</v>
      </c>
      <c r="B200" s="35"/>
      <c r="C200" s="37" t="s">
        <v>975</v>
      </c>
      <c r="D200" s="32" t="s">
        <v>108</v>
      </c>
      <c r="E200" s="36">
        <v>26</v>
      </c>
      <c r="F200" s="5"/>
      <c r="G200" s="5"/>
      <c r="H200" s="5">
        <f t="shared" si="32"/>
        <v>0</v>
      </c>
      <c r="I200" s="5"/>
      <c r="J200" s="5"/>
      <c r="K200" s="5">
        <f t="shared" si="25"/>
        <v>0</v>
      </c>
      <c r="L200" s="5">
        <f t="shared" si="26"/>
        <v>0</v>
      </c>
      <c r="M200" s="5">
        <f t="shared" si="27"/>
        <v>0</v>
      </c>
      <c r="N200" s="5">
        <f t="shared" si="28"/>
        <v>0</v>
      </c>
      <c r="O200" s="5">
        <f t="shared" si="29"/>
        <v>0</v>
      </c>
      <c r="P200" s="5">
        <f t="shared" si="30"/>
        <v>0</v>
      </c>
    </row>
    <row r="201" spans="1:16" ht="31.2">
      <c r="A201" s="31">
        <v>184</v>
      </c>
      <c r="B201" s="35"/>
      <c r="C201" s="37" t="s">
        <v>976</v>
      </c>
      <c r="D201" s="32" t="s">
        <v>108</v>
      </c>
      <c r="E201" s="36">
        <v>51</v>
      </c>
      <c r="F201" s="5"/>
      <c r="G201" s="5"/>
      <c r="H201" s="5">
        <f t="shared" si="32"/>
        <v>0</v>
      </c>
      <c r="I201" s="5"/>
      <c r="J201" s="5"/>
      <c r="K201" s="5">
        <f t="shared" si="25"/>
        <v>0</v>
      </c>
      <c r="L201" s="5">
        <f t="shared" si="26"/>
        <v>0</v>
      </c>
      <c r="M201" s="5">
        <f t="shared" si="27"/>
        <v>0</v>
      </c>
      <c r="N201" s="5">
        <f t="shared" si="28"/>
        <v>0</v>
      </c>
      <c r="O201" s="5">
        <f t="shared" si="29"/>
        <v>0</v>
      </c>
      <c r="P201" s="5">
        <f t="shared" si="30"/>
        <v>0</v>
      </c>
    </row>
    <row r="202" spans="1:16" ht="31.2">
      <c r="A202" s="31">
        <v>185</v>
      </c>
      <c r="B202" s="35"/>
      <c r="C202" s="37" t="s">
        <v>977</v>
      </c>
      <c r="D202" s="32" t="s">
        <v>662</v>
      </c>
      <c r="E202" s="36">
        <v>1</v>
      </c>
      <c r="F202" s="5"/>
      <c r="G202" s="5"/>
      <c r="H202" s="5">
        <f t="shared" si="31"/>
        <v>0</v>
      </c>
      <c r="I202" s="5"/>
      <c r="J202" s="5"/>
      <c r="K202" s="5">
        <f t="shared" si="25"/>
        <v>0</v>
      </c>
      <c r="L202" s="5">
        <f t="shared" si="26"/>
        <v>0</v>
      </c>
      <c r="M202" s="5">
        <f t="shared" si="27"/>
        <v>0</v>
      </c>
      <c r="N202" s="5">
        <f t="shared" si="28"/>
        <v>0</v>
      </c>
      <c r="O202" s="5">
        <f t="shared" si="29"/>
        <v>0</v>
      </c>
      <c r="P202" s="5">
        <f t="shared" si="30"/>
        <v>0</v>
      </c>
    </row>
    <row r="203" spans="1:16" ht="31.2">
      <c r="A203" s="31">
        <v>186</v>
      </c>
      <c r="B203" s="35"/>
      <c r="C203" s="37" t="s">
        <v>978</v>
      </c>
      <c r="D203" s="32" t="s">
        <v>179</v>
      </c>
      <c r="E203" s="36">
        <v>6</v>
      </c>
      <c r="F203" s="5"/>
      <c r="G203" s="5"/>
      <c r="H203" s="5">
        <f t="shared" si="31"/>
        <v>0</v>
      </c>
      <c r="I203" s="5"/>
      <c r="J203" s="5"/>
      <c r="K203" s="5">
        <f t="shared" si="25"/>
        <v>0</v>
      </c>
      <c r="L203" s="5">
        <f t="shared" si="26"/>
        <v>0</v>
      </c>
      <c r="M203" s="5">
        <f t="shared" si="27"/>
        <v>0</v>
      </c>
      <c r="N203" s="5">
        <f t="shared" si="28"/>
        <v>0</v>
      </c>
      <c r="O203" s="5">
        <f t="shared" si="29"/>
        <v>0</v>
      </c>
      <c r="P203" s="5">
        <f t="shared" si="30"/>
        <v>0</v>
      </c>
    </row>
    <row r="204" spans="1:16" ht="31.2">
      <c r="A204" s="31">
        <v>187</v>
      </c>
      <c r="B204" s="35"/>
      <c r="C204" s="37" t="s">
        <v>979</v>
      </c>
      <c r="D204" s="32" t="s">
        <v>179</v>
      </c>
      <c r="E204" s="36">
        <v>4</v>
      </c>
      <c r="F204" s="5"/>
      <c r="G204" s="5"/>
      <c r="H204" s="5">
        <f t="shared" ref="H204:H206" si="33">ROUND(F204*G204,2)</f>
        <v>0</v>
      </c>
      <c r="I204" s="5"/>
      <c r="J204" s="5"/>
      <c r="K204" s="5">
        <f t="shared" si="25"/>
        <v>0</v>
      </c>
      <c r="L204" s="5">
        <f t="shared" si="26"/>
        <v>0</v>
      </c>
      <c r="M204" s="5">
        <f t="shared" si="27"/>
        <v>0</v>
      </c>
      <c r="N204" s="5">
        <f t="shared" si="28"/>
        <v>0</v>
      </c>
      <c r="O204" s="5">
        <f t="shared" si="29"/>
        <v>0</v>
      </c>
      <c r="P204" s="5">
        <f t="shared" si="30"/>
        <v>0</v>
      </c>
    </row>
    <row r="205" spans="1:16" ht="31.2">
      <c r="A205" s="31">
        <v>188</v>
      </c>
      <c r="B205" s="35"/>
      <c r="C205" s="37" t="s">
        <v>980</v>
      </c>
      <c r="D205" s="32" t="s">
        <v>179</v>
      </c>
      <c r="E205" s="36">
        <v>6</v>
      </c>
      <c r="F205" s="5"/>
      <c r="G205" s="5"/>
      <c r="H205" s="5">
        <f t="shared" si="33"/>
        <v>0</v>
      </c>
      <c r="I205" s="5"/>
      <c r="J205" s="5"/>
      <c r="K205" s="5">
        <f t="shared" si="25"/>
        <v>0</v>
      </c>
      <c r="L205" s="5">
        <f t="shared" si="26"/>
        <v>0</v>
      </c>
      <c r="M205" s="5">
        <f t="shared" si="27"/>
        <v>0</v>
      </c>
      <c r="N205" s="5">
        <f t="shared" si="28"/>
        <v>0</v>
      </c>
      <c r="O205" s="5">
        <f t="shared" si="29"/>
        <v>0</v>
      </c>
      <c r="P205" s="5">
        <f t="shared" si="30"/>
        <v>0</v>
      </c>
    </row>
    <row r="206" spans="1:16" ht="31.2">
      <c r="A206" s="31">
        <v>189</v>
      </c>
      <c r="B206" s="35"/>
      <c r="C206" s="37" t="s">
        <v>981</v>
      </c>
      <c r="D206" s="32" t="s">
        <v>179</v>
      </c>
      <c r="E206" s="36">
        <v>4</v>
      </c>
      <c r="F206" s="5"/>
      <c r="G206" s="5"/>
      <c r="H206" s="5">
        <f t="shared" si="33"/>
        <v>0</v>
      </c>
      <c r="I206" s="5"/>
      <c r="J206" s="5"/>
      <c r="K206" s="5">
        <f t="shared" si="25"/>
        <v>0</v>
      </c>
      <c r="L206" s="5">
        <f t="shared" si="26"/>
        <v>0</v>
      </c>
      <c r="M206" s="5">
        <f t="shared" si="27"/>
        <v>0</v>
      </c>
      <c r="N206" s="5">
        <f t="shared" si="28"/>
        <v>0</v>
      </c>
      <c r="O206" s="5">
        <f t="shared" si="29"/>
        <v>0</v>
      </c>
      <c r="P206" s="5">
        <f t="shared" si="30"/>
        <v>0</v>
      </c>
    </row>
    <row r="207" spans="1:16" ht="31.2">
      <c r="A207" s="31">
        <v>190</v>
      </c>
      <c r="B207" s="35"/>
      <c r="C207" s="37" t="s">
        <v>982</v>
      </c>
      <c r="D207" s="32" t="s">
        <v>179</v>
      </c>
      <c r="E207" s="36">
        <v>1</v>
      </c>
      <c r="F207" s="5"/>
      <c r="G207" s="5"/>
      <c r="H207" s="5">
        <f t="shared" si="31"/>
        <v>0</v>
      </c>
      <c r="I207" s="5"/>
      <c r="J207" s="5"/>
      <c r="K207" s="5">
        <f t="shared" si="25"/>
        <v>0</v>
      </c>
      <c r="L207" s="5">
        <f t="shared" si="26"/>
        <v>0</v>
      </c>
      <c r="M207" s="5">
        <f t="shared" si="27"/>
        <v>0</v>
      </c>
      <c r="N207" s="5">
        <f t="shared" si="28"/>
        <v>0</v>
      </c>
      <c r="O207" s="5">
        <f t="shared" si="29"/>
        <v>0</v>
      </c>
      <c r="P207" s="5">
        <f t="shared" si="30"/>
        <v>0</v>
      </c>
    </row>
    <row r="208" spans="1:16" ht="31.2">
      <c r="A208" s="31">
        <v>191</v>
      </c>
      <c r="B208" s="35"/>
      <c r="C208" s="37" t="s">
        <v>1025</v>
      </c>
      <c r="D208" s="32" t="s">
        <v>179</v>
      </c>
      <c r="E208" s="36">
        <v>2</v>
      </c>
      <c r="F208" s="5"/>
      <c r="G208" s="5"/>
      <c r="H208" s="5">
        <f t="shared" si="31"/>
        <v>0</v>
      </c>
      <c r="I208" s="5"/>
      <c r="J208" s="5"/>
      <c r="K208" s="5">
        <f t="shared" si="25"/>
        <v>0</v>
      </c>
      <c r="L208" s="5">
        <f t="shared" si="26"/>
        <v>0</v>
      </c>
      <c r="M208" s="5">
        <f t="shared" si="27"/>
        <v>0</v>
      </c>
      <c r="N208" s="5">
        <f t="shared" si="28"/>
        <v>0</v>
      </c>
      <c r="O208" s="5">
        <f t="shared" si="29"/>
        <v>0</v>
      </c>
      <c r="P208" s="5">
        <f t="shared" si="30"/>
        <v>0</v>
      </c>
    </row>
    <row r="209" spans="1:16" ht="31.2">
      <c r="A209" s="31">
        <v>192</v>
      </c>
      <c r="B209" s="35"/>
      <c r="C209" s="37" t="s">
        <v>983</v>
      </c>
      <c r="D209" s="32" t="s">
        <v>179</v>
      </c>
      <c r="E209" s="36">
        <v>3</v>
      </c>
      <c r="F209" s="5"/>
      <c r="G209" s="5"/>
      <c r="H209" s="5">
        <f t="shared" si="31"/>
        <v>0</v>
      </c>
      <c r="I209" s="5"/>
      <c r="J209" s="5"/>
      <c r="K209" s="5">
        <f t="shared" si="25"/>
        <v>0</v>
      </c>
      <c r="L209" s="5">
        <f t="shared" si="26"/>
        <v>0</v>
      </c>
      <c r="M209" s="5">
        <f t="shared" si="27"/>
        <v>0</v>
      </c>
      <c r="N209" s="5">
        <f t="shared" si="28"/>
        <v>0</v>
      </c>
      <c r="O209" s="5">
        <f t="shared" si="29"/>
        <v>0</v>
      </c>
      <c r="P209" s="5">
        <f t="shared" si="30"/>
        <v>0</v>
      </c>
    </row>
    <row r="210" spans="1:16" ht="31.2">
      <c r="A210" s="31">
        <v>193</v>
      </c>
      <c r="B210" s="35"/>
      <c r="C210" s="37" t="s">
        <v>984</v>
      </c>
      <c r="D210" s="32" t="s">
        <v>179</v>
      </c>
      <c r="E210" s="36">
        <v>6</v>
      </c>
      <c r="F210" s="5"/>
      <c r="G210" s="5"/>
      <c r="H210" s="5">
        <f t="shared" si="31"/>
        <v>0</v>
      </c>
      <c r="I210" s="5"/>
      <c r="J210" s="5"/>
      <c r="K210" s="5">
        <f t="shared" si="25"/>
        <v>0</v>
      </c>
      <c r="L210" s="5">
        <f t="shared" si="26"/>
        <v>0</v>
      </c>
      <c r="M210" s="5">
        <f t="shared" si="27"/>
        <v>0</v>
      </c>
      <c r="N210" s="5">
        <f t="shared" si="28"/>
        <v>0</v>
      </c>
      <c r="O210" s="5">
        <f t="shared" si="29"/>
        <v>0</v>
      </c>
      <c r="P210" s="5">
        <f t="shared" si="30"/>
        <v>0</v>
      </c>
    </row>
    <row r="211" spans="1:16" ht="31.2">
      <c r="A211" s="31">
        <v>194</v>
      </c>
      <c r="B211" s="35"/>
      <c r="C211" s="37" t="s">
        <v>985</v>
      </c>
      <c r="D211" s="32" t="s">
        <v>179</v>
      </c>
      <c r="E211" s="36">
        <v>4</v>
      </c>
      <c r="F211" s="5"/>
      <c r="G211" s="5"/>
      <c r="H211" s="5">
        <f t="shared" si="31"/>
        <v>0</v>
      </c>
      <c r="I211" s="5"/>
      <c r="J211" s="5"/>
      <c r="K211" s="5">
        <f t="shared" si="25"/>
        <v>0</v>
      </c>
      <c r="L211" s="5">
        <f t="shared" si="26"/>
        <v>0</v>
      </c>
      <c r="M211" s="5">
        <f t="shared" si="27"/>
        <v>0</v>
      </c>
      <c r="N211" s="5">
        <f t="shared" si="28"/>
        <v>0</v>
      </c>
      <c r="O211" s="5">
        <f t="shared" si="29"/>
        <v>0</v>
      </c>
      <c r="P211" s="5">
        <f t="shared" si="30"/>
        <v>0</v>
      </c>
    </row>
    <row r="212" spans="1:16">
      <c r="A212" s="31">
        <v>195</v>
      </c>
      <c r="B212" s="35"/>
      <c r="C212" s="37" t="s">
        <v>1032</v>
      </c>
      <c r="D212" s="32" t="s">
        <v>423</v>
      </c>
      <c r="E212" s="36">
        <v>4</v>
      </c>
      <c r="F212" s="5"/>
      <c r="G212" s="5"/>
      <c r="H212" s="5">
        <f t="shared" ref="H212:H226" si="34">ROUND(F212*G212,2)</f>
        <v>0</v>
      </c>
      <c r="I212" s="5"/>
      <c r="J212" s="5"/>
      <c r="K212" s="5">
        <f t="shared" ref="K212:K275" si="35">SUM(H212:J212)</f>
        <v>0</v>
      </c>
      <c r="L212" s="5">
        <f t="shared" ref="L212:L275" si="36">ROUND(E212*F212,2)</f>
        <v>0</v>
      </c>
      <c r="M212" s="5">
        <f t="shared" ref="M212:M275" si="37">ROUND(E212*H212,2)</f>
        <v>0</v>
      </c>
      <c r="N212" s="5">
        <f t="shared" ref="N212:N275" si="38">ROUND(E212*I212,2)</f>
        <v>0</v>
      </c>
      <c r="O212" s="5">
        <f t="shared" ref="O212:O275" si="39">ROUND(E212*J212,2)</f>
        <v>0</v>
      </c>
      <c r="P212" s="5">
        <f t="shared" ref="P212:P275" si="40">SUM(M212:O212)</f>
        <v>0</v>
      </c>
    </row>
    <row r="213" spans="1:16" ht="31.2">
      <c r="A213" s="31">
        <v>196</v>
      </c>
      <c r="B213" s="35"/>
      <c r="C213" s="37" t="s">
        <v>1033</v>
      </c>
      <c r="D213" s="32" t="s">
        <v>423</v>
      </c>
      <c r="E213" s="36">
        <v>1</v>
      </c>
      <c r="F213" s="5"/>
      <c r="G213" s="5"/>
      <c r="H213" s="5">
        <f t="shared" si="34"/>
        <v>0</v>
      </c>
      <c r="I213" s="5"/>
      <c r="J213" s="5"/>
      <c r="K213" s="5">
        <f t="shared" si="35"/>
        <v>0</v>
      </c>
      <c r="L213" s="5">
        <f t="shared" si="36"/>
        <v>0</v>
      </c>
      <c r="M213" s="5">
        <f t="shared" si="37"/>
        <v>0</v>
      </c>
      <c r="N213" s="5">
        <f t="shared" si="38"/>
        <v>0</v>
      </c>
      <c r="O213" s="5">
        <f t="shared" si="39"/>
        <v>0</v>
      </c>
      <c r="P213" s="5">
        <f t="shared" si="40"/>
        <v>0</v>
      </c>
    </row>
    <row r="214" spans="1:16" ht="31.2">
      <c r="A214" s="31">
        <v>197</v>
      </c>
      <c r="B214" s="35"/>
      <c r="C214" s="37" t="s">
        <v>988</v>
      </c>
      <c r="D214" s="32" t="s">
        <v>423</v>
      </c>
      <c r="E214" s="36">
        <v>2</v>
      </c>
      <c r="F214" s="5"/>
      <c r="G214" s="5"/>
      <c r="H214" s="5">
        <f t="shared" si="34"/>
        <v>0</v>
      </c>
      <c r="I214" s="5"/>
      <c r="J214" s="5"/>
      <c r="K214" s="5">
        <f t="shared" si="35"/>
        <v>0</v>
      </c>
      <c r="L214" s="5">
        <f t="shared" si="36"/>
        <v>0</v>
      </c>
      <c r="M214" s="5">
        <f t="shared" si="37"/>
        <v>0</v>
      </c>
      <c r="N214" s="5">
        <f t="shared" si="38"/>
        <v>0</v>
      </c>
      <c r="O214" s="5">
        <f t="shared" si="39"/>
        <v>0</v>
      </c>
      <c r="P214" s="5">
        <f t="shared" si="40"/>
        <v>0</v>
      </c>
    </row>
    <row r="215" spans="1:16" ht="31.2">
      <c r="A215" s="31">
        <v>198</v>
      </c>
      <c r="B215" s="35"/>
      <c r="C215" s="37" t="s">
        <v>1053</v>
      </c>
      <c r="D215" s="32" t="s">
        <v>423</v>
      </c>
      <c r="E215" s="36">
        <v>4</v>
      </c>
      <c r="F215" s="5"/>
      <c r="G215" s="5"/>
      <c r="H215" s="5">
        <f t="shared" si="34"/>
        <v>0</v>
      </c>
      <c r="I215" s="5"/>
      <c r="J215" s="5"/>
      <c r="K215" s="5">
        <f t="shared" si="35"/>
        <v>0</v>
      </c>
      <c r="L215" s="5">
        <f t="shared" si="36"/>
        <v>0</v>
      </c>
      <c r="M215" s="5">
        <f t="shared" si="37"/>
        <v>0</v>
      </c>
      <c r="N215" s="5">
        <f t="shared" si="38"/>
        <v>0</v>
      </c>
      <c r="O215" s="5">
        <f t="shared" si="39"/>
        <v>0</v>
      </c>
      <c r="P215" s="5">
        <f t="shared" si="40"/>
        <v>0</v>
      </c>
    </row>
    <row r="216" spans="1:16" ht="31.2">
      <c r="A216" s="31">
        <v>199</v>
      </c>
      <c r="B216" s="35"/>
      <c r="C216" s="37" t="s">
        <v>990</v>
      </c>
      <c r="D216" s="32" t="s">
        <v>423</v>
      </c>
      <c r="E216" s="36">
        <v>2</v>
      </c>
      <c r="F216" s="5"/>
      <c r="G216" s="5"/>
      <c r="H216" s="5">
        <f t="shared" si="34"/>
        <v>0</v>
      </c>
      <c r="I216" s="5"/>
      <c r="J216" s="5"/>
      <c r="K216" s="5">
        <f t="shared" si="35"/>
        <v>0</v>
      </c>
      <c r="L216" s="5">
        <f t="shared" si="36"/>
        <v>0</v>
      </c>
      <c r="M216" s="5">
        <f t="shared" si="37"/>
        <v>0</v>
      </c>
      <c r="N216" s="5">
        <f t="shared" si="38"/>
        <v>0</v>
      </c>
      <c r="O216" s="5">
        <f t="shared" si="39"/>
        <v>0</v>
      </c>
      <c r="P216" s="5">
        <f t="shared" si="40"/>
        <v>0</v>
      </c>
    </row>
    <row r="217" spans="1:16" ht="31.2">
      <c r="A217" s="31">
        <v>200</v>
      </c>
      <c r="B217" s="35"/>
      <c r="C217" s="37" t="s">
        <v>991</v>
      </c>
      <c r="D217" s="32" t="s">
        <v>423</v>
      </c>
      <c r="E217" s="36">
        <v>2</v>
      </c>
      <c r="F217" s="5"/>
      <c r="G217" s="5"/>
      <c r="H217" s="5">
        <f t="shared" si="34"/>
        <v>0</v>
      </c>
      <c r="I217" s="5"/>
      <c r="J217" s="5"/>
      <c r="K217" s="5">
        <f t="shared" si="35"/>
        <v>0</v>
      </c>
      <c r="L217" s="5">
        <f t="shared" si="36"/>
        <v>0</v>
      </c>
      <c r="M217" s="5">
        <f t="shared" si="37"/>
        <v>0</v>
      </c>
      <c r="N217" s="5">
        <f t="shared" si="38"/>
        <v>0</v>
      </c>
      <c r="O217" s="5">
        <f t="shared" si="39"/>
        <v>0</v>
      </c>
      <c r="P217" s="5">
        <f t="shared" si="40"/>
        <v>0</v>
      </c>
    </row>
    <row r="218" spans="1:16" ht="31.2">
      <c r="A218" s="31">
        <v>201</v>
      </c>
      <c r="B218" s="35"/>
      <c r="C218" s="37" t="s">
        <v>1054</v>
      </c>
      <c r="D218" s="32" t="s">
        <v>423</v>
      </c>
      <c r="E218" s="36">
        <v>2</v>
      </c>
      <c r="F218" s="5"/>
      <c r="G218" s="5"/>
      <c r="H218" s="5">
        <f t="shared" si="34"/>
        <v>0</v>
      </c>
      <c r="I218" s="5"/>
      <c r="J218" s="5"/>
      <c r="K218" s="5">
        <f t="shared" si="35"/>
        <v>0</v>
      </c>
      <c r="L218" s="5">
        <f t="shared" si="36"/>
        <v>0</v>
      </c>
      <c r="M218" s="5">
        <f t="shared" si="37"/>
        <v>0</v>
      </c>
      <c r="N218" s="5">
        <f t="shared" si="38"/>
        <v>0</v>
      </c>
      <c r="O218" s="5">
        <f t="shared" si="39"/>
        <v>0</v>
      </c>
      <c r="P218" s="5">
        <f t="shared" si="40"/>
        <v>0</v>
      </c>
    </row>
    <row r="219" spans="1:16" ht="31.2">
      <c r="A219" s="31">
        <v>202</v>
      </c>
      <c r="B219" s="35"/>
      <c r="C219" s="37" t="s">
        <v>993</v>
      </c>
      <c r="D219" s="32" t="s">
        <v>423</v>
      </c>
      <c r="E219" s="36">
        <v>4</v>
      </c>
      <c r="F219" s="5"/>
      <c r="G219" s="5"/>
      <c r="H219" s="5">
        <f t="shared" si="34"/>
        <v>0</v>
      </c>
      <c r="I219" s="5"/>
      <c r="J219" s="5"/>
      <c r="K219" s="5">
        <f t="shared" si="35"/>
        <v>0</v>
      </c>
      <c r="L219" s="5">
        <f t="shared" si="36"/>
        <v>0</v>
      </c>
      <c r="M219" s="5">
        <f t="shared" si="37"/>
        <v>0</v>
      </c>
      <c r="N219" s="5">
        <f t="shared" si="38"/>
        <v>0</v>
      </c>
      <c r="O219" s="5">
        <f t="shared" si="39"/>
        <v>0</v>
      </c>
      <c r="P219" s="5">
        <f t="shared" si="40"/>
        <v>0</v>
      </c>
    </row>
    <row r="220" spans="1:16" ht="31.2">
      <c r="A220" s="31">
        <v>203</v>
      </c>
      <c r="B220" s="35"/>
      <c r="C220" s="37" t="s">
        <v>994</v>
      </c>
      <c r="D220" s="32" t="s">
        <v>423</v>
      </c>
      <c r="E220" s="36">
        <v>5</v>
      </c>
      <c r="F220" s="5"/>
      <c r="G220" s="5"/>
      <c r="H220" s="5">
        <f t="shared" si="34"/>
        <v>0</v>
      </c>
      <c r="I220" s="5"/>
      <c r="J220" s="5"/>
      <c r="K220" s="5">
        <f t="shared" si="35"/>
        <v>0</v>
      </c>
      <c r="L220" s="5">
        <f t="shared" si="36"/>
        <v>0</v>
      </c>
      <c r="M220" s="5">
        <f t="shared" si="37"/>
        <v>0</v>
      </c>
      <c r="N220" s="5">
        <f t="shared" si="38"/>
        <v>0</v>
      </c>
      <c r="O220" s="5">
        <f t="shared" si="39"/>
        <v>0</v>
      </c>
      <c r="P220" s="5">
        <f t="shared" si="40"/>
        <v>0</v>
      </c>
    </row>
    <row r="221" spans="1:16">
      <c r="A221" s="31">
        <v>204</v>
      </c>
      <c r="B221" s="35"/>
      <c r="C221" s="37" t="s">
        <v>995</v>
      </c>
      <c r="D221" s="32" t="s">
        <v>423</v>
      </c>
      <c r="E221" s="36">
        <v>3</v>
      </c>
      <c r="F221" s="5"/>
      <c r="G221" s="5"/>
      <c r="H221" s="5">
        <f t="shared" si="34"/>
        <v>0</v>
      </c>
      <c r="I221" s="5"/>
      <c r="J221" s="5"/>
      <c r="K221" s="5">
        <f t="shared" si="35"/>
        <v>0</v>
      </c>
      <c r="L221" s="5">
        <f t="shared" si="36"/>
        <v>0</v>
      </c>
      <c r="M221" s="5">
        <f t="shared" si="37"/>
        <v>0</v>
      </c>
      <c r="N221" s="5">
        <f t="shared" si="38"/>
        <v>0</v>
      </c>
      <c r="O221" s="5">
        <f t="shared" si="39"/>
        <v>0</v>
      </c>
      <c r="P221" s="5">
        <f t="shared" si="40"/>
        <v>0</v>
      </c>
    </row>
    <row r="222" spans="1:16">
      <c r="A222" s="31">
        <v>205</v>
      </c>
      <c r="B222" s="35"/>
      <c r="C222" s="37" t="s">
        <v>996</v>
      </c>
      <c r="D222" s="32" t="s">
        <v>423</v>
      </c>
      <c r="E222" s="36">
        <v>2</v>
      </c>
      <c r="F222" s="5"/>
      <c r="G222" s="5"/>
      <c r="H222" s="5">
        <f t="shared" si="34"/>
        <v>0</v>
      </c>
      <c r="I222" s="5"/>
      <c r="J222" s="5"/>
      <c r="K222" s="5">
        <f t="shared" si="35"/>
        <v>0</v>
      </c>
      <c r="L222" s="5">
        <f t="shared" si="36"/>
        <v>0</v>
      </c>
      <c r="M222" s="5">
        <f t="shared" si="37"/>
        <v>0</v>
      </c>
      <c r="N222" s="5">
        <f t="shared" si="38"/>
        <v>0</v>
      </c>
      <c r="O222" s="5">
        <f t="shared" si="39"/>
        <v>0</v>
      </c>
      <c r="P222" s="5">
        <f t="shared" si="40"/>
        <v>0</v>
      </c>
    </row>
    <row r="223" spans="1:16">
      <c r="A223" s="31">
        <v>206</v>
      </c>
      <c r="B223" s="35"/>
      <c r="C223" s="37" t="s">
        <v>758</v>
      </c>
      <c r="D223" s="32" t="s">
        <v>662</v>
      </c>
      <c r="E223" s="36">
        <v>1</v>
      </c>
      <c r="F223" s="5"/>
      <c r="G223" s="5"/>
      <c r="H223" s="5">
        <f t="shared" si="34"/>
        <v>0</v>
      </c>
      <c r="I223" s="5"/>
      <c r="J223" s="5"/>
      <c r="K223" s="5">
        <f t="shared" si="35"/>
        <v>0</v>
      </c>
      <c r="L223" s="5">
        <f t="shared" si="36"/>
        <v>0</v>
      </c>
      <c r="M223" s="5">
        <f t="shared" si="37"/>
        <v>0</v>
      </c>
      <c r="N223" s="5">
        <f t="shared" si="38"/>
        <v>0</v>
      </c>
      <c r="O223" s="5">
        <f t="shared" si="39"/>
        <v>0</v>
      </c>
      <c r="P223" s="5">
        <f t="shared" si="40"/>
        <v>0</v>
      </c>
    </row>
    <row r="224" spans="1:16">
      <c r="A224" s="31">
        <v>207</v>
      </c>
      <c r="B224" s="35"/>
      <c r="C224" s="37" t="s">
        <v>997</v>
      </c>
      <c r="D224" s="32" t="s">
        <v>662</v>
      </c>
      <c r="E224" s="36">
        <v>1</v>
      </c>
      <c r="F224" s="5"/>
      <c r="G224" s="5"/>
      <c r="H224" s="5">
        <f t="shared" si="34"/>
        <v>0</v>
      </c>
      <c r="I224" s="5"/>
      <c r="J224" s="5"/>
      <c r="K224" s="5">
        <f t="shared" si="35"/>
        <v>0</v>
      </c>
      <c r="L224" s="5">
        <f t="shared" si="36"/>
        <v>0</v>
      </c>
      <c r="M224" s="5">
        <f t="shared" si="37"/>
        <v>0</v>
      </c>
      <c r="N224" s="5">
        <f t="shared" si="38"/>
        <v>0</v>
      </c>
      <c r="O224" s="5">
        <f t="shared" si="39"/>
        <v>0</v>
      </c>
      <c r="P224" s="5">
        <f t="shared" si="40"/>
        <v>0</v>
      </c>
    </row>
    <row r="225" spans="1:16">
      <c r="A225" s="31">
        <v>208</v>
      </c>
      <c r="B225" s="35"/>
      <c r="C225" s="37" t="s">
        <v>998</v>
      </c>
      <c r="D225" s="32" t="s">
        <v>662</v>
      </c>
      <c r="E225" s="36">
        <v>1</v>
      </c>
      <c r="F225" s="5"/>
      <c r="G225" s="5"/>
      <c r="H225" s="5">
        <f t="shared" si="34"/>
        <v>0</v>
      </c>
      <c r="I225" s="5"/>
      <c r="J225" s="5"/>
      <c r="K225" s="5">
        <f t="shared" si="35"/>
        <v>0</v>
      </c>
      <c r="L225" s="5">
        <f t="shared" si="36"/>
        <v>0</v>
      </c>
      <c r="M225" s="5">
        <f t="shared" si="37"/>
        <v>0</v>
      </c>
      <c r="N225" s="5">
        <f t="shared" si="38"/>
        <v>0</v>
      </c>
      <c r="O225" s="5">
        <f t="shared" si="39"/>
        <v>0</v>
      </c>
      <c r="P225" s="5">
        <f t="shared" si="40"/>
        <v>0</v>
      </c>
    </row>
    <row r="226" spans="1:16">
      <c r="A226" s="31">
        <v>209</v>
      </c>
      <c r="B226" s="35"/>
      <c r="C226" s="37" t="s">
        <v>763</v>
      </c>
      <c r="D226" s="32" t="s">
        <v>662</v>
      </c>
      <c r="E226" s="36">
        <v>1</v>
      </c>
      <c r="F226" s="5"/>
      <c r="G226" s="5"/>
      <c r="H226" s="5">
        <f t="shared" si="34"/>
        <v>0</v>
      </c>
      <c r="I226" s="5"/>
      <c r="J226" s="5"/>
      <c r="K226" s="5">
        <f t="shared" si="35"/>
        <v>0</v>
      </c>
      <c r="L226" s="5">
        <f t="shared" si="36"/>
        <v>0</v>
      </c>
      <c r="M226" s="5">
        <f t="shared" si="37"/>
        <v>0</v>
      </c>
      <c r="N226" s="5">
        <f t="shared" si="38"/>
        <v>0</v>
      </c>
      <c r="O226" s="5">
        <f t="shared" si="39"/>
        <v>0</v>
      </c>
      <c r="P226" s="5">
        <f t="shared" si="40"/>
        <v>0</v>
      </c>
    </row>
    <row r="227" spans="1:16">
      <c r="A227" s="31">
        <v>210</v>
      </c>
      <c r="B227" s="35"/>
      <c r="C227" s="51" t="s">
        <v>1055</v>
      </c>
      <c r="D227" s="32"/>
      <c r="E227" s="36"/>
      <c r="F227" s="5"/>
      <c r="G227" s="5"/>
      <c r="H227" s="5">
        <f t="shared" ref="H227:H275" si="41">ROUND(F227*G227,2)</f>
        <v>0</v>
      </c>
      <c r="I227" s="5"/>
      <c r="J227" s="5"/>
      <c r="K227" s="5">
        <f t="shared" si="35"/>
        <v>0</v>
      </c>
      <c r="L227" s="5">
        <f t="shared" si="36"/>
        <v>0</v>
      </c>
      <c r="M227" s="5">
        <f t="shared" si="37"/>
        <v>0</v>
      </c>
      <c r="N227" s="5">
        <f t="shared" si="38"/>
        <v>0</v>
      </c>
      <c r="O227" s="5">
        <f t="shared" si="39"/>
        <v>0</v>
      </c>
      <c r="P227" s="5">
        <f t="shared" si="40"/>
        <v>0</v>
      </c>
    </row>
    <row r="228" spans="1:16" ht="109.2">
      <c r="A228" s="31">
        <v>211</v>
      </c>
      <c r="B228" s="35"/>
      <c r="C228" s="37" t="s">
        <v>1056</v>
      </c>
      <c r="D228" s="32" t="s">
        <v>662</v>
      </c>
      <c r="E228" s="36">
        <v>1</v>
      </c>
      <c r="F228" s="5"/>
      <c r="G228" s="5"/>
      <c r="H228" s="5">
        <f t="shared" si="41"/>
        <v>0</v>
      </c>
      <c r="I228" s="5"/>
      <c r="J228" s="5"/>
      <c r="K228" s="5">
        <f t="shared" si="35"/>
        <v>0</v>
      </c>
      <c r="L228" s="5">
        <f t="shared" si="36"/>
        <v>0</v>
      </c>
      <c r="M228" s="5">
        <f t="shared" si="37"/>
        <v>0</v>
      </c>
      <c r="N228" s="5">
        <f t="shared" si="38"/>
        <v>0</v>
      </c>
      <c r="O228" s="5">
        <f t="shared" si="39"/>
        <v>0</v>
      </c>
      <c r="P228" s="5">
        <f t="shared" si="40"/>
        <v>0</v>
      </c>
    </row>
    <row r="229" spans="1:16" ht="46.8">
      <c r="A229" s="31">
        <v>212</v>
      </c>
      <c r="B229" s="35"/>
      <c r="C229" s="37" t="s">
        <v>939</v>
      </c>
      <c r="D229" s="32" t="s">
        <v>662</v>
      </c>
      <c r="E229" s="36">
        <v>1</v>
      </c>
      <c r="F229" s="5"/>
      <c r="G229" s="5"/>
      <c r="H229" s="5">
        <f t="shared" si="41"/>
        <v>0</v>
      </c>
      <c r="I229" s="5"/>
      <c r="J229" s="5"/>
      <c r="K229" s="5">
        <f t="shared" si="35"/>
        <v>0</v>
      </c>
      <c r="L229" s="5">
        <f t="shared" si="36"/>
        <v>0</v>
      </c>
      <c r="M229" s="5">
        <f t="shared" si="37"/>
        <v>0</v>
      </c>
      <c r="N229" s="5">
        <f t="shared" si="38"/>
        <v>0</v>
      </c>
      <c r="O229" s="5">
        <f t="shared" si="39"/>
        <v>0</v>
      </c>
      <c r="P229" s="5">
        <f t="shared" si="40"/>
        <v>0</v>
      </c>
    </row>
    <row r="230" spans="1:16">
      <c r="A230" s="31">
        <v>213</v>
      </c>
      <c r="B230" s="35"/>
      <c r="C230" s="37" t="s">
        <v>940</v>
      </c>
      <c r="D230" s="32" t="s">
        <v>662</v>
      </c>
      <c r="E230" s="36">
        <v>1</v>
      </c>
      <c r="F230" s="5"/>
      <c r="G230" s="5"/>
      <c r="H230" s="5">
        <f t="shared" si="41"/>
        <v>0</v>
      </c>
      <c r="I230" s="5"/>
      <c r="J230" s="5"/>
      <c r="K230" s="5">
        <f t="shared" si="35"/>
        <v>0</v>
      </c>
      <c r="L230" s="5">
        <f t="shared" si="36"/>
        <v>0</v>
      </c>
      <c r="M230" s="5">
        <f t="shared" si="37"/>
        <v>0</v>
      </c>
      <c r="N230" s="5">
        <f t="shared" si="38"/>
        <v>0</v>
      </c>
      <c r="O230" s="5">
        <f t="shared" si="39"/>
        <v>0</v>
      </c>
      <c r="P230" s="5">
        <f t="shared" si="40"/>
        <v>0</v>
      </c>
    </row>
    <row r="231" spans="1:16" ht="31.2">
      <c r="A231" s="31">
        <v>214</v>
      </c>
      <c r="B231" s="35"/>
      <c r="C231" s="37" t="s">
        <v>941</v>
      </c>
      <c r="D231" s="32" t="s">
        <v>179</v>
      </c>
      <c r="E231" s="36">
        <v>4</v>
      </c>
      <c r="F231" s="5"/>
      <c r="G231" s="5"/>
      <c r="H231" s="5">
        <f t="shared" si="41"/>
        <v>0</v>
      </c>
      <c r="I231" s="5"/>
      <c r="J231" s="5"/>
      <c r="K231" s="5">
        <f t="shared" si="35"/>
        <v>0</v>
      </c>
      <c r="L231" s="5">
        <f t="shared" si="36"/>
        <v>0</v>
      </c>
      <c r="M231" s="5">
        <f t="shared" si="37"/>
        <v>0</v>
      </c>
      <c r="N231" s="5">
        <f t="shared" si="38"/>
        <v>0</v>
      </c>
      <c r="O231" s="5">
        <f t="shared" si="39"/>
        <v>0</v>
      </c>
      <c r="P231" s="5">
        <f t="shared" si="40"/>
        <v>0</v>
      </c>
    </row>
    <row r="232" spans="1:16" ht="31.2">
      <c r="A232" s="31">
        <v>215</v>
      </c>
      <c r="B232" s="35"/>
      <c r="C232" s="37" t="s">
        <v>942</v>
      </c>
      <c r="D232" s="32" t="s">
        <v>662</v>
      </c>
      <c r="E232" s="36">
        <v>2</v>
      </c>
      <c r="F232" s="5"/>
      <c r="G232" s="5"/>
      <c r="H232" s="5">
        <f t="shared" si="41"/>
        <v>0</v>
      </c>
      <c r="I232" s="5"/>
      <c r="J232" s="5"/>
      <c r="K232" s="5">
        <f t="shared" si="35"/>
        <v>0</v>
      </c>
      <c r="L232" s="5">
        <f t="shared" si="36"/>
        <v>0</v>
      </c>
      <c r="M232" s="5">
        <f t="shared" si="37"/>
        <v>0</v>
      </c>
      <c r="N232" s="5">
        <f t="shared" si="38"/>
        <v>0</v>
      </c>
      <c r="O232" s="5">
        <f t="shared" si="39"/>
        <v>0</v>
      </c>
      <c r="P232" s="5">
        <f t="shared" si="40"/>
        <v>0</v>
      </c>
    </row>
    <row r="233" spans="1:16" ht="46.8">
      <c r="A233" s="31">
        <v>216</v>
      </c>
      <c r="B233" s="35"/>
      <c r="C233" s="37" t="s">
        <v>1057</v>
      </c>
      <c r="D233" s="32" t="s">
        <v>179</v>
      </c>
      <c r="E233" s="36">
        <v>2</v>
      </c>
      <c r="F233" s="5"/>
      <c r="G233" s="5"/>
      <c r="H233" s="5">
        <f t="shared" si="41"/>
        <v>0</v>
      </c>
      <c r="I233" s="5"/>
      <c r="J233" s="5"/>
      <c r="K233" s="5">
        <f t="shared" si="35"/>
        <v>0</v>
      </c>
      <c r="L233" s="5">
        <f t="shared" si="36"/>
        <v>0</v>
      </c>
      <c r="M233" s="5">
        <f t="shared" si="37"/>
        <v>0</v>
      </c>
      <c r="N233" s="5">
        <f t="shared" si="38"/>
        <v>0</v>
      </c>
      <c r="O233" s="5">
        <f t="shared" si="39"/>
        <v>0</v>
      </c>
      <c r="P233" s="5">
        <f t="shared" si="40"/>
        <v>0</v>
      </c>
    </row>
    <row r="234" spans="1:16" ht="31.2">
      <c r="A234" s="31">
        <v>217</v>
      </c>
      <c r="B234" s="35"/>
      <c r="C234" s="37" t="s">
        <v>948</v>
      </c>
      <c r="D234" s="32" t="s">
        <v>179</v>
      </c>
      <c r="E234" s="36">
        <v>2</v>
      </c>
      <c r="F234" s="5"/>
      <c r="G234" s="5"/>
      <c r="H234" s="5">
        <f t="shared" si="41"/>
        <v>0</v>
      </c>
      <c r="I234" s="5"/>
      <c r="J234" s="5"/>
      <c r="K234" s="5">
        <f t="shared" si="35"/>
        <v>0</v>
      </c>
      <c r="L234" s="5">
        <f t="shared" si="36"/>
        <v>0</v>
      </c>
      <c r="M234" s="5">
        <f t="shared" si="37"/>
        <v>0</v>
      </c>
      <c r="N234" s="5">
        <f t="shared" si="38"/>
        <v>0</v>
      </c>
      <c r="O234" s="5">
        <f t="shared" si="39"/>
        <v>0</v>
      </c>
      <c r="P234" s="5">
        <f t="shared" si="40"/>
        <v>0</v>
      </c>
    </row>
    <row r="235" spans="1:16" ht="31.2">
      <c r="A235" s="31">
        <v>218</v>
      </c>
      <c r="B235" s="35"/>
      <c r="C235" s="37" t="s">
        <v>950</v>
      </c>
      <c r="D235" s="32" t="s">
        <v>423</v>
      </c>
      <c r="E235" s="36">
        <v>2</v>
      </c>
      <c r="F235" s="5"/>
      <c r="G235" s="5"/>
      <c r="H235" s="5">
        <f t="shared" si="41"/>
        <v>0</v>
      </c>
      <c r="I235" s="5"/>
      <c r="J235" s="5"/>
      <c r="K235" s="5">
        <f t="shared" si="35"/>
        <v>0</v>
      </c>
      <c r="L235" s="5">
        <f t="shared" si="36"/>
        <v>0</v>
      </c>
      <c r="M235" s="5">
        <f t="shared" si="37"/>
        <v>0</v>
      </c>
      <c r="N235" s="5">
        <f t="shared" si="38"/>
        <v>0</v>
      </c>
      <c r="O235" s="5">
        <f t="shared" si="39"/>
        <v>0</v>
      </c>
      <c r="P235" s="5">
        <f t="shared" si="40"/>
        <v>0</v>
      </c>
    </row>
    <row r="236" spans="1:16">
      <c r="A236" s="31">
        <v>219</v>
      </c>
      <c r="B236" s="35"/>
      <c r="C236" s="37" t="s">
        <v>956</v>
      </c>
      <c r="D236" s="32" t="s">
        <v>137</v>
      </c>
      <c r="E236" s="36">
        <v>3</v>
      </c>
      <c r="F236" s="5"/>
      <c r="G236" s="5"/>
      <c r="H236" s="5">
        <f t="shared" si="41"/>
        <v>0</v>
      </c>
      <c r="I236" s="5"/>
      <c r="J236" s="5"/>
      <c r="K236" s="5">
        <f t="shared" si="35"/>
        <v>0</v>
      </c>
      <c r="L236" s="5">
        <f t="shared" si="36"/>
        <v>0</v>
      </c>
      <c r="M236" s="5">
        <f t="shared" si="37"/>
        <v>0</v>
      </c>
      <c r="N236" s="5">
        <f t="shared" si="38"/>
        <v>0</v>
      </c>
      <c r="O236" s="5">
        <f t="shared" si="39"/>
        <v>0</v>
      </c>
      <c r="P236" s="5">
        <f t="shared" si="40"/>
        <v>0</v>
      </c>
    </row>
    <row r="237" spans="1:16">
      <c r="A237" s="31">
        <v>220</v>
      </c>
      <c r="B237" s="35"/>
      <c r="C237" s="37" t="s">
        <v>957</v>
      </c>
      <c r="D237" s="32" t="s">
        <v>137</v>
      </c>
      <c r="E237" s="36">
        <v>8</v>
      </c>
      <c r="F237" s="5"/>
      <c r="G237" s="5"/>
      <c r="H237" s="5">
        <f t="shared" si="41"/>
        <v>0</v>
      </c>
      <c r="I237" s="5"/>
      <c r="J237" s="5"/>
      <c r="K237" s="5">
        <f t="shared" si="35"/>
        <v>0</v>
      </c>
      <c r="L237" s="5">
        <f t="shared" si="36"/>
        <v>0</v>
      </c>
      <c r="M237" s="5">
        <f t="shared" si="37"/>
        <v>0</v>
      </c>
      <c r="N237" s="5">
        <f t="shared" si="38"/>
        <v>0</v>
      </c>
      <c r="O237" s="5">
        <f t="shared" si="39"/>
        <v>0</v>
      </c>
      <c r="P237" s="5">
        <f t="shared" si="40"/>
        <v>0</v>
      </c>
    </row>
    <row r="238" spans="1:16">
      <c r="A238" s="31">
        <v>221</v>
      </c>
      <c r="B238" s="35"/>
      <c r="C238" s="37" t="s">
        <v>958</v>
      </c>
      <c r="D238" s="32" t="s">
        <v>137</v>
      </c>
      <c r="E238" s="36">
        <v>43</v>
      </c>
      <c r="F238" s="5"/>
      <c r="G238" s="5"/>
      <c r="H238" s="5">
        <f t="shared" si="41"/>
        <v>0</v>
      </c>
      <c r="I238" s="5"/>
      <c r="J238" s="5"/>
      <c r="K238" s="5">
        <f t="shared" si="35"/>
        <v>0</v>
      </c>
      <c r="L238" s="5">
        <f t="shared" si="36"/>
        <v>0</v>
      </c>
      <c r="M238" s="5">
        <f t="shared" si="37"/>
        <v>0</v>
      </c>
      <c r="N238" s="5">
        <f t="shared" si="38"/>
        <v>0</v>
      </c>
      <c r="O238" s="5">
        <f t="shared" si="39"/>
        <v>0</v>
      </c>
      <c r="P238" s="5">
        <f t="shared" si="40"/>
        <v>0</v>
      </c>
    </row>
    <row r="239" spans="1:16">
      <c r="A239" s="31">
        <v>222</v>
      </c>
      <c r="B239" s="35"/>
      <c r="C239" s="37" t="s">
        <v>1058</v>
      </c>
      <c r="D239" s="32" t="s">
        <v>179</v>
      </c>
      <c r="E239" s="36">
        <v>4</v>
      </c>
      <c r="F239" s="5"/>
      <c r="G239" s="5"/>
      <c r="H239" s="5">
        <f t="shared" si="41"/>
        <v>0</v>
      </c>
      <c r="I239" s="5"/>
      <c r="J239" s="5"/>
      <c r="K239" s="5">
        <f t="shared" si="35"/>
        <v>0</v>
      </c>
      <c r="L239" s="5">
        <f t="shared" si="36"/>
        <v>0</v>
      </c>
      <c r="M239" s="5">
        <f t="shared" si="37"/>
        <v>0</v>
      </c>
      <c r="N239" s="5">
        <f t="shared" si="38"/>
        <v>0</v>
      </c>
      <c r="O239" s="5">
        <f t="shared" si="39"/>
        <v>0</v>
      </c>
      <c r="P239" s="5">
        <f t="shared" si="40"/>
        <v>0</v>
      </c>
    </row>
    <row r="240" spans="1:16">
      <c r="A240" s="31">
        <v>223</v>
      </c>
      <c r="B240" s="35"/>
      <c r="C240" s="37" t="s">
        <v>1059</v>
      </c>
      <c r="D240" s="32" t="s">
        <v>179</v>
      </c>
      <c r="E240" s="36">
        <v>1</v>
      </c>
      <c r="F240" s="5"/>
      <c r="G240" s="5"/>
      <c r="H240" s="5">
        <f t="shared" si="41"/>
        <v>0</v>
      </c>
      <c r="I240" s="5"/>
      <c r="J240" s="5"/>
      <c r="K240" s="5">
        <f t="shared" si="35"/>
        <v>0</v>
      </c>
      <c r="L240" s="5">
        <f t="shared" si="36"/>
        <v>0</v>
      </c>
      <c r="M240" s="5">
        <f t="shared" si="37"/>
        <v>0</v>
      </c>
      <c r="N240" s="5">
        <f t="shared" si="38"/>
        <v>0</v>
      </c>
      <c r="O240" s="5">
        <f t="shared" si="39"/>
        <v>0</v>
      </c>
      <c r="P240" s="5">
        <f t="shared" si="40"/>
        <v>0</v>
      </c>
    </row>
    <row r="241" spans="1:16">
      <c r="A241" s="31">
        <v>224</v>
      </c>
      <c r="B241" s="35"/>
      <c r="C241" s="37" t="s">
        <v>1014</v>
      </c>
      <c r="D241" s="32" t="s">
        <v>662</v>
      </c>
      <c r="E241" s="36">
        <v>1</v>
      </c>
      <c r="F241" s="5"/>
      <c r="G241" s="5"/>
      <c r="H241" s="5">
        <f t="shared" si="41"/>
        <v>0</v>
      </c>
      <c r="I241" s="5"/>
      <c r="J241" s="5"/>
      <c r="K241" s="5">
        <f t="shared" si="35"/>
        <v>0</v>
      </c>
      <c r="L241" s="5">
        <f t="shared" si="36"/>
        <v>0</v>
      </c>
      <c r="M241" s="5">
        <f t="shared" si="37"/>
        <v>0</v>
      </c>
      <c r="N241" s="5">
        <f t="shared" si="38"/>
        <v>0</v>
      </c>
      <c r="O241" s="5">
        <f t="shared" si="39"/>
        <v>0</v>
      </c>
      <c r="P241" s="5">
        <f t="shared" si="40"/>
        <v>0</v>
      </c>
    </row>
    <row r="242" spans="1:16" ht="31.2">
      <c r="A242" s="31">
        <v>225</v>
      </c>
      <c r="B242" s="35"/>
      <c r="C242" s="37" t="s">
        <v>966</v>
      </c>
      <c r="D242" s="32" t="s">
        <v>662</v>
      </c>
      <c r="E242" s="36">
        <v>1</v>
      </c>
      <c r="F242" s="5"/>
      <c r="G242" s="5"/>
      <c r="H242" s="5">
        <f t="shared" si="41"/>
        <v>0</v>
      </c>
      <c r="I242" s="5"/>
      <c r="J242" s="5"/>
      <c r="K242" s="5">
        <f t="shared" si="35"/>
        <v>0</v>
      </c>
      <c r="L242" s="5">
        <f t="shared" si="36"/>
        <v>0</v>
      </c>
      <c r="M242" s="5">
        <f t="shared" si="37"/>
        <v>0</v>
      </c>
      <c r="N242" s="5">
        <f t="shared" si="38"/>
        <v>0</v>
      </c>
      <c r="O242" s="5">
        <f t="shared" si="39"/>
        <v>0</v>
      </c>
      <c r="P242" s="5">
        <f t="shared" si="40"/>
        <v>0</v>
      </c>
    </row>
    <row r="243" spans="1:16">
      <c r="A243" s="31">
        <v>226</v>
      </c>
      <c r="B243" s="35"/>
      <c r="C243" s="37" t="s">
        <v>968</v>
      </c>
      <c r="D243" s="32" t="s">
        <v>662</v>
      </c>
      <c r="E243" s="36">
        <v>1</v>
      </c>
      <c r="F243" s="5"/>
      <c r="G243" s="5"/>
      <c r="H243" s="5">
        <f t="shared" si="41"/>
        <v>0</v>
      </c>
      <c r="I243" s="5"/>
      <c r="J243" s="5"/>
      <c r="K243" s="5">
        <f t="shared" si="35"/>
        <v>0</v>
      </c>
      <c r="L243" s="5">
        <f t="shared" si="36"/>
        <v>0</v>
      </c>
      <c r="M243" s="5">
        <f t="shared" si="37"/>
        <v>0</v>
      </c>
      <c r="N243" s="5">
        <f t="shared" si="38"/>
        <v>0</v>
      </c>
      <c r="O243" s="5">
        <f t="shared" si="39"/>
        <v>0</v>
      </c>
      <c r="P243" s="5">
        <f t="shared" si="40"/>
        <v>0</v>
      </c>
    </row>
    <row r="244" spans="1:16" ht="31.2">
      <c r="A244" s="31">
        <v>227</v>
      </c>
      <c r="B244" s="35"/>
      <c r="C244" s="37" t="s">
        <v>972</v>
      </c>
      <c r="D244" s="32" t="s">
        <v>179</v>
      </c>
      <c r="E244" s="36">
        <v>4</v>
      </c>
      <c r="F244" s="5"/>
      <c r="G244" s="5"/>
      <c r="H244" s="5">
        <f t="shared" si="41"/>
        <v>0</v>
      </c>
      <c r="I244" s="5"/>
      <c r="J244" s="5"/>
      <c r="K244" s="5">
        <f t="shared" si="35"/>
        <v>0</v>
      </c>
      <c r="L244" s="5">
        <f t="shared" si="36"/>
        <v>0</v>
      </c>
      <c r="M244" s="5">
        <f t="shared" si="37"/>
        <v>0</v>
      </c>
      <c r="N244" s="5">
        <f t="shared" si="38"/>
        <v>0</v>
      </c>
      <c r="O244" s="5">
        <f t="shared" si="39"/>
        <v>0</v>
      </c>
      <c r="P244" s="5">
        <f t="shared" si="40"/>
        <v>0</v>
      </c>
    </row>
    <row r="245" spans="1:16" ht="31.2">
      <c r="A245" s="31">
        <v>228</v>
      </c>
      <c r="B245" s="35"/>
      <c r="C245" s="37" t="s">
        <v>974</v>
      </c>
      <c r="D245" s="32" t="s">
        <v>179</v>
      </c>
      <c r="E245" s="36">
        <v>2</v>
      </c>
      <c r="F245" s="5"/>
      <c r="G245" s="5"/>
      <c r="H245" s="5">
        <f t="shared" si="41"/>
        <v>0</v>
      </c>
      <c r="I245" s="5"/>
      <c r="J245" s="5"/>
      <c r="K245" s="5">
        <f t="shared" si="35"/>
        <v>0</v>
      </c>
      <c r="L245" s="5">
        <f t="shared" si="36"/>
        <v>0</v>
      </c>
      <c r="M245" s="5">
        <f t="shared" si="37"/>
        <v>0</v>
      </c>
      <c r="N245" s="5">
        <f t="shared" si="38"/>
        <v>0</v>
      </c>
      <c r="O245" s="5">
        <f t="shared" si="39"/>
        <v>0</v>
      </c>
      <c r="P245" s="5">
        <f t="shared" si="40"/>
        <v>0</v>
      </c>
    </row>
    <row r="246" spans="1:16" ht="31.2">
      <c r="A246" s="31">
        <v>229</v>
      </c>
      <c r="B246" s="35"/>
      <c r="C246" s="37" t="s">
        <v>975</v>
      </c>
      <c r="D246" s="32" t="s">
        <v>108</v>
      </c>
      <c r="E246" s="36">
        <v>13</v>
      </c>
      <c r="F246" s="5"/>
      <c r="G246" s="5"/>
      <c r="H246" s="5">
        <f t="shared" si="41"/>
        <v>0</v>
      </c>
      <c r="I246" s="5"/>
      <c r="J246" s="5"/>
      <c r="K246" s="5">
        <f t="shared" si="35"/>
        <v>0</v>
      </c>
      <c r="L246" s="5">
        <f t="shared" si="36"/>
        <v>0</v>
      </c>
      <c r="M246" s="5">
        <f t="shared" si="37"/>
        <v>0</v>
      </c>
      <c r="N246" s="5">
        <f t="shared" si="38"/>
        <v>0</v>
      </c>
      <c r="O246" s="5">
        <f t="shared" si="39"/>
        <v>0</v>
      </c>
      <c r="P246" s="5">
        <f t="shared" si="40"/>
        <v>0</v>
      </c>
    </row>
    <row r="247" spans="1:16" ht="31.2">
      <c r="A247" s="31">
        <v>230</v>
      </c>
      <c r="B247" s="35"/>
      <c r="C247" s="37" t="s">
        <v>976</v>
      </c>
      <c r="D247" s="32" t="s">
        <v>108</v>
      </c>
      <c r="E247" s="36">
        <v>7</v>
      </c>
      <c r="F247" s="5"/>
      <c r="G247" s="5"/>
      <c r="H247" s="5">
        <f t="shared" si="41"/>
        <v>0</v>
      </c>
      <c r="I247" s="5"/>
      <c r="J247" s="5"/>
      <c r="K247" s="5">
        <f t="shared" si="35"/>
        <v>0</v>
      </c>
      <c r="L247" s="5">
        <f t="shared" si="36"/>
        <v>0</v>
      </c>
      <c r="M247" s="5">
        <f t="shared" si="37"/>
        <v>0</v>
      </c>
      <c r="N247" s="5">
        <f t="shared" si="38"/>
        <v>0</v>
      </c>
      <c r="O247" s="5">
        <f t="shared" si="39"/>
        <v>0</v>
      </c>
      <c r="P247" s="5">
        <f t="shared" si="40"/>
        <v>0</v>
      </c>
    </row>
    <row r="248" spans="1:16" ht="31.2">
      <c r="A248" s="31">
        <v>231</v>
      </c>
      <c r="B248" s="35"/>
      <c r="C248" s="37" t="s">
        <v>977</v>
      </c>
      <c r="D248" s="32" t="s">
        <v>662</v>
      </c>
      <c r="E248" s="36">
        <v>1</v>
      </c>
      <c r="F248" s="5"/>
      <c r="G248" s="5"/>
      <c r="H248" s="5">
        <f t="shared" si="41"/>
        <v>0</v>
      </c>
      <c r="I248" s="5"/>
      <c r="J248" s="5"/>
      <c r="K248" s="5">
        <f t="shared" si="35"/>
        <v>0</v>
      </c>
      <c r="L248" s="5">
        <f t="shared" si="36"/>
        <v>0</v>
      </c>
      <c r="M248" s="5">
        <f t="shared" si="37"/>
        <v>0</v>
      </c>
      <c r="N248" s="5">
        <f t="shared" si="38"/>
        <v>0</v>
      </c>
      <c r="O248" s="5">
        <f t="shared" si="39"/>
        <v>0</v>
      </c>
      <c r="P248" s="5">
        <f t="shared" si="40"/>
        <v>0</v>
      </c>
    </row>
    <row r="249" spans="1:16" ht="31.2">
      <c r="A249" s="31">
        <v>232</v>
      </c>
      <c r="B249" s="35"/>
      <c r="C249" s="37" t="s">
        <v>1022</v>
      </c>
      <c r="D249" s="32" t="s">
        <v>179</v>
      </c>
      <c r="E249" s="36">
        <v>2</v>
      </c>
      <c r="F249" s="5"/>
      <c r="G249" s="5"/>
      <c r="H249" s="5">
        <f t="shared" si="41"/>
        <v>0</v>
      </c>
      <c r="I249" s="5"/>
      <c r="J249" s="5"/>
      <c r="K249" s="5">
        <f t="shared" si="35"/>
        <v>0</v>
      </c>
      <c r="L249" s="5">
        <f t="shared" si="36"/>
        <v>0</v>
      </c>
      <c r="M249" s="5">
        <f t="shared" si="37"/>
        <v>0</v>
      </c>
      <c r="N249" s="5">
        <f t="shared" si="38"/>
        <v>0</v>
      </c>
      <c r="O249" s="5">
        <f t="shared" si="39"/>
        <v>0</v>
      </c>
      <c r="P249" s="5">
        <f t="shared" si="40"/>
        <v>0</v>
      </c>
    </row>
    <row r="250" spans="1:16" ht="31.2">
      <c r="A250" s="31">
        <v>233</v>
      </c>
      <c r="B250" s="35"/>
      <c r="C250" s="37" t="s">
        <v>978</v>
      </c>
      <c r="D250" s="32" t="s">
        <v>179</v>
      </c>
      <c r="E250" s="36">
        <v>3</v>
      </c>
      <c r="F250" s="5"/>
      <c r="G250" s="5"/>
      <c r="H250" s="5">
        <f t="shared" si="41"/>
        <v>0</v>
      </c>
      <c r="I250" s="5"/>
      <c r="J250" s="5"/>
      <c r="K250" s="5">
        <f t="shared" si="35"/>
        <v>0</v>
      </c>
      <c r="L250" s="5">
        <f t="shared" si="36"/>
        <v>0</v>
      </c>
      <c r="M250" s="5">
        <f t="shared" si="37"/>
        <v>0</v>
      </c>
      <c r="N250" s="5">
        <f t="shared" si="38"/>
        <v>0</v>
      </c>
      <c r="O250" s="5">
        <f t="shared" si="39"/>
        <v>0</v>
      </c>
      <c r="P250" s="5">
        <f t="shared" si="40"/>
        <v>0</v>
      </c>
    </row>
    <row r="251" spans="1:16" ht="31.2">
      <c r="A251" s="31">
        <v>234</v>
      </c>
      <c r="B251" s="35"/>
      <c r="C251" s="37" t="s">
        <v>979</v>
      </c>
      <c r="D251" s="32" t="s">
        <v>179</v>
      </c>
      <c r="E251" s="36">
        <v>1</v>
      </c>
      <c r="F251" s="5"/>
      <c r="G251" s="5"/>
      <c r="H251" s="5">
        <f t="shared" si="41"/>
        <v>0</v>
      </c>
      <c r="I251" s="5"/>
      <c r="J251" s="5"/>
      <c r="K251" s="5">
        <f t="shared" si="35"/>
        <v>0</v>
      </c>
      <c r="L251" s="5">
        <f t="shared" si="36"/>
        <v>0</v>
      </c>
      <c r="M251" s="5">
        <f t="shared" si="37"/>
        <v>0</v>
      </c>
      <c r="N251" s="5">
        <f t="shared" si="38"/>
        <v>0</v>
      </c>
      <c r="O251" s="5">
        <f t="shared" si="39"/>
        <v>0</v>
      </c>
      <c r="P251" s="5">
        <f t="shared" si="40"/>
        <v>0</v>
      </c>
    </row>
    <row r="252" spans="1:16" ht="31.2">
      <c r="A252" s="31">
        <v>235</v>
      </c>
      <c r="B252" s="35"/>
      <c r="C252" s="37" t="s">
        <v>980</v>
      </c>
      <c r="D252" s="32" t="s">
        <v>179</v>
      </c>
      <c r="E252" s="36">
        <v>3</v>
      </c>
      <c r="F252" s="5"/>
      <c r="G252" s="5"/>
      <c r="H252" s="5">
        <f t="shared" si="41"/>
        <v>0</v>
      </c>
      <c r="I252" s="5"/>
      <c r="J252" s="5"/>
      <c r="K252" s="5">
        <f t="shared" si="35"/>
        <v>0</v>
      </c>
      <c r="L252" s="5">
        <f t="shared" si="36"/>
        <v>0</v>
      </c>
      <c r="M252" s="5">
        <f t="shared" si="37"/>
        <v>0</v>
      </c>
      <c r="N252" s="5">
        <f t="shared" si="38"/>
        <v>0</v>
      </c>
      <c r="O252" s="5">
        <f t="shared" si="39"/>
        <v>0</v>
      </c>
      <c r="P252" s="5">
        <f t="shared" si="40"/>
        <v>0</v>
      </c>
    </row>
    <row r="253" spans="1:16" ht="31.2">
      <c r="A253" s="31">
        <v>236</v>
      </c>
      <c r="B253" s="35"/>
      <c r="C253" s="37" t="s">
        <v>1060</v>
      </c>
      <c r="D253" s="32" t="s">
        <v>662</v>
      </c>
      <c r="E253" s="36">
        <v>1</v>
      </c>
      <c r="F253" s="5"/>
      <c r="G253" s="5"/>
      <c r="H253" s="5">
        <f t="shared" si="41"/>
        <v>0</v>
      </c>
      <c r="I253" s="5"/>
      <c r="J253" s="5"/>
      <c r="K253" s="5">
        <f t="shared" si="35"/>
        <v>0</v>
      </c>
      <c r="L253" s="5">
        <f t="shared" si="36"/>
        <v>0</v>
      </c>
      <c r="M253" s="5">
        <f t="shared" si="37"/>
        <v>0</v>
      </c>
      <c r="N253" s="5">
        <f t="shared" si="38"/>
        <v>0</v>
      </c>
      <c r="O253" s="5">
        <f t="shared" si="39"/>
        <v>0</v>
      </c>
      <c r="P253" s="5">
        <f t="shared" si="40"/>
        <v>0</v>
      </c>
    </row>
    <row r="254" spans="1:16" ht="31.2">
      <c r="A254" s="31">
        <v>237</v>
      </c>
      <c r="B254" s="35"/>
      <c r="C254" s="37" t="s">
        <v>1061</v>
      </c>
      <c r="D254" s="32" t="s">
        <v>179</v>
      </c>
      <c r="E254" s="36">
        <v>2</v>
      </c>
      <c r="F254" s="5"/>
      <c r="G254" s="5"/>
      <c r="H254" s="5">
        <f t="shared" si="41"/>
        <v>0</v>
      </c>
      <c r="I254" s="5"/>
      <c r="J254" s="5"/>
      <c r="K254" s="5">
        <f t="shared" si="35"/>
        <v>0</v>
      </c>
      <c r="L254" s="5">
        <f t="shared" si="36"/>
        <v>0</v>
      </c>
      <c r="M254" s="5">
        <f t="shared" si="37"/>
        <v>0</v>
      </c>
      <c r="N254" s="5">
        <f t="shared" si="38"/>
        <v>0</v>
      </c>
      <c r="O254" s="5">
        <f t="shared" si="39"/>
        <v>0</v>
      </c>
      <c r="P254" s="5">
        <f t="shared" si="40"/>
        <v>0</v>
      </c>
    </row>
    <row r="255" spans="1:16" ht="31.2">
      <c r="A255" s="31">
        <v>238</v>
      </c>
      <c r="B255" s="35"/>
      <c r="C255" s="37" t="s">
        <v>1062</v>
      </c>
      <c r="D255" s="32" t="s">
        <v>179</v>
      </c>
      <c r="E255" s="36">
        <v>2</v>
      </c>
      <c r="F255" s="5"/>
      <c r="G255" s="5"/>
      <c r="H255" s="5">
        <f t="shared" si="41"/>
        <v>0</v>
      </c>
      <c r="I255" s="5"/>
      <c r="J255" s="5"/>
      <c r="K255" s="5">
        <f t="shared" si="35"/>
        <v>0</v>
      </c>
      <c r="L255" s="5">
        <f t="shared" si="36"/>
        <v>0</v>
      </c>
      <c r="M255" s="5">
        <f t="shared" si="37"/>
        <v>0</v>
      </c>
      <c r="N255" s="5">
        <f t="shared" si="38"/>
        <v>0</v>
      </c>
      <c r="O255" s="5">
        <f t="shared" si="39"/>
        <v>0</v>
      </c>
      <c r="P255" s="5">
        <f t="shared" si="40"/>
        <v>0</v>
      </c>
    </row>
    <row r="256" spans="1:16" ht="31.2">
      <c r="A256" s="31">
        <v>239</v>
      </c>
      <c r="B256" s="35"/>
      <c r="C256" s="37" t="s">
        <v>1030</v>
      </c>
      <c r="D256" s="32" t="s">
        <v>179</v>
      </c>
      <c r="E256" s="36">
        <v>2</v>
      </c>
      <c r="F256" s="5"/>
      <c r="G256" s="5"/>
      <c r="H256" s="5">
        <f t="shared" si="41"/>
        <v>0</v>
      </c>
      <c r="I256" s="5"/>
      <c r="J256" s="5"/>
      <c r="K256" s="5">
        <f t="shared" si="35"/>
        <v>0</v>
      </c>
      <c r="L256" s="5">
        <f t="shared" si="36"/>
        <v>0</v>
      </c>
      <c r="M256" s="5">
        <f t="shared" si="37"/>
        <v>0</v>
      </c>
      <c r="N256" s="5">
        <f t="shared" si="38"/>
        <v>0</v>
      </c>
      <c r="O256" s="5">
        <f t="shared" si="39"/>
        <v>0</v>
      </c>
      <c r="P256" s="5">
        <f t="shared" si="40"/>
        <v>0</v>
      </c>
    </row>
    <row r="257" spans="1:16">
      <c r="A257" s="31">
        <v>240</v>
      </c>
      <c r="B257" s="35"/>
      <c r="C257" s="37" t="s">
        <v>986</v>
      </c>
      <c r="D257" s="32" t="s">
        <v>423</v>
      </c>
      <c r="E257" s="36">
        <v>4</v>
      </c>
      <c r="F257" s="5"/>
      <c r="G257" s="5"/>
      <c r="H257" s="5">
        <f t="shared" si="41"/>
        <v>0</v>
      </c>
      <c r="I257" s="5"/>
      <c r="J257" s="5"/>
      <c r="K257" s="5">
        <f t="shared" si="35"/>
        <v>0</v>
      </c>
      <c r="L257" s="5">
        <f t="shared" si="36"/>
        <v>0</v>
      </c>
      <c r="M257" s="5">
        <f t="shared" si="37"/>
        <v>0</v>
      </c>
      <c r="N257" s="5">
        <f t="shared" si="38"/>
        <v>0</v>
      </c>
      <c r="O257" s="5">
        <f t="shared" si="39"/>
        <v>0</v>
      </c>
      <c r="P257" s="5">
        <f t="shared" si="40"/>
        <v>0</v>
      </c>
    </row>
    <row r="258" spans="1:16">
      <c r="A258" s="31">
        <v>241</v>
      </c>
      <c r="B258" s="35"/>
      <c r="C258" s="37" t="s">
        <v>1063</v>
      </c>
      <c r="D258" s="32" t="s">
        <v>423</v>
      </c>
      <c r="E258" s="36">
        <v>1</v>
      </c>
      <c r="F258" s="5"/>
      <c r="G258" s="5"/>
      <c r="H258" s="5">
        <f t="shared" si="41"/>
        <v>0</v>
      </c>
      <c r="I258" s="5"/>
      <c r="J258" s="5"/>
      <c r="K258" s="5">
        <f t="shared" si="35"/>
        <v>0</v>
      </c>
      <c r="L258" s="5">
        <f t="shared" si="36"/>
        <v>0</v>
      </c>
      <c r="M258" s="5">
        <f t="shared" si="37"/>
        <v>0</v>
      </c>
      <c r="N258" s="5">
        <f t="shared" si="38"/>
        <v>0</v>
      </c>
      <c r="O258" s="5">
        <f t="shared" si="39"/>
        <v>0</v>
      </c>
      <c r="P258" s="5">
        <f t="shared" si="40"/>
        <v>0</v>
      </c>
    </row>
    <row r="259" spans="1:16" ht="31.2">
      <c r="A259" s="31">
        <v>242</v>
      </c>
      <c r="B259" s="35"/>
      <c r="C259" s="37" t="s">
        <v>1064</v>
      </c>
      <c r="D259" s="32" t="s">
        <v>423</v>
      </c>
      <c r="E259" s="36">
        <v>2</v>
      </c>
      <c r="F259" s="5"/>
      <c r="G259" s="5"/>
      <c r="H259" s="5">
        <f t="shared" si="41"/>
        <v>0</v>
      </c>
      <c r="I259" s="5"/>
      <c r="J259" s="5"/>
      <c r="K259" s="5">
        <f t="shared" si="35"/>
        <v>0</v>
      </c>
      <c r="L259" s="5">
        <f t="shared" si="36"/>
        <v>0</v>
      </c>
      <c r="M259" s="5">
        <f t="shared" si="37"/>
        <v>0</v>
      </c>
      <c r="N259" s="5">
        <f t="shared" si="38"/>
        <v>0</v>
      </c>
      <c r="O259" s="5">
        <f t="shared" si="39"/>
        <v>0</v>
      </c>
      <c r="P259" s="5">
        <f t="shared" si="40"/>
        <v>0</v>
      </c>
    </row>
    <row r="260" spans="1:16" ht="31.2">
      <c r="A260" s="31">
        <v>243</v>
      </c>
      <c r="B260" s="35"/>
      <c r="C260" s="37" t="s">
        <v>993</v>
      </c>
      <c r="D260" s="32" t="s">
        <v>423</v>
      </c>
      <c r="E260" s="36">
        <v>2</v>
      </c>
      <c r="F260" s="5"/>
      <c r="G260" s="5"/>
      <c r="H260" s="5">
        <f t="shared" si="41"/>
        <v>0</v>
      </c>
      <c r="I260" s="5"/>
      <c r="J260" s="5"/>
      <c r="K260" s="5">
        <f t="shared" si="35"/>
        <v>0</v>
      </c>
      <c r="L260" s="5">
        <f t="shared" si="36"/>
        <v>0</v>
      </c>
      <c r="M260" s="5">
        <f t="shared" si="37"/>
        <v>0</v>
      </c>
      <c r="N260" s="5">
        <f t="shared" si="38"/>
        <v>0</v>
      </c>
      <c r="O260" s="5">
        <f t="shared" si="39"/>
        <v>0</v>
      </c>
      <c r="P260" s="5">
        <f t="shared" si="40"/>
        <v>0</v>
      </c>
    </row>
    <row r="261" spans="1:16" ht="31.2">
      <c r="A261" s="31">
        <v>244</v>
      </c>
      <c r="B261" s="35"/>
      <c r="C261" s="37" t="s">
        <v>994</v>
      </c>
      <c r="D261" s="32" t="s">
        <v>423</v>
      </c>
      <c r="E261" s="36">
        <v>3</v>
      </c>
      <c r="F261" s="5"/>
      <c r="G261" s="5"/>
      <c r="H261" s="5">
        <f t="shared" si="41"/>
        <v>0</v>
      </c>
      <c r="I261" s="5"/>
      <c r="J261" s="5"/>
      <c r="K261" s="5">
        <f t="shared" si="35"/>
        <v>0</v>
      </c>
      <c r="L261" s="5">
        <f t="shared" si="36"/>
        <v>0</v>
      </c>
      <c r="M261" s="5">
        <f t="shared" si="37"/>
        <v>0</v>
      </c>
      <c r="N261" s="5">
        <f t="shared" si="38"/>
        <v>0</v>
      </c>
      <c r="O261" s="5">
        <f t="shared" si="39"/>
        <v>0</v>
      </c>
      <c r="P261" s="5">
        <f t="shared" si="40"/>
        <v>0</v>
      </c>
    </row>
    <row r="262" spans="1:16">
      <c r="A262" s="31">
        <v>245</v>
      </c>
      <c r="B262" s="35"/>
      <c r="C262" s="37" t="s">
        <v>995</v>
      </c>
      <c r="D262" s="32" t="s">
        <v>423</v>
      </c>
      <c r="E262" s="36">
        <v>3</v>
      </c>
      <c r="F262" s="5"/>
      <c r="G262" s="5"/>
      <c r="H262" s="5">
        <f t="shared" si="41"/>
        <v>0</v>
      </c>
      <c r="I262" s="5"/>
      <c r="J262" s="5"/>
      <c r="K262" s="5">
        <f t="shared" si="35"/>
        <v>0</v>
      </c>
      <c r="L262" s="5">
        <f t="shared" si="36"/>
        <v>0</v>
      </c>
      <c r="M262" s="5">
        <f t="shared" si="37"/>
        <v>0</v>
      </c>
      <c r="N262" s="5">
        <f t="shared" si="38"/>
        <v>0</v>
      </c>
      <c r="O262" s="5">
        <f t="shared" si="39"/>
        <v>0</v>
      </c>
      <c r="P262" s="5">
        <f t="shared" si="40"/>
        <v>0</v>
      </c>
    </row>
    <row r="263" spans="1:16">
      <c r="A263" s="31">
        <v>246</v>
      </c>
      <c r="B263" s="35"/>
      <c r="C263" s="37" t="s">
        <v>996</v>
      </c>
      <c r="D263" s="32" t="s">
        <v>423</v>
      </c>
      <c r="E263" s="36">
        <v>2</v>
      </c>
      <c r="F263" s="5"/>
      <c r="G263" s="5"/>
      <c r="H263" s="5">
        <f t="shared" si="41"/>
        <v>0</v>
      </c>
      <c r="I263" s="5"/>
      <c r="J263" s="5"/>
      <c r="K263" s="5">
        <f t="shared" si="35"/>
        <v>0</v>
      </c>
      <c r="L263" s="5">
        <f t="shared" si="36"/>
        <v>0</v>
      </c>
      <c r="M263" s="5">
        <f t="shared" si="37"/>
        <v>0</v>
      </c>
      <c r="N263" s="5">
        <f t="shared" si="38"/>
        <v>0</v>
      </c>
      <c r="O263" s="5">
        <f t="shared" si="39"/>
        <v>0</v>
      </c>
      <c r="P263" s="5">
        <f t="shared" si="40"/>
        <v>0</v>
      </c>
    </row>
    <row r="264" spans="1:16">
      <c r="A264" s="31">
        <v>247</v>
      </c>
      <c r="B264" s="35"/>
      <c r="C264" s="37" t="s">
        <v>758</v>
      </c>
      <c r="D264" s="32" t="s">
        <v>662</v>
      </c>
      <c r="E264" s="36">
        <v>1</v>
      </c>
      <c r="F264" s="5"/>
      <c r="G264" s="5"/>
      <c r="H264" s="5">
        <f t="shared" si="41"/>
        <v>0</v>
      </c>
      <c r="I264" s="5"/>
      <c r="J264" s="5"/>
      <c r="K264" s="5">
        <f t="shared" si="35"/>
        <v>0</v>
      </c>
      <c r="L264" s="5">
        <f t="shared" si="36"/>
        <v>0</v>
      </c>
      <c r="M264" s="5">
        <f t="shared" si="37"/>
        <v>0</v>
      </c>
      <c r="N264" s="5">
        <f t="shared" si="38"/>
        <v>0</v>
      </c>
      <c r="O264" s="5">
        <f t="shared" si="39"/>
        <v>0</v>
      </c>
      <c r="P264" s="5">
        <f t="shared" si="40"/>
        <v>0</v>
      </c>
    </row>
    <row r="265" spans="1:16">
      <c r="A265" s="31">
        <v>248</v>
      </c>
      <c r="B265" s="35"/>
      <c r="C265" s="37" t="s">
        <v>997</v>
      </c>
      <c r="D265" s="32" t="s">
        <v>662</v>
      </c>
      <c r="E265" s="36">
        <v>1</v>
      </c>
      <c r="F265" s="5"/>
      <c r="G265" s="5"/>
      <c r="H265" s="5">
        <f t="shared" si="41"/>
        <v>0</v>
      </c>
      <c r="I265" s="5"/>
      <c r="J265" s="5"/>
      <c r="K265" s="5">
        <f t="shared" si="35"/>
        <v>0</v>
      </c>
      <c r="L265" s="5">
        <f t="shared" si="36"/>
        <v>0</v>
      </c>
      <c r="M265" s="5">
        <f t="shared" si="37"/>
        <v>0</v>
      </c>
      <c r="N265" s="5">
        <f t="shared" si="38"/>
        <v>0</v>
      </c>
      <c r="O265" s="5">
        <f t="shared" si="39"/>
        <v>0</v>
      </c>
      <c r="P265" s="5">
        <f t="shared" si="40"/>
        <v>0</v>
      </c>
    </row>
    <row r="266" spans="1:16">
      <c r="A266" s="31">
        <v>249</v>
      </c>
      <c r="B266" s="35"/>
      <c r="C266" s="37" t="s">
        <v>998</v>
      </c>
      <c r="D266" s="32" t="s">
        <v>662</v>
      </c>
      <c r="E266" s="36">
        <v>1</v>
      </c>
      <c r="F266" s="5"/>
      <c r="G266" s="5"/>
      <c r="H266" s="5">
        <f t="shared" si="41"/>
        <v>0</v>
      </c>
      <c r="I266" s="5"/>
      <c r="J266" s="5"/>
      <c r="K266" s="5">
        <f t="shared" si="35"/>
        <v>0</v>
      </c>
      <c r="L266" s="5">
        <f t="shared" si="36"/>
        <v>0</v>
      </c>
      <c r="M266" s="5">
        <f t="shared" si="37"/>
        <v>0</v>
      </c>
      <c r="N266" s="5">
        <f t="shared" si="38"/>
        <v>0</v>
      </c>
      <c r="O266" s="5">
        <f t="shared" si="39"/>
        <v>0</v>
      </c>
      <c r="P266" s="5">
        <f t="shared" si="40"/>
        <v>0</v>
      </c>
    </row>
    <row r="267" spans="1:16">
      <c r="A267" s="31">
        <v>250</v>
      </c>
      <c r="B267" s="35"/>
      <c r="C267" s="37" t="s">
        <v>763</v>
      </c>
      <c r="D267" s="32" t="s">
        <v>662</v>
      </c>
      <c r="E267" s="36">
        <v>1</v>
      </c>
      <c r="F267" s="5"/>
      <c r="G267" s="5"/>
      <c r="H267" s="5">
        <f t="shared" si="41"/>
        <v>0</v>
      </c>
      <c r="I267" s="5"/>
      <c r="J267" s="5"/>
      <c r="K267" s="5">
        <f t="shared" si="35"/>
        <v>0</v>
      </c>
      <c r="L267" s="5">
        <f t="shared" si="36"/>
        <v>0</v>
      </c>
      <c r="M267" s="5">
        <f t="shared" si="37"/>
        <v>0</v>
      </c>
      <c r="N267" s="5">
        <f t="shared" si="38"/>
        <v>0</v>
      </c>
      <c r="O267" s="5">
        <f t="shared" si="39"/>
        <v>0</v>
      </c>
      <c r="P267" s="5">
        <f t="shared" si="40"/>
        <v>0</v>
      </c>
    </row>
    <row r="268" spans="1:16" ht="31.2">
      <c r="A268" s="31">
        <v>251</v>
      </c>
      <c r="B268" s="35"/>
      <c r="C268" s="51" t="s">
        <v>1065</v>
      </c>
      <c r="D268" s="32"/>
      <c r="E268" s="36"/>
      <c r="F268" s="5"/>
      <c r="G268" s="5"/>
      <c r="H268" s="5">
        <f t="shared" si="41"/>
        <v>0</v>
      </c>
      <c r="I268" s="5"/>
      <c r="J268" s="5"/>
      <c r="K268" s="5">
        <f t="shared" si="35"/>
        <v>0</v>
      </c>
      <c r="L268" s="5">
        <f t="shared" si="36"/>
        <v>0</v>
      </c>
      <c r="M268" s="5">
        <f t="shared" si="37"/>
        <v>0</v>
      </c>
      <c r="N268" s="5">
        <f t="shared" si="38"/>
        <v>0</v>
      </c>
      <c r="O268" s="5">
        <f t="shared" si="39"/>
        <v>0</v>
      </c>
      <c r="P268" s="5">
        <f t="shared" si="40"/>
        <v>0</v>
      </c>
    </row>
    <row r="269" spans="1:16">
      <c r="A269" s="31">
        <v>252</v>
      </c>
      <c r="B269" s="35"/>
      <c r="C269" s="37" t="s">
        <v>1066</v>
      </c>
      <c r="D269" s="32" t="s">
        <v>179</v>
      </c>
      <c r="E269" s="36">
        <v>1</v>
      </c>
      <c r="F269" s="5"/>
      <c r="G269" s="5"/>
      <c r="H269" s="5">
        <f t="shared" si="41"/>
        <v>0</v>
      </c>
      <c r="I269" s="5"/>
      <c r="J269" s="5"/>
      <c r="K269" s="5">
        <f t="shared" si="35"/>
        <v>0</v>
      </c>
      <c r="L269" s="5">
        <f t="shared" si="36"/>
        <v>0</v>
      </c>
      <c r="M269" s="5">
        <f t="shared" si="37"/>
        <v>0</v>
      </c>
      <c r="N269" s="5">
        <f t="shared" si="38"/>
        <v>0</v>
      </c>
      <c r="O269" s="5">
        <f t="shared" si="39"/>
        <v>0</v>
      </c>
      <c r="P269" s="5">
        <f t="shared" si="40"/>
        <v>0</v>
      </c>
    </row>
    <row r="270" spans="1:16">
      <c r="A270" s="31">
        <v>253</v>
      </c>
      <c r="B270" s="35"/>
      <c r="C270" s="37" t="s">
        <v>1067</v>
      </c>
      <c r="D270" s="32" t="s">
        <v>423</v>
      </c>
      <c r="E270" s="36">
        <v>1</v>
      </c>
      <c r="F270" s="5"/>
      <c r="G270" s="5"/>
      <c r="H270" s="5">
        <f t="shared" si="41"/>
        <v>0</v>
      </c>
      <c r="I270" s="5"/>
      <c r="J270" s="5"/>
      <c r="K270" s="5">
        <f t="shared" si="35"/>
        <v>0</v>
      </c>
      <c r="L270" s="5">
        <f t="shared" si="36"/>
        <v>0</v>
      </c>
      <c r="M270" s="5">
        <f t="shared" si="37"/>
        <v>0</v>
      </c>
      <c r="N270" s="5">
        <f t="shared" si="38"/>
        <v>0</v>
      </c>
      <c r="O270" s="5">
        <f t="shared" si="39"/>
        <v>0</v>
      </c>
      <c r="P270" s="5">
        <f t="shared" si="40"/>
        <v>0</v>
      </c>
    </row>
    <row r="271" spans="1:16" ht="31.2">
      <c r="A271" s="31">
        <v>254</v>
      </c>
      <c r="B271" s="35"/>
      <c r="C271" s="37" t="s">
        <v>1068</v>
      </c>
      <c r="D271" s="32" t="s">
        <v>1069</v>
      </c>
      <c r="E271" s="36">
        <v>4</v>
      </c>
      <c r="F271" s="5"/>
      <c r="G271" s="5"/>
      <c r="H271" s="5">
        <f t="shared" si="41"/>
        <v>0</v>
      </c>
      <c r="I271" s="5"/>
      <c r="J271" s="5"/>
      <c r="K271" s="5">
        <f t="shared" si="35"/>
        <v>0</v>
      </c>
      <c r="L271" s="5">
        <f t="shared" si="36"/>
        <v>0</v>
      </c>
      <c r="M271" s="5">
        <f t="shared" si="37"/>
        <v>0</v>
      </c>
      <c r="N271" s="5">
        <f t="shared" si="38"/>
        <v>0</v>
      </c>
      <c r="O271" s="5">
        <f t="shared" si="39"/>
        <v>0</v>
      </c>
      <c r="P271" s="5">
        <f t="shared" si="40"/>
        <v>0</v>
      </c>
    </row>
    <row r="272" spans="1:16">
      <c r="A272" s="31">
        <v>255</v>
      </c>
      <c r="B272" s="35"/>
      <c r="C272" s="37" t="s">
        <v>1070</v>
      </c>
      <c r="D272" s="32" t="s">
        <v>423</v>
      </c>
      <c r="E272" s="36">
        <v>4</v>
      </c>
      <c r="F272" s="5"/>
      <c r="G272" s="5"/>
      <c r="H272" s="5">
        <f t="shared" ref="H272" si="42">ROUND(F272*G272,2)</f>
        <v>0</v>
      </c>
      <c r="I272" s="5"/>
      <c r="J272" s="5"/>
      <c r="K272" s="5">
        <f t="shared" si="35"/>
        <v>0</v>
      </c>
      <c r="L272" s="5">
        <f t="shared" si="36"/>
        <v>0</v>
      </c>
      <c r="M272" s="5">
        <f t="shared" si="37"/>
        <v>0</v>
      </c>
      <c r="N272" s="5">
        <f t="shared" si="38"/>
        <v>0</v>
      </c>
      <c r="O272" s="5">
        <f t="shared" si="39"/>
        <v>0</v>
      </c>
      <c r="P272" s="5">
        <f t="shared" si="40"/>
        <v>0</v>
      </c>
    </row>
    <row r="273" spans="1:16" ht="31.2">
      <c r="A273" s="31">
        <v>256</v>
      </c>
      <c r="B273" s="35"/>
      <c r="C273" s="37" t="s">
        <v>1071</v>
      </c>
      <c r="D273" s="32" t="s">
        <v>179</v>
      </c>
      <c r="E273" s="36">
        <v>1</v>
      </c>
      <c r="F273" s="5"/>
      <c r="G273" s="5"/>
      <c r="H273" s="5">
        <f t="shared" si="41"/>
        <v>0</v>
      </c>
      <c r="I273" s="5"/>
      <c r="J273" s="5"/>
      <c r="K273" s="5">
        <f t="shared" si="35"/>
        <v>0</v>
      </c>
      <c r="L273" s="5">
        <f t="shared" si="36"/>
        <v>0</v>
      </c>
      <c r="M273" s="5">
        <f t="shared" si="37"/>
        <v>0</v>
      </c>
      <c r="N273" s="5">
        <f t="shared" si="38"/>
        <v>0</v>
      </c>
      <c r="O273" s="5">
        <f t="shared" si="39"/>
        <v>0</v>
      </c>
      <c r="P273" s="5">
        <f t="shared" si="40"/>
        <v>0</v>
      </c>
    </row>
    <row r="274" spans="1:16" ht="31.2">
      <c r="A274" s="31">
        <v>257</v>
      </c>
      <c r="B274" s="35"/>
      <c r="C274" s="37" t="s">
        <v>1072</v>
      </c>
      <c r="D274" s="32" t="s">
        <v>179</v>
      </c>
      <c r="E274" s="36">
        <v>1</v>
      </c>
      <c r="F274" s="5"/>
      <c r="G274" s="5"/>
      <c r="H274" s="5">
        <f t="shared" si="41"/>
        <v>0</v>
      </c>
      <c r="I274" s="5"/>
      <c r="J274" s="5"/>
      <c r="K274" s="5">
        <f t="shared" si="35"/>
        <v>0</v>
      </c>
      <c r="L274" s="5">
        <f t="shared" si="36"/>
        <v>0</v>
      </c>
      <c r="M274" s="5">
        <f t="shared" si="37"/>
        <v>0</v>
      </c>
      <c r="N274" s="5">
        <f t="shared" si="38"/>
        <v>0</v>
      </c>
      <c r="O274" s="5">
        <f t="shared" si="39"/>
        <v>0</v>
      </c>
      <c r="P274" s="5">
        <f t="shared" si="40"/>
        <v>0</v>
      </c>
    </row>
    <row r="275" spans="1:16">
      <c r="A275" s="31">
        <v>258</v>
      </c>
      <c r="B275" s="35"/>
      <c r="C275" s="37" t="s">
        <v>1073</v>
      </c>
      <c r="D275" s="32" t="s">
        <v>423</v>
      </c>
      <c r="E275" s="36">
        <v>2</v>
      </c>
      <c r="F275" s="5"/>
      <c r="G275" s="5"/>
      <c r="H275" s="5">
        <f t="shared" si="41"/>
        <v>0</v>
      </c>
      <c r="I275" s="5"/>
      <c r="J275" s="5"/>
      <c r="K275" s="5">
        <f t="shared" si="35"/>
        <v>0</v>
      </c>
      <c r="L275" s="5">
        <f t="shared" si="36"/>
        <v>0</v>
      </c>
      <c r="M275" s="5">
        <f t="shared" si="37"/>
        <v>0</v>
      </c>
      <c r="N275" s="5">
        <f t="shared" si="38"/>
        <v>0</v>
      </c>
      <c r="O275" s="5">
        <f t="shared" si="39"/>
        <v>0</v>
      </c>
      <c r="P275" s="5">
        <f t="shared" si="40"/>
        <v>0</v>
      </c>
    </row>
    <row r="276" spans="1:16" ht="78">
      <c r="A276" s="31">
        <v>259</v>
      </c>
      <c r="B276" s="35"/>
      <c r="C276" s="37" t="s">
        <v>1074</v>
      </c>
      <c r="D276" s="32" t="s">
        <v>662</v>
      </c>
      <c r="E276" s="36">
        <v>1</v>
      </c>
      <c r="F276" s="5"/>
      <c r="G276" s="5"/>
      <c r="H276" s="5">
        <f t="shared" ref="H276:H281" si="43">ROUND(F276*G276,2)</f>
        <v>0</v>
      </c>
      <c r="I276" s="5"/>
      <c r="J276" s="5"/>
      <c r="K276" s="5">
        <f t="shared" ref="K276:K281" si="44">SUM(H276:J276)</f>
        <v>0</v>
      </c>
      <c r="L276" s="5">
        <f t="shared" ref="L276:L281" si="45">ROUND(E276*F276,2)</f>
        <v>0</v>
      </c>
      <c r="M276" s="5">
        <f t="shared" ref="M276:M281" si="46">ROUND(E276*H276,2)</f>
        <v>0</v>
      </c>
      <c r="N276" s="5">
        <f t="shared" ref="N276:N281" si="47">ROUND(E276*I276,2)</f>
        <v>0</v>
      </c>
      <c r="O276" s="5">
        <f t="shared" ref="O276:O281" si="48">ROUND(E276*J276,2)</f>
        <v>0</v>
      </c>
      <c r="P276" s="5">
        <f t="shared" ref="P276:P281" si="49">SUM(M276:O276)</f>
        <v>0</v>
      </c>
    </row>
    <row r="277" spans="1:16" ht="31.2">
      <c r="A277" s="31">
        <v>260</v>
      </c>
      <c r="B277" s="35"/>
      <c r="C277" s="37" t="s">
        <v>1075</v>
      </c>
      <c r="D277" s="32" t="s">
        <v>662</v>
      </c>
      <c r="E277" s="36">
        <v>1</v>
      </c>
      <c r="F277" s="5"/>
      <c r="G277" s="5"/>
      <c r="H277" s="5">
        <f t="shared" si="43"/>
        <v>0</v>
      </c>
      <c r="I277" s="5"/>
      <c r="J277" s="5"/>
      <c r="K277" s="5">
        <f t="shared" si="44"/>
        <v>0</v>
      </c>
      <c r="L277" s="5">
        <f t="shared" si="45"/>
        <v>0</v>
      </c>
      <c r="M277" s="5">
        <f t="shared" si="46"/>
        <v>0</v>
      </c>
      <c r="N277" s="5">
        <f t="shared" si="47"/>
        <v>0</v>
      </c>
      <c r="O277" s="5">
        <f t="shared" si="48"/>
        <v>0</v>
      </c>
      <c r="P277" s="5">
        <f t="shared" si="49"/>
        <v>0</v>
      </c>
    </row>
    <row r="278" spans="1:16" ht="31.2">
      <c r="A278" s="31">
        <v>261</v>
      </c>
      <c r="B278" s="35"/>
      <c r="C278" s="37" t="s">
        <v>1076</v>
      </c>
      <c r="D278" s="32" t="s">
        <v>423</v>
      </c>
      <c r="E278" s="36">
        <v>1</v>
      </c>
      <c r="F278" s="5"/>
      <c r="G278" s="5"/>
      <c r="H278" s="5">
        <f t="shared" si="43"/>
        <v>0</v>
      </c>
      <c r="I278" s="5"/>
      <c r="J278" s="5"/>
      <c r="K278" s="5">
        <f t="shared" si="44"/>
        <v>0</v>
      </c>
      <c r="L278" s="5">
        <f t="shared" si="45"/>
        <v>0</v>
      </c>
      <c r="M278" s="5">
        <f t="shared" si="46"/>
        <v>0</v>
      </c>
      <c r="N278" s="5">
        <f t="shared" si="47"/>
        <v>0</v>
      </c>
      <c r="O278" s="5">
        <f t="shared" si="48"/>
        <v>0</v>
      </c>
      <c r="P278" s="5">
        <f t="shared" si="49"/>
        <v>0</v>
      </c>
    </row>
    <row r="279" spans="1:16">
      <c r="A279" s="31">
        <v>262</v>
      </c>
      <c r="B279" s="35"/>
      <c r="C279" s="37" t="s">
        <v>1077</v>
      </c>
      <c r="D279" s="32" t="s">
        <v>423</v>
      </c>
      <c r="E279" s="36">
        <v>1</v>
      </c>
      <c r="F279" s="5"/>
      <c r="G279" s="5"/>
      <c r="H279" s="5">
        <f t="shared" si="43"/>
        <v>0</v>
      </c>
      <c r="I279" s="5"/>
      <c r="J279" s="5"/>
      <c r="K279" s="5">
        <f t="shared" si="44"/>
        <v>0</v>
      </c>
      <c r="L279" s="5">
        <f t="shared" si="45"/>
        <v>0</v>
      </c>
      <c r="M279" s="5">
        <f t="shared" si="46"/>
        <v>0</v>
      </c>
      <c r="N279" s="5">
        <f t="shared" si="47"/>
        <v>0</v>
      </c>
      <c r="O279" s="5">
        <f t="shared" si="48"/>
        <v>0</v>
      </c>
      <c r="P279" s="5">
        <f t="shared" si="49"/>
        <v>0</v>
      </c>
    </row>
    <row r="280" spans="1:16">
      <c r="A280" s="31">
        <v>263</v>
      </c>
      <c r="B280" s="35"/>
      <c r="C280" s="37" t="s">
        <v>1078</v>
      </c>
      <c r="D280" s="32" t="s">
        <v>423</v>
      </c>
      <c r="E280" s="36">
        <v>1</v>
      </c>
      <c r="F280" s="5"/>
      <c r="G280" s="5"/>
      <c r="H280" s="5">
        <f t="shared" si="43"/>
        <v>0</v>
      </c>
      <c r="I280" s="5"/>
      <c r="J280" s="5"/>
      <c r="K280" s="5">
        <f t="shared" si="44"/>
        <v>0</v>
      </c>
      <c r="L280" s="5">
        <f t="shared" si="45"/>
        <v>0</v>
      </c>
      <c r="M280" s="5">
        <f t="shared" si="46"/>
        <v>0</v>
      </c>
      <c r="N280" s="5">
        <f t="shared" si="47"/>
        <v>0</v>
      </c>
      <c r="O280" s="5">
        <f t="shared" si="48"/>
        <v>0</v>
      </c>
      <c r="P280" s="5">
        <f t="shared" si="49"/>
        <v>0</v>
      </c>
    </row>
    <row r="281" spans="1:16">
      <c r="A281" s="31">
        <v>264</v>
      </c>
      <c r="B281" s="35"/>
      <c r="C281" s="37" t="s">
        <v>763</v>
      </c>
      <c r="D281" s="32" t="s">
        <v>662</v>
      </c>
      <c r="E281" s="36">
        <v>1</v>
      </c>
      <c r="F281" s="5"/>
      <c r="G281" s="5"/>
      <c r="H281" s="5">
        <f t="shared" si="43"/>
        <v>0</v>
      </c>
      <c r="I281" s="5"/>
      <c r="J281" s="5"/>
      <c r="K281" s="5">
        <f t="shared" si="44"/>
        <v>0</v>
      </c>
      <c r="L281" s="5">
        <f t="shared" si="45"/>
        <v>0</v>
      </c>
      <c r="M281" s="5">
        <f t="shared" si="46"/>
        <v>0</v>
      </c>
      <c r="N281" s="5">
        <f t="shared" si="47"/>
        <v>0</v>
      </c>
      <c r="O281" s="5">
        <f t="shared" si="48"/>
        <v>0</v>
      </c>
      <c r="P281" s="5">
        <f t="shared" si="49"/>
        <v>0</v>
      </c>
    </row>
    <row r="282" spans="1:16">
      <c r="A282" s="131"/>
      <c r="B282" s="131"/>
      <c r="C282" s="131"/>
      <c r="D282" s="131"/>
      <c r="E282" s="131"/>
      <c r="F282" s="131"/>
      <c r="G282" s="131"/>
      <c r="H282" s="131"/>
      <c r="I282" s="131"/>
      <c r="J282" s="131"/>
      <c r="K282" s="131"/>
      <c r="L282" s="131"/>
      <c r="M282" s="131"/>
      <c r="N282" s="131"/>
      <c r="O282" s="131"/>
      <c r="P282" s="131"/>
    </row>
    <row r="283" spans="1:16">
      <c r="A283" s="132" t="s">
        <v>151</v>
      </c>
      <c r="B283" s="132"/>
      <c r="C283" s="132"/>
      <c r="D283" s="132"/>
      <c r="E283" s="132"/>
      <c r="F283" s="132"/>
      <c r="G283" s="132"/>
      <c r="H283" s="132"/>
      <c r="I283" s="132"/>
      <c r="J283" s="132"/>
      <c r="K283" s="11"/>
      <c r="L283" s="6">
        <f>SUM(L18:L282)</f>
        <v>0</v>
      </c>
      <c r="M283" s="6">
        <f>SUM(M18:M282)</f>
        <v>0</v>
      </c>
      <c r="N283" s="6">
        <f>SUM(N18:N282)</f>
        <v>0</v>
      </c>
      <c r="O283" s="6">
        <f>SUM(O18:O282)</f>
        <v>0</v>
      </c>
      <c r="P283" s="6">
        <f>SUM(P18:P282)</f>
        <v>0</v>
      </c>
    </row>
    <row r="284" spans="1:16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8"/>
      <c r="L284" s="9"/>
      <c r="M284" s="9"/>
      <c r="N284" s="9"/>
      <c r="O284" s="9"/>
      <c r="P284" s="10"/>
    </row>
    <row r="285" spans="1:16">
      <c r="A285" s="19" t="str">
        <f>KT!A23</f>
        <v xml:space="preserve">Sastādīja: </v>
      </c>
      <c r="C285" s="20"/>
      <c r="D285" s="20" t="str">
        <f>KT!D23</f>
        <v>2024.gada __._________</v>
      </c>
      <c r="E285" s="20"/>
      <c r="F285" s="20"/>
      <c r="G285" s="20"/>
      <c r="H285" s="20"/>
    </row>
    <row r="286" spans="1:16">
      <c r="A286" s="19" t="s">
        <v>28</v>
      </c>
      <c r="C286" s="20"/>
      <c r="D286" s="20"/>
      <c r="E286" s="20"/>
      <c r="F286" s="20"/>
      <c r="G286" s="20"/>
      <c r="H286" s="20"/>
    </row>
    <row r="287" spans="1:16">
      <c r="A287" s="19" t="str">
        <f>KT!A25</f>
        <v xml:space="preserve">Sertifikāta Nr.: </v>
      </c>
      <c r="C287" s="20"/>
      <c r="D287" s="20"/>
      <c r="E287" s="20"/>
      <c r="F287" s="20"/>
      <c r="G287" s="20"/>
      <c r="H287" s="20"/>
    </row>
    <row r="288" spans="1:16">
      <c r="A288" s="21"/>
      <c r="C288" s="20"/>
      <c r="D288" s="20"/>
      <c r="E288" s="20"/>
      <c r="F288" s="20"/>
      <c r="G288" s="20"/>
      <c r="H288" s="20"/>
    </row>
    <row r="289" spans="1:8">
      <c r="A289" s="19" t="str">
        <f>KT!A27</f>
        <v xml:space="preserve">Pārbaudīja: </v>
      </c>
      <c r="C289" s="20"/>
      <c r="D289" s="20" t="str">
        <f>KT!D23</f>
        <v>2024.gada __._________</v>
      </c>
      <c r="E289" s="20"/>
      <c r="F289" s="20"/>
      <c r="G289" s="20"/>
      <c r="H289" s="20"/>
    </row>
    <row r="290" spans="1:8">
      <c r="A290" s="19" t="s">
        <v>31</v>
      </c>
      <c r="C290" s="20"/>
      <c r="D290" s="20"/>
      <c r="E290" s="20"/>
      <c r="F290" s="20"/>
      <c r="G290" s="20"/>
      <c r="H290" s="20"/>
    </row>
    <row r="291" spans="1:8">
      <c r="A291" s="19" t="str">
        <f>KT!A29</f>
        <v xml:space="preserve">Sertifikāta Nr.: </v>
      </c>
      <c r="C291" s="20"/>
      <c r="D291" s="20"/>
      <c r="E291" s="20"/>
      <c r="F291" s="20"/>
      <c r="G291" s="20"/>
      <c r="H291" s="20"/>
    </row>
    <row r="292" spans="1:8">
      <c r="B292" s="22"/>
      <c r="C292" s="20"/>
      <c r="D292" s="20"/>
      <c r="E292" s="20"/>
      <c r="F292" s="20"/>
      <c r="G292" s="20"/>
      <c r="H292" s="20"/>
    </row>
    <row r="293" spans="1:8">
      <c r="B293" s="23"/>
      <c r="C293" s="24"/>
      <c r="D293" s="23"/>
      <c r="F293" s="24"/>
      <c r="H293" s="20"/>
    </row>
  </sheetData>
  <mergeCells count="14">
    <mergeCell ref="L15:P15"/>
    <mergeCell ref="A17:P17"/>
    <mergeCell ref="A282:P282"/>
    <mergeCell ref="A283:J28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D1533-10D4-4D5E-A93E-EA6B86A1340D}">
  <sheetPr>
    <tabColor rgb="FF92D050"/>
    <pageSetUpPr fitToPage="1"/>
  </sheetPr>
  <dimension ref="A2:P159"/>
  <sheetViews>
    <sheetView view="pageBreakPreview" topLeftCell="A151" zoomScale="90" zoomScaleNormal="85" zoomScaleSheetLayoutView="90" workbookViewId="0">
      <selection activeCell="I18" sqref="I18:J147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0.88671875" style="1" bestFit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33" t="s">
        <v>1079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'KA1'!C34</f>
        <v>Iekšējie ūdensvada tīkli, aprīkojums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P149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7" t="s">
        <v>1080</v>
      </c>
      <c r="D18" s="32"/>
      <c r="E18" s="36"/>
      <c r="F18" s="54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52" t="s">
        <v>1081</v>
      </c>
      <c r="D19" s="53" t="s">
        <v>137</v>
      </c>
      <c r="E19" s="56">
        <v>121</v>
      </c>
      <c r="F19" s="54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52" t="s">
        <v>1082</v>
      </c>
      <c r="D20" s="53" t="s">
        <v>137</v>
      </c>
      <c r="E20" s="56">
        <v>74</v>
      </c>
      <c r="F20" s="54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 ht="31.2">
      <c r="A21" s="31">
        <v>4</v>
      </c>
      <c r="B21" s="35"/>
      <c r="C21" s="52" t="s">
        <v>1083</v>
      </c>
      <c r="D21" s="53" t="s">
        <v>137</v>
      </c>
      <c r="E21" s="56">
        <v>18</v>
      </c>
      <c r="F21" s="54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52" t="s">
        <v>1084</v>
      </c>
      <c r="D22" s="53" t="s">
        <v>137</v>
      </c>
      <c r="E22" s="56">
        <v>30</v>
      </c>
      <c r="F22" s="54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52" t="s">
        <v>1085</v>
      </c>
      <c r="D23" s="53" t="s">
        <v>423</v>
      </c>
      <c r="E23" s="56">
        <v>1</v>
      </c>
      <c r="F23" s="54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52" t="s">
        <v>1086</v>
      </c>
      <c r="D24" s="53" t="s">
        <v>423</v>
      </c>
      <c r="E24" s="56">
        <v>1</v>
      </c>
      <c r="F24" s="54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52" t="s">
        <v>1087</v>
      </c>
      <c r="D25" s="53" t="s">
        <v>137</v>
      </c>
      <c r="E25" s="56">
        <v>65</v>
      </c>
      <c r="F25" s="54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52" t="s">
        <v>1088</v>
      </c>
      <c r="D26" s="53" t="s">
        <v>137</v>
      </c>
      <c r="E26" s="56">
        <v>56</v>
      </c>
      <c r="F26" s="54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52" t="s">
        <v>1089</v>
      </c>
      <c r="D27" s="53" t="s">
        <v>137</v>
      </c>
      <c r="E27" s="56">
        <v>74</v>
      </c>
      <c r="F27" s="54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52" t="s">
        <v>1090</v>
      </c>
      <c r="D28" s="53" t="s">
        <v>137</v>
      </c>
      <c r="E28" s="56">
        <v>18</v>
      </c>
      <c r="F28" s="54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52" t="s">
        <v>1091</v>
      </c>
      <c r="D29" s="53" t="s">
        <v>137</v>
      </c>
      <c r="E29" s="56">
        <v>30</v>
      </c>
      <c r="F29" s="54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>
      <c r="A30" s="31">
        <v>13</v>
      </c>
      <c r="B30" s="35"/>
      <c r="C30" s="52" t="s">
        <v>1092</v>
      </c>
      <c r="D30" s="53" t="s">
        <v>1093</v>
      </c>
      <c r="E30" s="56">
        <v>38</v>
      </c>
      <c r="F30" s="54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52" t="s">
        <v>1094</v>
      </c>
      <c r="D31" s="53" t="s">
        <v>1093</v>
      </c>
      <c r="E31" s="56">
        <v>42</v>
      </c>
      <c r="F31" s="54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1">
        <v>15</v>
      </c>
      <c r="B32" s="35"/>
      <c r="C32" s="52" t="s">
        <v>1095</v>
      </c>
      <c r="D32" s="53" t="s">
        <v>1093</v>
      </c>
      <c r="E32" s="56">
        <v>2</v>
      </c>
      <c r="F32" s="54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>
      <c r="A33" s="31">
        <v>16</v>
      </c>
      <c r="B33" s="35"/>
      <c r="C33" s="52" t="s">
        <v>1096</v>
      </c>
      <c r="D33" s="53" t="s">
        <v>1093</v>
      </c>
      <c r="E33" s="56">
        <v>23</v>
      </c>
      <c r="F33" s="54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1">
        <v>17</v>
      </c>
      <c r="B34" s="35"/>
      <c r="C34" s="52" t="s">
        <v>1097</v>
      </c>
      <c r="D34" s="53" t="s">
        <v>1093</v>
      </c>
      <c r="E34" s="56">
        <v>2</v>
      </c>
      <c r="F34" s="54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52" t="s">
        <v>1098</v>
      </c>
      <c r="D35" s="53" t="s">
        <v>1093</v>
      </c>
      <c r="E35" s="56">
        <v>6</v>
      </c>
      <c r="F35" s="54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52" t="s">
        <v>1099</v>
      </c>
      <c r="D36" s="53" t="s">
        <v>137</v>
      </c>
      <c r="E36" s="56">
        <v>2</v>
      </c>
      <c r="F36" s="54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1">
        <v>20</v>
      </c>
      <c r="B37" s="35"/>
      <c r="C37" s="52" t="s">
        <v>1100</v>
      </c>
      <c r="D37" s="53" t="s">
        <v>137</v>
      </c>
      <c r="E37" s="56">
        <v>2</v>
      </c>
      <c r="F37" s="54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52" t="s">
        <v>1101</v>
      </c>
      <c r="D38" s="53" t="s">
        <v>137</v>
      </c>
      <c r="E38" s="56">
        <v>2</v>
      </c>
      <c r="F38" s="54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>
      <c r="A39" s="31">
        <v>22</v>
      </c>
      <c r="B39" s="35"/>
      <c r="C39" s="52" t="s">
        <v>1102</v>
      </c>
      <c r="D39" s="53" t="s">
        <v>137</v>
      </c>
      <c r="E39" s="56">
        <v>3</v>
      </c>
      <c r="F39" s="54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52" t="s">
        <v>1103</v>
      </c>
      <c r="D40" s="53" t="s">
        <v>137</v>
      </c>
      <c r="E40" s="56">
        <v>2</v>
      </c>
      <c r="F40" s="54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52" t="s">
        <v>1104</v>
      </c>
      <c r="D41" s="53" t="s">
        <v>423</v>
      </c>
      <c r="E41" s="56">
        <v>1</v>
      </c>
      <c r="F41" s="54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52" t="s">
        <v>1105</v>
      </c>
      <c r="D42" s="53" t="s">
        <v>423</v>
      </c>
      <c r="E42" s="56">
        <v>1</v>
      </c>
      <c r="F42" s="54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52" t="s">
        <v>1106</v>
      </c>
      <c r="D43" s="53" t="s">
        <v>137</v>
      </c>
      <c r="E43" s="56">
        <v>2</v>
      </c>
      <c r="F43" s="54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52" t="s">
        <v>1107</v>
      </c>
      <c r="D44" s="53" t="s">
        <v>137</v>
      </c>
      <c r="E44" s="56">
        <v>2</v>
      </c>
      <c r="F44" s="54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1">
        <v>28</v>
      </c>
      <c r="B45" s="35"/>
      <c r="C45" s="52" t="s">
        <v>1108</v>
      </c>
      <c r="D45" s="53"/>
      <c r="E45" s="56">
        <v>2</v>
      </c>
      <c r="F45" s="54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1">
        <v>29</v>
      </c>
      <c r="B46" s="35"/>
      <c r="C46" s="52" t="s">
        <v>1109</v>
      </c>
      <c r="D46" s="53" t="s">
        <v>137</v>
      </c>
      <c r="E46" s="56">
        <v>3</v>
      </c>
      <c r="F46" s="54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52" t="s">
        <v>1110</v>
      </c>
      <c r="D47" s="53" t="s">
        <v>137</v>
      </c>
      <c r="E47" s="56">
        <v>2</v>
      </c>
      <c r="F47" s="54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52" t="s">
        <v>1111</v>
      </c>
      <c r="D48" s="53" t="s">
        <v>423</v>
      </c>
      <c r="E48" s="56">
        <v>1</v>
      </c>
      <c r="F48" s="54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52" t="s">
        <v>1112</v>
      </c>
      <c r="D49" s="53" t="s">
        <v>423</v>
      </c>
      <c r="E49" s="56">
        <v>1</v>
      </c>
      <c r="F49" s="54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52" t="s">
        <v>1113</v>
      </c>
      <c r="D50" s="53" t="s">
        <v>1093</v>
      </c>
      <c r="E50" s="56">
        <v>3</v>
      </c>
      <c r="F50" s="54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46.8">
      <c r="A51" s="31">
        <v>34</v>
      </c>
      <c r="B51" s="35"/>
      <c r="C51" s="52" t="s">
        <v>1114</v>
      </c>
      <c r="D51" s="53" t="s">
        <v>423</v>
      </c>
      <c r="E51" s="56">
        <v>1</v>
      </c>
      <c r="F51" s="54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52" t="s">
        <v>1115</v>
      </c>
      <c r="D52" s="53" t="s">
        <v>423</v>
      </c>
      <c r="E52" s="56">
        <v>1</v>
      </c>
      <c r="F52" s="54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52" t="s">
        <v>1116</v>
      </c>
      <c r="D53" s="53" t="s">
        <v>423</v>
      </c>
      <c r="E53" s="56">
        <v>1</v>
      </c>
      <c r="F53" s="54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52" t="s">
        <v>1117</v>
      </c>
      <c r="D54" s="53" t="s">
        <v>423</v>
      </c>
      <c r="E54" s="56">
        <v>1</v>
      </c>
      <c r="F54" s="54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52" t="s">
        <v>1118</v>
      </c>
      <c r="D55" s="53" t="s">
        <v>423</v>
      </c>
      <c r="E55" s="56">
        <v>1</v>
      </c>
      <c r="F55" s="54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52" t="s">
        <v>1119</v>
      </c>
      <c r="D56" s="53" t="s">
        <v>423</v>
      </c>
      <c r="E56" s="56">
        <v>1</v>
      </c>
      <c r="F56" s="54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52" t="s">
        <v>1120</v>
      </c>
      <c r="D57" s="53" t="s">
        <v>1093</v>
      </c>
      <c r="E57" s="56">
        <v>2</v>
      </c>
      <c r="F57" s="54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52" t="s">
        <v>1121</v>
      </c>
      <c r="D58" s="53" t="s">
        <v>1093</v>
      </c>
      <c r="E58" s="56">
        <v>9</v>
      </c>
      <c r="F58" s="54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52" t="s">
        <v>1122</v>
      </c>
      <c r="D59" s="53" t="s">
        <v>1093</v>
      </c>
      <c r="E59" s="56">
        <v>2</v>
      </c>
      <c r="F59" s="54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52" t="s">
        <v>1123</v>
      </c>
      <c r="D60" s="53" t="s">
        <v>1093</v>
      </c>
      <c r="E60" s="56">
        <v>3</v>
      </c>
      <c r="F60" s="54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52" t="s">
        <v>1124</v>
      </c>
      <c r="D61" s="53" t="s">
        <v>1093</v>
      </c>
      <c r="E61" s="56">
        <v>2</v>
      </c>
      <c r="F61" s="54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52" t="s">
        <v>1125</v>
      </c>
      <c r="D62" s="53" t="s">
        <v>1093</v>
      </c>
      <c r="E62" s="56">
        <v>5</v>
      </c>
      <c r="F62" s="54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52" t="s">
        <v>1126</v>
      </c>
      <c r="D63" s="53" t="s">
        <v>1093</v>
      </c>
      <c r="E63" s="56">
        <v>1</v>
      </c>
      <c r="F63" s="54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52" t="s">
        <v>1127</v>
      </c>
      <c r="D64" s="53" t="s">
        <v>1093</v>
      </c>
      <c r="E64" s="56">
        <v>1</v>
      </c>
      <c r="F64" s="54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52" t="s">
        <v>1128</v>
      </c>
      <c r="D65" s="53" t="s">
        <v>1093</v>
      </c>
      <c r="E65" s="56">
        <v>2</v>
      </c>
      <c r="F65" s="54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52" t="s">
        <v>1129</v>
      </c>
      <c r="D66" s="53" t="s">
        <v>1093</v>
      </c>
      <c r="E66" s="56">
        <v>1</v>
      </c>
      <c r="F66" s="54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 ht="31.2">
      <c r="A67" s="31">
        <v>50</v>
      </c>
      <c r="B67" s="35"/>
      <c r="C67" s="52" t="s">
        <v>1130</v>
      </c>
      <c r="D67" s="53" t="s">
        <v>1093</v>
      </c>
      <c r="E67" s="56">
        <v>1</v>
      </c>
      <c r="F67" s="54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52" t="s">
        <v>1131</v>
      </c>
      <c r="D68" s="53" t="s">
        <v>1093</v>
      </c>
      <c r="E68" s="56">
        <v>1</v>
      </c>
      <c r="F68" s="54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52" t="s">
        <v>1132</v>
      </c>
      <c r="D69" s="53" t="s">
        <v>1093</v>
      </c>
      <c r="E69" s="56">
        <v>1</v>
      </c>
      <c r="F69" s="54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52" t="s">
        <v>1133</v>
      </c>
      <c r="D70" s="53" t="s">
        <v>1093</v>
      </c>
      <c r="E70" s="56">
        <v>1</v>
      </c>
      <c r="F70" s="54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>
      <c r="A71" s="31">
        <v>54</v>
      </c>
      <c r="B71" s="35"/>
      <c r="C71" s="52" t="s">
        <v>1134</v>
      </c>
      <c r="D71" s="53" t="s">
        <v>423</v>
      </c>
      <c r="E71" s="56">
        <v>1</v>
      </c>
      <c r="F71" s="54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>
      <c r="A72" s="31">
        <v>55</v>
      </c>
      <c r="B72" s="35"/>
      <c r="C72" s="52" t="s">
        <v>1135</v>
      </c>
      <c r="D72" s="53" t="s">
        <v>423</v>
      </c>
      <c r="E72" s="56">
        <v>1</v>
      </c>
      <c r="F72" s="54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52" t="s">
        <v>1136</v>
      </c>
      <c r="D73" s="53" t="s">
        <v>423</v>
      </c>
      <c r="E73" s="56">
        <v>1</v>
      </c>
      <c r="F73" s="54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31.2">
      <c r="A74" s="31">
        <v>57</v>
      </c>
      <c r="B74" s="35"/>
      <c r="C74" s="52" t="s">
        <v>1137</v>
      </c>
      <c r="D74" s="53" t="s">
        <v>423</v>
      </c>
      <c r="E74" s="56">
        <v>1</v>
      </c>
      <c r="F74" s="54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52" t="s">
        <v>1138</v>
      </c>
      <c r="D75" s="53" t="s">
        <v>423</v>
      </c>
      <c r="E75" s="56">
        <v>1</v>
      </c>
      <c r="F75" s="54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52" t="s">
        <v>1139</v>
      </c>
      <c r="D76" s="53" t="s">
        <v>423</v>
      </c>
      <c r="E76" s="56">
        <v>1</v>
      </c>
      <c r="F76" s="54"/>
      <c r="G76" s="5"/>
      <c r="H76" s="5">
        <f t="shared" si="7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 ht="31.2">
      <c r="A77" s="31">
        <v>60</v>
      </c>
      <c r="B77" s="35"/>
      <c r="C77" s="52" t="s">
        <v>1140</v>
      </c>
      <c r="D77" s="53" t="s">
        <v>423</v>
      </c>
      <c r="E77" s="56">
        <v>2</v>
      </c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 ht="31.2">
      <c r="A78" s="31">
        <v>61</v>
      </c>
      <c r="B78" s="35"/>
      <c r="C78" s="52" t="s">
        <v>1141</v>
      </c>
      <c r="D78" s="53" t="s">
        <v>423</v>
      </c>
      <c r="E78" s="56">
        <v>4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 ht="46.8">
      <c r="A79" s="31">
        <v>62</v>
      </c>
      <c r="B79" s="35"/>
      <c r="C79" s="52" t="s">
        <v>1142</v>
      </c>
      <c r="D79" s="53" t="s">
        <v>423</v>
      </c>
      <c r="E79" s="56">
        <v>4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 ht="46.8">
      <c r="A80" s="31">
        <v>63</v>
      </c>
      <c r="B80" s="35"/>
      <c r="C80" s="52" t="s">
        <v>1143</v>
      </c>
      <c r="D80" s="53" t="s">
        <v>423</v>
      </c>
      <c r="E80" s="56">
        <v>4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 ht="46.8">
      <c r="A81" s="31">
        <v>64</v>
      </c>
      <c r="B81" s="35"/>
      <c r="C81" s="52" t="s">
        <v>1144</v>
      </c>
      <c r="D81" s="53" t="s">
        <v>423</v>
      </c>
      <c r="E81" s="56">
        <v>4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31.2">
      <c r="A82" s="31">
        <v>65</v>
      </c>
      <c r="B82" s="35"/>
      <c r="C82" s="52" t="s">
        <v>1145</v>
      </c>
      <c r="D82" s="53" t="s">
        <v>423</v>
      </c>
      <c r="E82" s="56">
        <v>1</v>
      </c>
      <c r="F82" s="54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31.2">
      <c r="A83" s="31">
        <v>66</v>
      </c>
      <c r="B83" s="35"/>
      <c r="C83" s="52" t="s">
        <v>1146</v>
      </c>
      <c r="D83" s="55" t="s">
        <v>137</v>
      </c>
      <c r="E83" s="56">
        <v>35</v>
      </c>
      <c r="F83" s="54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31.2">
      <c r="A84" s="31">
        <v>67</v>
      </c>
      <c r="B84" s="35"/>
      <c r="C84" s="52" t="s">
        <v>1147</v>
      </c>
      <c r="D84" s="55" t="s">
        <v>137</v>
      </c>
      <c r="E84" s="56">
        <v>22</v>
      </c>
      <c r="F84" s="54"/>
      <c r="G84" s="5"/>
      <c r="H84" s="5">
        <f t="shared" ref="H84:H90" si="14">ROUND(F84*G84,2)</f>
        <v>0</v>
      </c>
      <c r="I84" s="5"/>
      <c r="J84" s="5"/>
      <c r="K84" s="5">
        <f t="shared" ref="K84:K147" si="15">SUM(H84:J84)</f>
        <v>0</v>
      </c>
      <c r="L84" s="5">
        <f t="shared" ref="L84:L147" si="16">ROUND(E84*F84,2)</f>
        <v>0</v>
      </c>
      <c r="M84" s="5">
        <f t="shared" ref="M84:M147" si="17">ROUND(E84*H84,2)</f>
        <v>0</v>
      </c>
      <c r="N84" s="5">
        <f t="shared" ref="N84:N147" si="18">ROUND(E84*I84,2)</f>
        <v>0</v>
      </c>
      <c r="O84" s="5">
        <f t="shared" ref="O84:O147" si="19">ROUND(E84*J84,2)</f>
        <v>0</v>
      </c>
      <c r="P84" s="5">
        <f t="shared" ref="P84:P147" si="20">SUM(M84:O84)</f>
        <v>0</v>
      </c>
    </row>
    <row r="85" spans="1:16" ht="31.2">
      <c r="A85" s="31">
        <v>68</v>
      </c>
      <c r="B85" s="35"/>
      <c r="C85" s="52" t="s">
        <v>1148</v>
      </c>
      <c r="D85" s="55" t="s">
        <v>423</v>
      </c>
      <c r="E85" s="56">
        <v>9</v>
      </c>
      <c r="F85" s="5"/>
      <c r="G85" s="5"/>
      <c r="H85" s="5">
        <f t="shared" si="14"/>
        <v>0</v>
      </c>
      <c r="I85" s="5"/>
      <c r="J85" s="5"/>
      <c r="K85" s="5">
        <f t="shared" si="15"/>
        <v>0</v>
      </c>
      <c r="L85" s="5">
        <f t="shared" si="16"/>
        <v>0</v>
      </c>
      <c r="M85" s="5">
        <f t="shared" si="17"/>
        <v>0</v>
      </c>
      <c r="N85" s="5">
        <f t="shared" si="18"/>
        <v>0</v>
      </c>
      <c r="O85" s="5">
        <f t="shared" si="19"/>
        <v>0</v>
      </c>
      <c r="P85" s="5">
        <f t="shared" si="20"/>
        <v>0</v>
      </c>
    </row>
    <row r="86" spans="1:16" ht="31.2">
      <c r="A86" s="31">
        <v>69</v>
      </c>
      <c r="B86" s="35"/>
      <c r="C86" s="52" t="s">
        <v>1149</v>
      </c>
      <c r="D86" s="55" t="s">
        <v>423</v>
      </c>
      <c r="E86" s="56">
        <v>5</v>
      </c>
      <c r="F86" s="5"/>
      <c r="G86" s="5"/>
      <c r="H86" s="5">
        <f t="shared" si="14"/>
        <v>0</v>
      </c>
      <c r="I86" s="5"/>
      <c r="J86" s="5"/>
      <c r="K86" s="5">
        <f t="shared" si="15"/>
        <v>0</v>
      </c>
      <c r="L86" s="5">
        <f t="shared" si="16"/>
        <v>0</v>
      </c>
      <c r="M86" s="5">
        <f t="shared" si="17"/>
        <v>0</v>
      </c>
      <c r="N86" s="5">
        <f t="shared" si="18"/>
        <v>0</v>
      </c>
      <c r="O86" s="5">
        <f t="shared" si="19"/>
        <v>0</v>
      </c>
      <c r="P86" s="5">
        <f t="shared" si="20"/>
        <v>0</v>
      </c>
    </row>
    <row r="87" spans="1:16" ht="31.2">
      <c r="A87" s="31">
        <v>70</v>
      </c>
      <c r="B87" s="35"/>
      <c r="C87" s="52" t="s">
        <v>1150</v>
      </c>
      <c r="D87" s="55" t="s">
        <v>423</v>
      </c>
      <c r="E87" s="56">
        <v>1</v>
      </c>
      <c r="F87" s="5"/>
      <c r="G87" s="5"/>
      <c r="H87" s="5">
        <f t="shared" si="14"/>
        <v>0</v>
      </c>
      <c r="I87" s="5"/>
      <c r="J87" s="5"/>
      <c r="K87" s="5">
        <f t="shared" si="15"/>
        <v>0</v>
      </c>
      <c r="L87" s="5">
        <f t="shared" si="16"/>
        <v>0</v>
      </c>
      <c r="M87" s="5">
        <f t="shared" si="17"/>
        <v>0</v>
      </c>
      <c r="N87" s="5">
        <f t="shared" si="18"/>
        <v>0</v>
      </c>
      <c r="O87" s="5">
        <f t="shared" si="19"/>
        <v>0</v>
      </c>
      <c r="P87" s="5">
        <f t="shared" si="20"/>
        <v>0</v>
      </c>
    </row>
    <row r="88" spans="1:16" ht="31.2">
      <c r="A88" s="31">
        <v>71</v>
      </c>
      <c r="B88" s="35"/>
      <c r="C88" s="52" t="s">
        <v>1151</v>
      </c>
      <c r="D88" s="55" t="s">
        <v>423</v>
      </c>
      <c r="E88" s="56">
        <v>7</v>
      </c>
      <c r="F88" s="5"/>
      <c r="G88" s="5"/>
      <c r="H88" s="5">
        <f t="shared" si="14"/>
        <v>0</v>
      </c>
      <c r="I88" s="5"/>
      <c r="J88" s="5"/>
      <c r="K88" s="5">
        <f t="shared" si="15"/>
        <v>0</v>
      </c>
      <c r="L88" s="5">
        <f t="shared" si="16"/>
        <v>0</v>
      </c>
      <c r="M88" s="5">
        <f t="shared" si="17"/>
        <v>0</v>
      </c>
      <c r="N88" s="5">
        <f t="shared" si="18"/>
        <v>0</v>
      </c>
      <c r="O88" s="5">
        <f t="shared" si="19"/>
        <v>0</v>
      </c>
      <c r="P88" s="5">
        <f t="shared" si="20"/>
        <v>0</v>
      </c>
    </row>
    <row r="89" spans="1:16" ht="31.2">
      <c r="A89" s="31">
        <v>72</v>
      </c>
      <c r="B89" s="35"/>
      <c r="C89" s="52" t="s">
        <v>1152</v>
      </c>
      <c r="D89" s="55" t="s">
        <v>423</v>
      </c>
      <c r="E89" s="56">
        <v>10</v>
      </c>
      <c r="F89" s="5"/>
      <c r="G89" s="5"/>
      <c r="H89" s="5">
        <f t="shared" si="14"/>
        <v>0</v>
      </c>
      <c r="I89" s="5"/>
      <c r="J89" s="5"/>
      <c r="K89" s="5">
        <f t="shared" si="15"/>
        <v>0</v>
      </c>
      <c r="L89" s="5">
        <f t="shared" si="16"/>
        <v>0</v>
      </c>
      <c r="M89" s="5">
        <f t="shared" si="17"/>
        <v>0</v>
      </c>
      <c r="N89" s="5">
        <f t="shared" si="18"/>
        <v>0</v>
      </c>
      <c r="O89" s="5">
        <f t="shared" si="19"/>
        <v>0</v>
      </c>
      <c r="P89" s="5">
        <f t="shared" si="20"/>
        <v>0</v>
      </c>
    </row>
    <row r="90" spans="1:16" ht="31.2">
      <c r="A90" s="31">
        <v>73</v>
      </c>
      <c r="B90" s="35"/>
      <c r="C90" s="52" t="s">
        <v>1153</v>
      </c>
      <c r="D90" s="55" t="s">
        <v>423</v>
      </c>
      <c r="E90" s="56">
        <v>1</v>
      </c>
      <c r="F90" s="5"/>
      <c r="G90" s="5"/>
      <c r="H90" s="5">
        <f t="shared" si="14"/>
        <v>0</v>
      </c>
      <c r="I90" s="5"/>
      <c r="J90" s="5"/>
      <c r="K90" s="5">
        <f t="shared" si="15"/>
        <v>0</v>
      </c>
      <c r="L90" s="5">
        <f t="shared" si="16"/>
        <v>0</v>
      </c>
      <c r="M90" s="5">
        <f t="shared" si="17"/>
        <v>0</v>
      </c>
      <c r="N90" s="5">
        <f t="shared" si="18"/>
        <v>0</v>
      </c>
      <c r="O90" s="5">
        <f t="shared" si="19"/>
        <v>0</v>
      </c>
      <c r="P90" s="5">
        <f t="shared" si="20"/>
        <v>0</v>
      </c>
    </row>
    <row r="91" spans="1:16" ht="31.2">
      <c r="A91" s="31">
        <v>74</v>
      </c>
      <c r="B91" s="35"/>
      <c r="C91" s="52" t="s">
        <v>1154</v>
      </c>
      <c r="D91" s="55" t="s">
        <v>137</v>
      </c>
      <c r="E91" s="56">
        <v>2</v>
      </c>
      <c r="F91" s="54"/>
      <c r="G91" s="5"/>
      <c r="H91" s="5">
        <f t="shared" ref="H91:H143" si="21">ROUND(F91*G91,2)</f>
        <v>0</v>
      </c>
      <c r="I91" s="5"/>
      <c r="J91" s="5"/>
      <c r="K91" s="5">
        <f t="shared" si="15"/>
        <v>0</v>
      </c>
      <c r="L91" s="5">
        <f t="shared" si="16"/>
        <v>0</v>
      </c>
      <c r="M91" s="5">
        <f t="shared" si="17"/>
        <v>0</v>
      </c>
      <c r="N91" s="5">
        <f t="shared" si="18"/>
        <v>0</v>
      </c>
      <c r="O91" s="5">
        <f t="shared" si="19"/>
        <v>0</v>
      </c>
      <c r="P91" s="5">
        <f t="shared" si="20"/>
        <v>0</v>
      </c>
    </row>
    <row r="92" spans="1:16">
      <c r="A92" s="31">
        <v>75</v>
      </c>
      <c r="B92" s="35"/>
      <c r="C92" s="52" t="s">
        <v>1155</v>
      </c>
      <c r="D92" s="53" t="s">
        <v>423</v>
      </c>
      <c r="E92" s="56">
        <v>1</v>
      </c>
      <c r="F92" s="54"/>
      <c r="G92" s="5"/>
      <c r="H92" s="5">
        <f t="shared" si="21"/>
        <v>0</v>
      </c>
      <c r="I92" s="5"/>
      <c r="J92" s="5"/>
      <c r="K92" s="5">
        <f t="shared" si="15"/>
        <v>0</v>
      </c>
      <c r="L92" s="5">
        <f t="shared" si="16"/>
        <v>0</v>
      </c>
      <c r="M92" s="5">
        <f t="shared" si="17"/>
        <v>0</v>
      </c>
      <c r="N92" s="5">
        <f t="shared" si="18"/>
        <v>0</v>
      </c>
      <c r="O92" s="5">
        <f t="shared" si="19"/>
        <v>0</v>
      </c>
      <c r="P92" s="5">
        <f t="shared" si="20"/>
        <v>0</v>
      </c>
    </row>
    <row r="93" spans="1:16">
      <c r="A93" s="31">
        <v>76</v>
      </c>
      <c r="B93" s="35"/>
      <c r="C93" s="52" t="s">
        <v>763</v>
      </c>
      <c r="D93" s="53" t="s">
        <v>423</v>
      </c>
      <c r="E93" s="56">
        <v>1</v>
      </c>
      <c r="F93" s="54"/>
      <c r="G93" s="5"/>
      <c r="H93" s="5">
        <f t="shared" si="21"/>
        <v>0</v>
      </c>
      <c r="I93" s="5"/>
      <c r="J93" s="5"/>
      <c r="K93" s="5">
        <f t="shared" si="15"/>
        <v>0</v>
      </c>
      <c r="L93" s="5">
        <f t="shared" si="16"/>
        <v>0</v>
      </c>
      <c r="M93" s="5">
        <f t="shared" si="17"/>
        <v>0</v>
      </c>
      <c r="N93" s="5">
        <f t="shared" si="18"/>
        <v>0</v>
      </c>
      <c r="O93" s="5">
        <f t="shared" si="19"/>
        <v>0</v>
      </c>
      <c r="P93" s="5">
        <f t="shared" si="20"/>
        <v>0</v>
      </c>
    </row>
    <row r="94" spans="1:16">
      <c r="A94" s="31">
        <v>77</v>
      </c>
      <c r="B94" s="35"/>
      <c r="C94" s="57" t="s">
        <v>764</v>
      </c>
      <c r="D94" s="53"/>
      <c r="E94" s="56"/>
      <c r="F94" s="54"/>
      <c r="G94" s="5"/>
      <c r="H94" s="5">
        <f t="shared" si="21"/>
        <v>0</v>
      </c>
      <c r="I94" s="5"/>
      <c r="J94" s="5"/>
      <c r="K94" s="5">
        <f t="shared" si="15"/>
        <v>0</v>
      </c>
      <c r="L94" s="5">
        <f t="shared" si="16"/>
        <v>0</v>
      </c>
      <c r="M94" s="5">
        <f t="shared" si="17"/>
        <v>0</v>
      </c>
      <c r="N94" s="5">
        <f t="shared" si="18"/>
        <v>0</v>
      </c>
      <c r="O94" s="5">
        <f t="shared" si="19"/>
        <v>0</v>
      </c>
      <c r="P94" s="5">
        <f t="shared" si="20"/>
        <v>0</v>
      </c>
    </row>
    <row r="95" spans="1:16">
      <c r="A95" s="31">
        <v>78</v>
      </c>
      <c r="B95" s="35"/>
      <c r="C95" s="52" t="s">
        <v>1156</v>
      </c>
      <c r="D95" s="53" t="s">
        <v>1093</v>
      </c>
      <c r="E95" s="56">
        <v>10</v>
      </c>
      <c r="F95" s="54"/>
      <c r="G95" s="5"/>
      <c r="H95" s="5">
        <f t="shared" si="21"/>
        <v>0</v>
      </c>
      <c r="I95" s="5"/>
      <c r="J95" s="5"/>
      <c r="K95" s="5">
        <f t="shared" si="15"/>
        <v>0</v>
      </c>
      <c r="L95" s="5">
        <f t="shared" si="16"/>
        <v>0</v>
      </c>
      <c r="M95" s="5">
        <f t="shared" si="17"/>
        <v>0</v>
      </c>
      <c r="N95" s="5">
        <f t="shared" si="18"/>
        <v>0</v>
      </c>
      <c r="O95" s="5">
        <f t="shared" si="19"/>
        <v>0</v>
      </c>
      <c r="P95" s="5">
        <f t="shared" si="20"/>
        <v>0</v>
      </c>
    </row>
    <row r="96" spans="1:16">
      <c r="A96" s="31">
        <v>79</v>
      </c>
      <c r="B96" s="35"/>
      <c r="C96" s="52" t="s">
        <v>1157</v>
      </c>
      <c r="D96" s="53" t="s">
        <v>1093</v>
      </c>
      <c r="E96" s="56">
        <v>6</v>
      </c>
      <c r="F96" s="54"/>
      <c r="G96" s="5"/>
      <c r="H96" s="5">
        <f t="shared" si="21"/>
        <v>0</v>
      </c>
      <c r="I96" s="5"/>
      <c r="J96" s="5"/>
      <c r="K96" s="5">
        <f t="shared" si="15"/>
        <v>0</v>
      </c>
      <c r="L96" s="5">
        <f t="shared" si="16"/>
        <v>0</v>
      </c>
      <c r="M96" s="5">
        <f t="shared" si="17"/>
        <v>0</v>
      </c>
      <c r="N96" s="5">
        <f t="shared" si="18"/>
        <v>0</v>
      </c>
      <c r="O96" s="5">
        <f t="shared" si="19"/>
        <v>0</v>
      </c>
      <c r="P96" s="5">
        <f t="shared" si="20"/>
        <v>0</v>
      </c>
    </row>
    <row r="97" spans="1:16" ht="31.2">
      <c r="A97" s="31">
        <v>80</v>
      </c>
      <c r="B97" s="35"/>
      <c r="C97" s="52" t="s">
        <v>1158</v>
      </c>
      <c r="D97" s="53" t="s">
        <v>423</v>
      </c>
      <c r="E97" s="56">
        <v>1</v>
      </c>
      <c r="F97" s="54"/>
      <c r="G97" s="5"/>
      <c r="H97" s="5">
        <f t="shared" si="21"/>
        <v>0</v>
      </c>
      <c r="I97" s="5"/>
      <c r="J97" s="5"/>
      <c r="K97" s="5">
        <f t="shared" si="15"/>
        <v>0</v>
      </c>
      <c r="L97" s="5">
        <f t="shared" si="16"/>
        <v>0</v>
      </c>
      <c r="M97" s="5">
        <f t="shared" si="17"/>
        <v>0</v>
      </c>
      <c r="N97" s="5">
        <f t="shared" si="18"/>
        <v>0</v>
      </c>
      <c r="O97" s="5">
        <f t="shared" si="19"/>
        <v>0</v>
      </c>
      <c r="P97" s="5">
        <f t="shared" si="20"/>
        <v>0</v>
      </c>
    </row>
    <row r="98" spans="1:16">
      <c r="A98" s="31">
        <v>81</v>
      </c>
      <c r="B98" s="35"/>
      <c r="C98" s="52" t="s">
        <v>778</v>
      </c>
      <c r="D98" s="53" t="s">
        <v>423</v>
      </c>
      <c r="E98" s="56">
        <v>1</v>
      </c>
      <c r="F98" s="54"/>
      <c r="G98" s="5"/>
      <c r="H98" s="5">
        <f t="shared" si="21"/>
        <v>0</v>
      </c>
      <c r="I98" s="5"/>
      <c r="J98" s="5"/>
      <c r="K98" s="5">
        <f t="shared" si="15"/>
        <v>0</v>
      </c>
      <c r="L98" s="5">
        <f t="shared" si="16"/>
        <v>0</v>
      </c>
      <c r="M98" s="5">
        <f t="shared" si="17"/>
        <v>0</v>
      </c>
      <c r="N98" s="5">
        <f t="shared" si="18"/>
        <v>0</v>
      </c>
      <c r="O98" s="5">
        <f t="shared" si="19"/>
        <v>0</v>
      </c>
      <c r="P98" s="5">
        <f t="shared" si="20"/>
        <v>0</v>
      </c>
    </row>
    <row r="99" spans="1:16" ht="31.2">
      <c r="A99" s="31">
        <v>82</v>
      </c>
      <c r="B99" s="35"/>
      <c r="C99" s="52" t="s">
        <v>1159</v>
      </c>
      <c r="D99" s="53" t="s">
        <v>423</v>
      </c>
      <c r="E99" s="56">
        <v>1</v>
      </c>
      <c r="F99" s="54"/>
      <c r="G99" s="5"/>
      <c r="H99" s="5">
        <f t="shared" si="21"/>
        <v>0</v>
      </c>
      <c r="I99" s="5"/>
      <c r="J99" s="5"/>
      <c r="K99" s="5">
        <f t="shared" si="15"/>
        <v>0</v>
      </c>
      <c r="L99" s="5">
        <f t="shared" si="16"/>
        <v>0</v>
      </c>
      <c r="M99" s="5">
        <f t="shared" si="17"/>
        <v>0</v>
      </c>
      <c r="N99" s="5">
        <f t="shared" si="18"/>
        <v>0</v>
      </c>
      <c r="O99" s="5">
        <f t="shared" si="19"/>
        <v>0</v>
      </c>
      <c r="P99" s="5">
        <f t="shared" si="20"/>
        <v>0</v>
      </c>
    </row>
    <row r="100" spans="1:16">
      <c r="A100" s="31">
        <v>83</v>
      </c>
      <c r="B100" s="35"/>
      <c r="C100" s="52" t="s">
        <v>780</v>
      </c>
      <c r="D100" s="53" t="s">
        <v>423</v>
      </c>
      <c r="E100" s="56">
        <v>1</v>
      </c>
      <c r="F100" s="54"/>
      <c r="G100" s="5"/>
      <c r="H100" s="5">
        <f t="shared" si="21"/>
        <v>0</v>
      </c>
      <c r="I100" s="5"/>
      <c r="J100" s="5"/>
      <c r="K100" s="5">
        <f t="shared" si="15"/>
        <v>0</v>
      </c>
      <c r="L100" s="5">
        <f t="shared" si="16"/>
        <v>0</v>
      </c>
      <c r="M100" s="5">
        <f t="shared" si="17"/>
        <v>0</v>
      </c>
      <c r="N100" s="5">
        <f t="shared" si="18"/>
        <v>0</v>
      </c>
      <c r="O100" s="5">
        <f t="shared" si="19"/>
        <v>0</v>
      </c>
      <c r="P100" s="5">
        <f t="shared" si="20"/>
        <v>0</v>
      </c>
    </row>
    <row r="101" spans="1:16">
      <c r="A101" s="31">
        <v>84</v>
      </c>
      <c r="B101" s="35"/>
      <c r="C101" s="52" t="s">
        <v>763</v>
      </c>
      <c r="D101" s="53" t="s">
        <v>423</v>
      </c>
      <c r="E101" s="56">
        <v>1</v>
      </c>
      <c r="F101" s="54"/>
      <c r="G101" s="5"/>
      <c r="H101" s="5">
        <f t="shared" si="21"/>
        <v>0</v>
      </c>
      <c r="I101" s="5"/>
      <c r="J101" s="5"/>
      <c r="K101" s="5">
        <f t="shared" si="15"/>
        <v>0</v>
      </c>
      <c r="L101" s="5">
        <f t="shared" si="16"/>
        <v>0</v>
      </c>
      <c r="M101" s="5">
        <f t="shared" si="17"/>
        <v>0</v>
      </c>
      <c r="N101" s="5">
        <f t="shared" si="18"/>
        <v>0</v>
      </c>
      <c r="O101" s="5">
        <f t="shared" si="19"/>
        <v>0</v>
      </c>
      <c r="P101" s="5">
        <f t="shared" si="20"/>
        <v>0</v>
      </c>
    </row>
    <row r="102" spans="1:16">
      <c r="A102" s="31">
        <v>85</v>
      </c>
      <c r="B102" s="35"/>
      <c r="C102" s="57" t="s">
        <v>1160</v>
      </c>
      <c r="D102" s="32"/>
      <c r="E102" s="36"/>
      <c r="F102" s="54"/>
      <c r="G102" s="5"/>
      <c r="H102" s="5">
        <f t="shared" si="21"/>
        <v>0</v>
      </c>
      <c r="I102" s="5"/>
      <c r="J102" s="5"/>
      <c r="K102" s="5">
        <f t="shared" si="15"/>
        <v>0</v>
      </c>
      <c r="L102" s="5">
        <f t="shared" si="16"/>
        <v>0</v>
      </c>
      <c r="M102" s="5">
        <f t="shared" si="17"/>
        <v>0</v>
      </c>
      <c r="N102" s="5">
        <f t="shared" si="18"/>
        <v>0</v>
      </c>
      <c r="O102" s="5">
        <f t="shared" si="19"/>
        <v>0</v>
      </c>
      <c r="P102" s="5">
        <f t="shared" si="20"/>
        <v>0</v>
      </c>
    </row>
    <row r="103" spans="1:16" ht="31.2">
      <c r="A103" s="31">
        <v>86</v>
      </c>
      <c r="B103" s="35"/>
      <c r="C103" s="52" t="s">
        <v>1161</v>
      </c>
      <c r="D103" s="53" t="s">
        <v>137</v>
      </c>
      <c r="E103" s="56">
        <v>157</v>
      </c>
      <c r="F103" s="54"/>
      <c r="G103" s="5"/>
      <c r="H103" s="5">
        <f t="shared" si="21"/>
        <v>0</v>
      </c>
      <c r="I103" s="5"/>
      <c r="J103" s="5"/>
      <c r="K103" s="5">
        <f t="shared" si="15"/>
        <v>0</v>
      </c>
      <c r="L103" s="5">
        <f t="shared" si="16"/>
        <v>0</v>
      </c>
      <c r="M103" s="5">
        <f t="shared" si="17"/>
        <v>0</v>
      </c>
      <c r="N103" s="5">
        <f t="shared" si="18"/>
        <v>0</v>
      </c>
      <c r="O103" s="5">
        <f t="shared" si="19"/>
        <v>0</v>
      </c>
      <c r="P103" s="5">
        <f t="shared" si="20"/>
        <v>0</v>
      </c>
    </row>
    <row r="104" spans="1:16" ht="31.2">
      <c r="A104" s="31">
        <v>87</v>
      </c>
      <c r="B104" s="35"/>
      <c r="C104" s="52" t="s">
        <v>1162</v>
      </c>
      <c r="D104" s="53" t="s">
        <v>137</v>
      </c>
      <c r="E104" s="56">
        <v>82</v>
      </c>
      <c r="F104" s="54"/>
      <c r="G104" s="5"/>
      <c r="H104" s="5">
        <f t="shared" si="21"/>
        <v>0</v>
      </c>
      <c r="I104" s="5"/>
      <c r="J104" s="5"/>
      <c r="K104" s="5">
        <f t="shared" si="15"/>
        <v>0</v>
      </c>
      <c r="L104" s="5">
        <f t="shared" si="16"/>
        <v>0</v>
      </c>
      <c r="M104" s="5">
        <f t="shared" si="17"/>
        <v>0</v>
      </c>
      <c r="N104" s="5">
        <f t="shared" si="18"/>
        <v>0</v>
      </c>
      <c r="O104" s="5">
        <f t="shared" si="19"/>
        <v>0</v>
      </c>
      <c r="P104" s="5">
        <f t="shared" si="20"/>
        <v>0</v>
      </c>
    </row>
    <row r="105" spans="1:16" ht="31.2">
      <c r="A105" s="31">
        <v>88</v>
      </c>
      <c r="B105" s="35"/>
      <c r="C105" s="52" t="s">
        <v>1163</v>
      </c>
      <c r="D105" s="53" t="s">
        <v>137</v>
      </c>
      <c r="E105" s="56">
        <v>38</v>
      </c>
      <c r="F105" s="54"/>
      <c r="G105" s="5"/>
      <c r="H105" s="5">
        <f t="shared" si="21"/>
        <v>0</v>
      </c>
      <c r="I105" s="5"/>
      <c r="J105" s="5"/>
      <c r="K105" s="5">
        <f t="shared" si="15"/>
        <v>0</v>
      </c>
      <c r="L105" s="5">
        <f t="shared" si="16"/>
        <v>0</v>
      </c>
      <c r="M105" s="5">
        <f t="shared" si="17"/>
        <v>0</v>
      </c>
      <c r="N105" s="5">
        <f t="shared" si="18"/>
        <v>0</v>
      </c>
      <c r="O105" s="5">
        <f t="shared" si="19"/>
        <v>0</v>
      </c>
      <c r="P105" s="5">
        <f t="shared" si="20"/>
        <v>0</v>
      </c>
    </row>
    <row r="106" spans="1:16" ht="31.2">
      <c r="A106" s="31">
        <v>89</v>
      </c>
      <c r="B106" s="35"/>
      <c r="C106" s="52" t="s">
        <v>1084</v>
      </c>
      <c r="D106" s="53" t="s">
        <v>137</v>
      </c>
      <c r="E106" s="56">
        <v>20</v>
      </c>
      <c r="F106" s="54"/>
      <c r="G106" s="5"/>
      <c r="H106" s="5">
        <f t="shared" si="21"/>
        <v>0</v>
      </c>
      <c r="I106" s="5"/>
      <c r="J106" s="5"/>
      <c r="K106" s="5">
        <f t="shared" si="15"/>
        <v>0</v>
      </c>
      <c r="L106" s="5">
        <f t="shared" si="16"/>
        <v>0</v>
      </c>
      <c r="M106" s="5">
        <f t="shared" si="17"/>
        <v>0</v>
      </c>
      <c r="N106" s="5">
        <f t="shared" si="18"/>
        <v>0</v>
      </c>
      <c r="O106" s="5">
        <f t="shared" si="19"/>
        <v>0</v>
      </c>
      <c r="P106" s="5">
        <f t="shared" si="20"/>
        <v>0</v>
      </c>
    </row>
    <row r="107" spans="1:16" ht="31.2">
      <c r="A107" s="31">
        <v>90</v>
      </c>
      <c r="B107" s="35"/>
      <c r="C107" s="52" t="s">
        <v>1164</v>
      </c>
      <c r="D107" s="53" t="s">
        <v>423</v>
      </c>
      <c r="E107" s="56">
        <v>1</v>
      </c>
      <c r="F107" s="54"/>
      <c r="G107" s="5"/>
      <c r="H107" s="5">
        <f t="shared" si="21"/>
        <v>0</v>
      </c>
      <c r="I107" s="5"/>
      <c r="J107" s="5"/>
      <c r="K107" s="5">
        <f t="shared" si="15"/>
        <v>0</v>
      </c>
      <c r="L107" s="5">
        <f t="shared" si="16"/>
        <v>0</v>
      </c>
      <c r="M107" s="5">
        <f t="shared" si="17"/>
        <v>0</v>
      </c>
      <c r="N107" s="5">
        <f t="shared" si="18"/>
        <v>0</v>
      </c>
      <c r="O107" s="5">
        <f t="shared" si="19"/>
        <v>0</v>
      </c>
      <c r="P107" s="5">
        <f t="shared" si="20"/>
        <v>0</v>
      </c>
    </row>
    <row r="108" spans="1:16" ht="31.2">
      <c r="A108" s="31">
        <v>91</v>
      </c>
      <c r="B108" s="35"/>
      <c r="C108" s="52" t="s">
        <v>1086</v>
      </c>
      <c r="D108" s="53" t="s">
        <v>423</v>
      </c>
      <c r="E108" s="56">
        <v>1</v>
      </c>
      <c r="F108" s="54"/>
      <c r="G108" s="5"/>
      <c r="H108" s="5">
        <f t="shared" si="21"/>
        <v>0</v>
      </c>
      <c r="I108" s="5"/>
      <c r="J108" s="5"/>
      <c r="K108" s="5">
        <f t="shared" si="15"/>
        <v>0</v>
      </c>
      <c r="L108" s="5">
        <f t="shared" si="16"/>
        <v>0</v>
      </c>
      <c r="M108" s="5">
        <f t="shared" si="17"/>
        <v>0</v>
      </c>
      <c r="N108" s="5">
        <f t="shared" si="18"/>
        <v>0</v>
      </c>
      <c r="O108" s="5">
        <f t="shared" si="19"/>
        <v>0</v>
      </c>
      <c r="P108" s="5">
        <f t="shared" si="20"/>
        <v>0</v>
      </c>
    </row>
    <row r="109" spans="1:16" ht="31.2">
      <c r="A109" s="31">
        <v>92</v>
      </c>
      <c r="B109" s="35"/>
      <c r="C109" s="52" t="s">
        <v>1165</v>
      </c>
      <c r="D109" s="53" t="s">
        <v>137</v>
      </c>
      <c r="E109" s="56">
        <v>54</v>
      </c>
      <c r="F109" s="54"/>
      <c r="G109" s="5"/>
      <c r="H109" s="5">
        <f t="shared" si="21"/>
        <v>0</v>
      </c>
      <c r="I109" s="5"/>
      <c r="J109" s="5"/>
      <c r="K109" s="5">
        <f t="shared" si="15"/>
        <v>0</v>
      </c>
      <c r="L109" s="5">
        <f t="shared" si="16"/>
        <v>0</v>
      </c>
      <c r="M109" s="5">
        <f t="shared" si="17"/>
        <v>0</v>
      </c>
      <c r="N109" s="5">
        <f t="shared" si="18"/>
        <v>0</v>
      </c>
      <c r="O109" s="5">
        <f t="shared" si="19"/>
        <v>0</v>
      </c>
      <c r="P109" s="5">
        <f t="shared" si="20"/>
        <v>0</v>
      </c>
    </row>
    <row r="110" spans="1:16" ht="31.2">
      <c r="A110" s="31">
        <v>93</v>
      </c>
      <c r="B110" s="35"/>
      <c r="C110" s="52" t="s">
        <v>1166</v>
      </c>
      <c r="D110" s="53" t="s">
        <v>137</v>
      </c>
      <c r="E110" s="56">
        <v>100</v>
      </c>
      <c r="F110" s="54"/>
      <c r="G110" s="5"/>
      <c r="H110" s="5">
        <f t="shared" si="21"/>
        <v>0</v>
      </c>
      <c r="I110" s="5"/>
      <c r="J110" s="5"/>
      <c r="K110" s="5">
        <f t="shared" si="15"/>
        <v>0</v>
      </c>
      <c r="L110" s="5">
        <f t="shared" si="16"/>
        <v>0</v>
      </c>
      <c r="M110" s="5">
        <f t="shared" si="17"/>
        <v>0</v>
      </c>
      <c r="N110" s="5">
        <f t="shared" si="18"/>
        <v>0</v>
      </c>
      <c r="O110" s="5">
        <f t="shared" si="19"/>
        <v>0</v>
      </c>
      <c r="P110" s="5">
        <f t="shared" si="20"/>
        <v>0</v>
      </c>
    </row>
    <row r="111" spans="1:16" ht="31.2">
      <c r="A111" s="31">
        <v>94</v>
      </c>
      <c r="B111" s="35"/>
      <c r="C111" s="52" t="s">
        <v>1167</v>
      </c>
      <c r="D111" s="53" t="s">
        <v>137</v>
      </c>
      <c r="E111" s="56">
        <v>82</v>
      </c>
      <c r="F111" s="54"/>
      <c r="G111" s="5"/>
      <c r="H111" s="5">
        <f t="shared" si="21"/>
        <v>0</v>
      </c>
      <c r="I111" s="5"/>
      <c r="J111" s="5"/>
      <c r="K111" s="5">
        <f t="shared" si="15"/>
        <v>0</v>
      </c>
      <c r="L111" s="5">
        <f t="shared" si="16"/>
        <v>0</v>
      </c>
      <c r="M111" s="5">
        <f t="shared" si="17"/>
        <v>0</v>
      </c>
      <c r="N111" s="5">
        <f t="shared" si="18"/>
        <v>0</v>
      </c>
      <c r="O111" s="5">
        <f t="shared" si="19"/>
        <v>0</v>
      </c>
      <c r="P111" s="5">
        <f t="shared" si="20"/>
        <v>0</v>
      </c>
    </row>
    <row r="112" spans="1:16" ht="31.2">
      <c r="A112" s="31">
        <v>95</v>
      </c>
      <c r="B112" s="35"/>
      <c r="C112" s="52" t="s">
        <v>1168</v>
      </c>
      <c r="D112" s="53" t="s">
        <v>137</v>
      </c>
      <c r="E112" s="56">
        <v>38</v>
      </c>
      <c r="F112" s="54"/>
      <c r="G112" s="5"/>
      <c r="H112" s="5">
        <f t="shared" si="21"/>
        <v>0</v>
      </c>
      <c r="I112" s="5"/>
      <c r="J112" s="5"/>
      <c r="K112" s="5">
        <f t="shared" si="15"/>
        <v>0</v>
      </c>
      <c r="L112" s="5">
        <f t="shared" si="16"/>
        <v>0</v>
      </c>
      <c r="M112" s="5">
        <f t="shared" si="17"/>
        <v>0</v>
      </c>
      <c r="N112" s="5">
        <f t="shared" si="18"/>
        <v>0</v>
      </c>
      <c r="O112" s="5">
        <f t="shared" si="19"/>
        <v>0</v>
      </c>
      <c r="P112" s="5">
        <f t="shared" si="20"/>
        <v>0</v>
      </c>
    </row>
    <row r="113" spans="1:16" ht="31.2">
      <c r="A113" s="31">
        <v>96</v>
      </c>
      <c r="B113" s="35"/>
      <c r="C113" s="52" t="s">
        <v>1169</v>
      </c>
      <c r="D113" s="53" t="s">
        <v>137</v>
      </c>
      <c r="E113" s="56">
        <v>20</v>
      </c>
      <c r="F113" s="54"/>
      <c r="G113" s="5"/>
      <c r="H113" s="5">
        <f t="shared" si="21"/>
        <v>0</v>
      </c>
      <c r="I113" s="5"/>
      <c r="J113" s="5"/>
      <c r="K113" s="5">
        <f t="shared" si="15"/>
        <v>0</v>
      </c>
      <c r="L113" s="5">
        <f t="shared" si="16"/>
        <v>0</v>
      </c>
      <c r="M113" s="5">
        <f t="shared" si="17"/>
        <v>0</v>
      </c>
      <c r="N113" s="5">
        <f t="shared" si="18"/>
        <v>0</v>
      </c>
      <c r="O113" s="5">
        <f t="shared" si="19"/>
        <v>0</v>
      </c>
      <c r="P113" s="5">
        <f t="shared" si="20"/>
        <v>0</v>
      </c>
    </row>
    <row r="114" spans="1:16">
      <c r="A114" s="31">
        <v>97</v>
      </c>
      <c r="B114" s="35"/>
      <c r="C114" s="52" t="s">
        <v>1092</v>
      </c>
      <c r="D114" s="53" t="s">
        <v>1093</v>
      </c>
      <c r="E114" s="56">
        <v>26</v>
      </c>
      <c r="F114" s="54"/>
      <c r="G114" s="5"/>
      <c r="H114" s="5">
        <f t="shared" si="21"/>
        <v>0</v>
      </c>
      <c r="I114" s="5"/>
      <c r="J114" s="5"/>
      <c r="K114" s="5">
        <f t="shared" si="15"/>
        <v>0</v>
      </c>
      <c r="L114" s="5">
        <f t="shared" si="16"/>
        <v>0</v>
      </c>
      <c r="M114" s="5">
        <f t="shared" si="17"/>
        <v>0</v>
      </c>
      <c r="N114" s="5">
        <f t="shared" si="18"/>
        <v>0</v>
      </c>
      <c r="O114" s="5">
        <f t="shared" si="19"/>
        <v>0</v>
      </c>
      <c r="P114" s="5">
        <f t="shared" si="20"/>
        <v>0</v>
      </c>
    </row>
    <row r="115" spans="1:16" ht="31.2">
      <c r="A115" s="31">
        <v>98</v>
      </c>
      <c r="B115" s="35"/>
      <c r="C115" s="52" t="s">
        <v>1094</v>
      </c>
      <c r="D115" s="53" t="s">
        <v>1093</v>
      </c>
      <c r="E115" s="56">
        <v>29</v>
      </c>
      <c r="F115" s="54"/>
      <c r="G115" s="5"/>
      <c r="H115" s="5">
        <f t="shared" si="21"/>
        <v>0</v>
      </c>
      <c r="I115" s="5"/>
      <c r="J115" s="5"/>
      <c r="K115" s="5">
        <f t="shared" si="15"/>
        <v>0</v>
      </c>
      <c r="L115" s="5">
        <f t="shared" si="16"/>
        <v>0</v>
      </c>
      <c r="M115" s="5">
        <f t="shared" si="17"/>
        <v>0</v>
      </c>
      <c r="N115" s="5">
        <f t="shared" si="18"/>
        <v>0</v>
      </c>
      <c r="O115" s="5">
        <f t="shared" si="19"/>
        <v>0</v>
      </c>
      <c r="P115" s="5">
        <f t="shared" si="20"/>
        <v>0</v>
      </c>
    </row>
    <row r="116" spans="1:16">
      <c r="A116" s="31">
        <v>99</v>
      </c>
      <c r="B116" s="35"/>
      <c r="C116" s="52" t="s">
        <v>1170</v>
      </c>
      <c r="D116" s="53" t="s">
        <v>1093</v>
      </c>
      <c r="E116" s="56">
        <v>40</v>
      </c>
      <c r="F116" s="54"/>
      <c r="G116" s="5"/>
      <c r="H116" s="5">
        <f t="shared" si="21"/>
        <v>0</v>
      </c>
      <c r="I116" s="5"/>
      <c r="J116" s="5"/>
      <c r="K116" s="5">
        <f t="shared" si="15"/>
        <v>0</v>
      </c>
      <c r="L116" s="5">
        <f t="shared" si="16"/>
        <v>0</v>
      </c>
      <c r="M116" s="5">
        <f t="shared" si="17"/>
        <v>0</v>
      </c>
      <c r="N116" s="5">
        <f t="shared" si="18"/>
        <v>0</v>
      </c>
      <c r="O116" s="5">
        <f t="shared" si="19"/>
        <v>0</v>
      </c>
      <c r="P116" s="5">
        <f t="shared" si="20"/>
        <v>0</v>
      </c>
    </row>
    <row r="117" spans="1:16">
      <c r="A117" s="31">
        <v>100</v>
      </c>
      <c r="B117" s="35"/>
      <c r="C117" s="52" t="s">
        <v>1171</v>
      </c>
      <c r="D117" s="53" t="s">
        <v>1093</v>
      </c>
      <c r="E117" s="56">
        <v>14</v>
      </c>
      <c r="F117" s="54"/>
      <c r="G117" s="5"/>
      <c r="H117" s="5">
        <f t="shared" si="21"/>
        <v>0</v>
      </c>
      <c r="I117" s="5"/>
      <c r="J117" s="5"/>
      <c r="K117" s="5">
        <f t="shared" si="15"/>
        <v>0</v>
      </c>
      <c r="L117" s="5">
        <f t="shared" si="16"/>
        <v>0</v>
      </c>
      <c r="M117" s="5">
        <f t="shared" si="17"/>
        <v>0</v>
      </c>
      <c r="N117" s="5">
        <f t="shared" si="18"/>
        <v>0</v>
      </c>
      <c r="O117" s="5">
        <f t="shared" si="19"/>
        <v>0</v>
      </c>
      <c r="P117" s="5">
        <f t="shared" si="20"/>
        <v>0</v>
      </c>
    </row>
    <row r="118" spans="1:16">
      <c r="A118" s="31">
        <v>101</v>
      </c>
      <c r="B118" s="35"/>
      <c r="C118" s="52" t="s">
        <v>1172</v>
      </c>
      <c r="D118" s="53" t="s">
        <v>1093</v>
      </c>
      <c r="E118" s="56">
        <v>16</v>
      </c>
      <c r="F118" s="54"/>
      <c r="G118" s="5"/>
      <c r="H118" s="5">
        <f t="shared" si="21"/>
        <v>0</v>
      </c>
      <c r="I118" s="5"/>
      <c r="J118" s="5"/>
      <c r="K118" s="5">
        <f t="shared" si="15"/>
        <v>0</v>
      </c>
      <c r="L118" s="5">
        <f t="shared" si="16"/>
        <v>0</v>
      </c>
      <c r="M118" s="5">
        <f t="shared" si="17"/>
        <v>0</v>
      </c>
      <c r="N118" s="5">
        <f t="shared" si="18"/>
        <v>0</v>
      </c>
      <c r="O118" s="5">
        <f t="shared" si="19"/>
        <v>0</v>
      </c>
      <c r="P118" s="5">
        <f t="shared" si="20"/>
        <v>0</v>
      </c>
    </row>
    <row r="119" spans="1:16">
      <c r="A119" s="31">
        <v>102</v>
      </c>
      <c r="B119" s="35"/>
      <c r="C119" s="52" t="s">
        <v>1173</v>
      </c>
      <c r="D119" s="53" t="s">
        <v>1093</v>
      </c>
      <c r="E119" s="56">
        <v>1</v>
      </c>
      <c r="F119" s="54"/>
      <c r="G119" s="5"/>
      <c r="H119" s="5">
        <f t="shared" si="21"/>
        <v>0</v>
      </c>
      <c r="I119" s="5"/>
      <c r="J119" s="5"/>
      <c r="K119" s="5">
        <f t="shared" si="15"/>
        <v>0</v>
      </c>
      <c r="L119" s="5">
        <f t="shared" si="16"/>
        <v>0</v>
      </c>
      <c r="M119" s="5">
        <f t="shared" si="17"/>
        <v>0</v>
      </c>
      <c r="N119" s="5">
        <f t="shared" si="18"/>
        <v>0</v>
      </c>
      <c r="O119" s="5">
        <f t="shared" si="19"/>
        <v>0</v>
      </c>
      <c r="P119" s="5">
        <f t="shared" si="20"/>
        <v>0</v>
      </c>
    </row>
    <row r="120" spans="1:16">
      <c r="A120" s="31">
        <v>103</v>
      </c>
      <c r="B120" s="35"/>
      <c r="C120" s="52" t="s">
        <v>1174</v>
      </c>
      <c r="D120" s="53" t="s">
        <v>1093</v>
      </c>
      <c r="E120" s="56">
        <v>1</v>
      </c>
      <c r="F120" s="54"/>
      <c r="G120" s="5"/>
      <c r="H120" s="5">
        <f t="shared" si="21"/>
        <v>0</v>
      </c>
      <c r="I120" s="5"/>
      <c r="J120" s="5"/>
      <c r="K120" s="5">
        <f t="shared" si="15"/>
        <v>0</v>
      </c>
      <c r="L120" s="5">
        <f t="shared" si="16"/>
        <v>0</v>
      </c>
      <c r="M120" s="5">
        <f t="shared" si="17"/>
        <v>0</v>
      </c>
      <c r="N120" s="5">
        <f t="shared" si="18"/>
        <v>0</v>
      </c>
      <c r="O120" s="5">
        <f t="shared" si="19"/>
        <v>0</v>
      </c>
      <c r="P120" s="5">
        <f t="shared" si="20"/>
        <v>0</v>
      </c>
    </row>
    <row r="121" spans="1:16" ht="46.8">
      <c r="A121" s="31">
        <v>104</v>
      </c>
      <c r="B121" s="35"/>
      <c r="C121" s="52" t="s">
        <v>1175</v>
      </c>
      <c r="D121" s="53" t="s">
        <v>423</v>
      </c>
      <c r="E121" s="56">
        <v>3</v>
      </c>
      <c r="F121" s="54"/>
      <c r="G121" s="5"/>
      <c r="H121" s="5">
        <f t="shared" si="21"/>
        <v>0</v>
      </c>
      <c r="I121" s="5"/>
      <c r="J121" s="5"/>
      <c r="K121" s="5">
        <f t="shared" si="15"/>
        <v>0</v>
      </c>
      <c r="L121" s="5">
        <f t="shared" si="16"/>
        <v>0</v>
      </c>
      <c r="M121" s="5">
        <f t="shared" si="17"/>
        <v>0</v>
      </c>
      <c r="N121" s="5">
        <f t="shared" si="18"/>
        <v>0</v>
      </c>
      <c r="O121" s="5">
        <f t="shared" si="19"/>
        <v>0</v>
      </c>
      <c r="P121" s="5">
        <f t="shared" si="20"/>
        <v>0</v>
      </c>
    </row>
    <row r="122" spans="1:16">
      <c r="A122" s="31">
        <v>105</v>
      </c>
      <c r="B122" s="35"/>
      <c r="C122" s="52" t="s">
        <v>1176</v>
      </c>
      <c r="D122" s="53" t="s">
        <v>179</v>
      </c>
      <c r="E122" s="56">
        <v>2</v>
      </c>
      <c r="F122" s="54"/>
      <c r="G122" s="5"/>
      <c r="H122" s="5">
        <f t="shared" si="21"/>
        <v>0</v>
      </c>
      <c r="I122" s="5"/>
      <c r="J122" s="5"/>
      <c r="K122" s="5">
        <f t="shared" si="15"/>
        <v>0</v>
      </c>
      <c r="L122" s="5">
        <f t="shared" si="16"/>
        <v>0</v>
      </c>
      <c r="M122" s="5">
        <f t="shared" si="17"/>
        <v>0</v>
      </c>
      <c r="N122" s="5">
        <f t="shared" si="18"/>
        <v>0</v>
      </c>
      <c r="O122" s="5">
        <f t="shared" si="19"/>
        <v>0</v>
      </c>
      <c r="P122" s="5">
        <f t="shared" si="20"/>
        <v>0</v>
      </c>
    </row>
    <row r="123" spans="1:16" ht="31.2">
      <c r="A123" s="31">
        <v>106</v>
      </c>
      <c r="B123" s="35"/>
      <c r="C123" s="52" t="s">
        <v>1177</v>
      </c>
      <c r="D123" s="53" t="s">
        <v>1093</v>
      </c>
      <c r="E123" s="56">
        <v>4</v>
      </c>
      <c r="F123" s="54"/>
      <c r="G123" s="5"/>
      <c r="H123" s="5">
        <f t="shared" si="21"/>
        <v>0</v>
      </c>
      <c r="I123" s="5"/>
      <c r="J123" s="5"/>
      <c r="K123" s="5">
        <f t="shared" si="15"/>
        <v>0</v>
      </c>
      <c r="L123" s="5">
        <f t="shared" si="16"/>
        <v>0</v>
      </c>
      <c r="M123" s="5">
        <f t="shared" si="17"/>
        <v>0</v>
      </c>
      <c r="N123" s="5">
        <f t="shared" si="18"/>
        <v>0</v>
      </c>
      <c r="O123" s="5">
        <f t="shared" si="19"/>
        <v>0</v>
      </c>
      <c r="P123" s="5">
        <f t="shared" si="20"/>
        <v>0</v>
      </c>
    </row>
    <row r="124" spans="1:16" ht="31.2">
      <c r="A124" s="31">
        <v>107</v>
      </c>
      <c r="B124" s="35"/>
      <c r="C124" s="52" t="s">
        <v>1178</v>
      </c>
      <c r="D124" s="53" t="s">
        <v>423</v>
      </c>
      <c r="E124" s="56">
        <v>4</v>
      </c>
      <c r="F124" s="54"/>
      <c r="G124" s="5"/>
      <c r="H124" s="5">
        <f t="shared" si="21"/>
        <v>0</v>
      </c>
      <c r="I124" s="5"/>
      <c r="J124" s="5"/>
      <c r="K124" s="5">
        <f t="shared" si="15"/>
        <v>0</v>
      </c>
      <c r="L124" s="5">
        <f t="shared" si="16"/>
        <v>0</v>
      </c>
      <c r="M124" s="5">
        <f t="shared" si="17"/>
        <v>0</v>
      </c>
      <c r="N124" s="5">
        <f t="shared" si="18"/>
        <v>0</v>
      </c>
      <c r="O124" s="5">
        <f t="shared" si="19"/>
        <v>0</v>
      </c>
      <c r="P124" s="5">
        <f t="shared" si="20"/>
        <v>0</v>
      </c>
    </row>
    <row r="125" spans="1:16" ht="31.2">
      <c r="A125" s="31">
        <v>108</v>
      </c>
      <c r="B125" s="35"/>
      <c r="C125" s="52" t="s">
        <v>1179</v>
      </c>
      <c r="D125" s="53" t="s">
        <v>423</v>
      </c>
      <c r="E125" s="56">
        <v>3</v>
      </c>
      <c r="F125" s="54"/>
      <c r="G125" s="5"/>
      <c r="H125" s="5">
        <f t="shared" si="21"/>
        <v>0</v>
      </c>
      <c r="I125" s="5"/>
      <c r="J125" s="5"/>
      <c r="K125" s="5">
        <f t="shared" si="15"/>
        <v>0</v>
      </c>
      <c r="L125" s="5">
        <f t="shared" si="16"/>
        <v>0</v>
      </c>
      <c r="M125" s="5">
        <f t="shared" si="17"/>
        <v>0</v>
      </c>
      <c r="N125" s="5">
        <f t="shared" si="18"/>
        <v>0</v>
      </c>
      <c r="O125" s="5">
        <f t="shared" si="19"/>
        <v>0</v>
      </c>
      <c r="P125" s="5">
        <f t="shared" si="20"/>
        <v>0</v>
      </c>
    </row>
    <row r="126" spans="1:16" ht="31.2">
      <c r="A126" s="31">
        <v>109</v>
      </c>
      <c r="B126" s="35"/>
      <c r="C126" s="52" t="s">
        <v>1180</v>
      </c>
      <c r="D126" s="53" t="s">
        <v>423</v>
      </c>
      <c r="E126" s="56">
        <v>3</v>
      </c>
      <c r="F126" s="54"/>
      <c r="G126" s="5"/>
      <c r="H126" s="5">
        <f t="shared" si="21"/>
        <v>0</v>
      </c>
      <c r="I126" s="5"/>
      <c r="J126" s="5"/>
      <c r="K126" s="5">
        <f t="shared" si="15"/>
        <v>0</v>
      </c>
      <c r="L126" s="5">
        <f t="shared" si="16"/>
        <v>0</v>
      </c>
      <c r="M126" s="5">
        <f t="shared" si="17"/>
        <v>0</v>
      </c>
      <c r="N126" s="5">
        <f t="shared" si="18"/>
        <v>0</v>
      </c>
      <c r="O126" s="5">
        <f t="shared" si="19"/>
        <v>0</v>
      </c>
      <c r="P126" s="5">
        <f t="shared" si="20"/>
        <v>0</v>
      </c>
    </row>
    <row r="127" spans="1:16" ht="31.2">
      <c r="A127" s="31">
        <v>110</v>
      </c>
      <c r="B127" s="35"/>
      <c r="C127" s="52" t="s">
        <v>1181</v>
      </c>
      <c r="D127" s="53" t="s">
        <v>423</v>
      </c>
      <c r="E127" s="56">
        <v>3</v>
      </c>
      <c r="F127" s="54"/>
      <c r="G127" s="5"/>
      <c r="H127" s="5">
        <f t="shared" si="21"/>
        <v>0</v>
      </c>
      <c r="I127" s="5"/>
      <c r="J127" s="5"/>
      <c r="K127" s="5">
        <f t="shared" si="15"/>
        <v>0</v>
      </c>
      <c r="L127" s="5">
        <f t="shared" si="16"/>
        <v>0</v>
      </c>
      <c r="M127" s="5">
        <f t="shared" si="17"/>
        <v>0</v>
      </c>
      <c r="N127" s="5">
        <f t="shared" si="18"/>
        <v>0</v>
      </c>
      <c r="O127" s="5">
        <f t="shared" si="19"/>
        <v>0</v>
      </c>
      <c r="P127" s="5">
        <f t="shared" si="20"/>
        <v>0</v>
      </c>
    </row>
    <row r="128" spans="1:16">
      <c r="A128" s="31">
        <v>111</v>
      </c>
      <c r="B128" s="35"/>
      <c r="C128" s="52" t="s">
        <v>1120</v>
      </c>
      <c r="D128" s="53" t="s">
        <v>1093</v>
      </c>
      <c r="E128" s="56">
        <v>3</v>
      </c>
      <c r="F128" s="54"/>
      <c r="G128" s="5"/>
      <c r="H128" s="5">
        <f t="shared" si="21"/>
        <v>0</v>
      </c>
      <c r="I128" s="5"/>
      <c r="J128" s="5"/>
      <c r="K128" s="5">
        <f t="shared" si="15"/>
        <v>0</v>
      </c>
      <c r="L128" s="5">
        <f t="shared" si="16"/>
        <v>0</v>
      </c>
      <c r="M128" s="5">
        <f t="shared" si="17"/>
        <v>0</v>
      </c>
      <c r="N128" s="5">
        <f t="shared" si="18"/>
        <v>0</v>
      </c>
      <c r="O128" s="5">
        <f t="shared" si="19"/>
        <v>0</v>
      </c>
      <c r="P128" s="5">
        <f t="shared" si="20"/>
        <v>0</v>
      </c>
    </row>
    <row r="129" spans="1:16">
      <c r="A129" s="31">
        <v>112</v>
      </c>
      <c r="B129" s="35"/>
      <c r="C129" s="52" t="s">
        <v>1121</v>
      </c>
      <c r="D129" s="53" t="s">
        <v>1093</v>
      </c>
      <c r="E129" s="56">
        <v>8</v>
      </c>
      <c r="F129" s="54"/>
      <c r="G129" s="5"/>
      <c r="H129" s="5">
        <f t="shared" si="21"/>
        <v>0</v>
      </c>
      <c r="I129" s="5"/>
      <c r="J129" s="5"/>
      <c r="K129" s="5">
        <f t="shared" si="15"/>
        <v>0</v>
      </c>
      <c r="L129" s="5">
        <f t="shared" si="16"/>
        <v>0</v>
      </c>
      <c r="M129" s="5">
        <f t="shared" si="17"/>
        <v>0</v>
      </c>
      <c r="N129" s="5">
        <f t="shared" si="18"/>
        <v>0</v>
      </c>
      <c r="O129" s="5">
        <f t="shared" si="19"/>
        <v>0</v>
      </c>
      <c r="P129" s="5">
        <f t="shared" si="20"/>
        <v>0</v>
      </c>
    </row>
    <row r="130" spans="1:16" ht="31.2">
      <c r="A130" s="31">
        <v>113</v>
      </c>
      <c r="B130" s="35"/>
      <c r="C130" s="52" t="s">
        <v>1182</v>
      </c>
      <c r="D130" s="53" t="s">
        <v>1093</v>
      </c>
      <c r="E130" s="56">
        <v>8</v>
      </c>
      <c r="F130" s="54"/>
      <c r="G130" s="5"/>
      <c r="H130" s="5">
        <f t="shared" si="21"/>
        <v>0</v>
      </c>
      <c r="I130" s="5"/>
      <c r="J130" s="5"/>
      <c r="K130" s="5">
        <f t="shared" si="15"/>
        <v>0</v>
      </c>
      <c r="L130" s="5">
        <f t="shared" si="16"/>
        <v>0</v>
      </c>
      <c r="M130" s="5">
        <f t="shared" si="17"/>
        <v>0</v>
      </c>
      <c r="N130" s="5">
        <f t="shared" si="18"/>
        <v>0</v>
      </c>
      <c r="O130" s="5">
        <f t="shared" si="19"/>
        <v>0</v>
      </c>
      <c r="P130" s="5">
        <f t="shared" si="20"/>
        <v>0</v>
      </c>
    </row>
    <row r="131" spans="1:16">
      <c r="A131" s="31">
        <v>114</v>
      </c>
      <c r="B131" s="35"/>
      <c r="C131" s="52" t="s">
        <v>1127</v>
      </c>
      <c r="D131" s="53" t="s">
        <v>1093</v>
      </c>
      <c r="E131" s="56">
        <v>8</v>
      </c>
      <c r="F131" s="54"/>
      <c r="G131" s="5"/>
      <c r="H131" s="5">
        <f t="shared" si="21"/>
        <v>0</v>
      </c>
      <c r="I131" s="5"/>
      <c r="J131" s="5"/>
      <c r="K131" s="5">
        <f t="shared" si="15"/>
        <v>0</v>
      </c>
      <c r="L131" s="5">
        <f t="shared" si="16"/>
        <v>0</v>
      </c>
      <c r="M131" s="5">
        <f t="shared" si="17"/>
        <v>0</v>
      </c>
      <c r="N131" s="5">
        <f t="shared" si="18"/>
        <v>0</v>
      </c>
      <c r="O131" s="5">
        <f t="shared" si="19"/>
        <v>0</v>
      </c>
      <c r="P131" s="5">
        <f t="shared" si="20"/>
        <v>0</v>
      </c>
    </row>
    <row r="132" spans="1:16" ht="31.2">
      <c r="A132" s="31">
        <v>115</v>
      </c>
      <c r="B132" s="35"/>
      <c r="C132" s="52" t="s">
        <v>1183</v>
      </c>
      <c r="D132" s="53" t="s">
        <v>423</v>
      </c>
      <c r="E132" s="56">
        <v>2</v>
      </c>
      <c r="F132" s="54"/>
      <c r="G132" s="5"/>
      <c r="H132" s="5">
        <f t="shared" si="21"/>
        <v>0</v>
      </c>
      <c r="I132" s="5"/>
      <c r="J132" s="5"/>
      <c r="K132" s="5">
        <f t="shared" si="15"/>
        <v>0</v>
      </c>
      <c r="L132" s="5">
        <f t="shared" si="16"/>
        <v>0</v>
      </c>
      <c r="M132" s="5">
        <f t="shared" si="17"/>
        <v>0</v>
      </c>
      <c r="N132" s="5">
        <f t="shared" si="18"/>
        <v>0</v>
      </c>
      <c r="O132" s="5">
        <f t="shared" si="19"/>
        <v>0</v>
      </c>
      <c r="P132" s="5">
        <f t="shared" si="20"/>
        <v>0</v>
      </c>
    </row>
    <row r="133" spans="1:16">
      <c r="A133" s="31">
        <v>116</v>
      </c>
      <c r="B133" s="35"/>
      <c r="C133" s="52" t="s">
        <v>1184</v>
      </c>
      <c r="D133" s="53" t="s">
        <v>423</v>
      </c>
      <c r="E133" s="56">
        <v>1</v>
      </c>
      <c r="F133" s="54"/>
      <c r="G133" s="5"/>
      <c r="H133" s="5">
        <f t="shared" si="21"/>
        <v>0</v>
      </c>
      <c r="I133" s="5"/>
      <c r="J133" s="5"/>
      <c r="K133" s="5">
        <f t="shared" si="15"/>
        <v>0</v>
      </c>
      <c r="L133" s="5">
        <f t="shared" si="16"/>
        <v>0</v>
      </c>
      <c r="M133" s="5">
        <f t="shared" si="17"/>
        <v>0</v>
      </c>
      <c r="N133" s="5">
        <f t="shared" si="18"/>
        <v>0</v>
      </c>
      <c r="O133" s="5">
        <f t="shared" si="19"/>
        <v>0</v>
      </c>
      <c r="P133" s="5">
        <f t="shared" si="20"/>
        <v>0</v>
      </c>
    </row>
    <row r="134" spans="1:16" ht="31.2">
      <c r="A134" s="31">
        <v>117</v>
      </c>
      <c r="B134" s="35"/>
      <c r="C134" s="52" t="s">
        <v>1185</v>
      </c>
      <c r="D134" s="53" t="s">
        <v>423</v>
      </c>
      <c r="E134" s="56">
        <v>16</v>
      </c>
      <c r="F134" s="5"/>
      <c r="G134" s="5"/>
      <c r="H134" s="5">
        <f t="shared" si="21"/>
        <v>0</v>
      </c>
      <c r="I134" s="5"/>
      <c r="J134" s="5"/>
      <c r="K134" s="5">
        <f t="shared" si="15"/>
        <v>0</v>
      </c>
      <c r="L134" s="5">
        <f t="shared" si="16"/>
        <v>0</v>
      </c>
      <c r="M134" s="5">
        <f t="shared" si="17"/>
        <v>0</v>
      </c>
      <c r="N134" s="5">
        <f t="shared" si="18"/>
        <v>0</v>
      </c>
      <c r="O134" s="5">
        <f t="shared" si="19"/>
        <v>0</v>
      </c>
      <c r="P134" s="5">
        <f t="shared" si="20"/>
        <v>0</v>
      </c>
    </row>
    <row r="135" spans="1:16" ht="31.2">
      <c r="A135" s="31">
        <v>118</v>
      </c>
      <c r="B135" s="35"/>
      <c r="C135" s="52" t="s">
        <v>1186</v>
      </c>
      <c r="D135" s="53" t="s">
        <v>423</v>
      </c>
      <c r="E135" s="56">
        <v>1</v>
      </c>
      <c r="F135" s="5"/>
      <c r="G135" s="5"/>
      <c r="H135" s="5">
        <f t="shared" si="21"/>
        <v>0</v>
      </c>
      <c r="I135" s="5"/>
      <c r="J135" s="5"/>
      <c r="K135" s="5">
        <f t="shared" si="15"/>
        <v>0</v>
      </c>
      <c r="L135" s="5">
        <f t="shared" si="16"/>
        <v>0</v>
      </c>
      <c r="M135" s="5">
        <f t="shared" si="17"/>
        <v>0</v>
      </c>
      <c r="N135" s="5">
        <f t="shared" si="18"/>
        <v>0</v>
      </c>
      <c r="O135" s="5">
        <f t="shared" si="19"/>
        <v>0</v>
      </c>
      <c r="P135" s="5">
        <f t="shared" si="20"/>
        <v>0</v>
      </c>
    </row>
    <row r="136" spans="1:16" ht="31.2">
      <c r="A136" s="31">
        <v>119</v>
      </c>
      <c r="B136" s="35"/>
      <c r="C136" s="52" t="s">
        <v>1187</v>
      </c>
      <c r="D136" s="55" t="s">
        <v>137</v>
      </c>
      <c r="E136" s="56">
        <v>6</v>
      </c>
      <c r="F136" s="54"/>
      <c r="G136" s="5"/>
      <c r="H136" s="5">
        <f t="shared" si="21"/>
        <v>0</v>
      </c>
      <c r="I136" s="5"/>
      <c r="J136" s="5"/>
      <c r="K136" s="5">
        <f t="shared" si="15"/>
        <v>0</v>
      </c>
      <c r="L136" s="5">
        <f t="shared" si="16"/>
        <v>0</v>
      </c>
      <c r="M136" s="5">
        <f t="shared" si="17"/>
        <v>0</v>
      </c>
      <c r="N136" s="5">
        <f t="shared" si="18"/>
        <v>0</v>
      </c>
      <c r="O136" s="5">
        <f t="shared" si="19"/>
        <v>0</v>
      </c>
      <c r="P136" s="5">
        <f t="shared" si="20"/>
        <v>0</v>
      </c>
    </row>
    <row r="137" spans="1:16" ht="31.2">
      <c r="A137" s="31">
        <v>120</v>
      </c>
      <c r="B137" s="35"/>
      <c r="C137" s="52" t="s">
        <v>1188</v>
      </c>
      <c r="D137" s="55" t="s">
        <v>423</v>
      </c>
      <c r="E137" s="56">
        <v>2</v>
      </c>
      <c r="F137" s="54"/>
      <c r="G137" s="5"/>
      <c r="H137" s="5">
        <f t="shared" si="21"/>
        <v>0</v>
      </c>
      <c r="I137" s="5"/>
      <c r="J137" s="5"/>
      <c r="K137" s="5">
        <f t="shared" si="15"/>
        <v>0</v>
      </c>
      <c r="L137" s="5">
        <f t="shared" si="16"/>
        <v>0</v>
      </c>
      <c r="M137" s="5">
        <f t="shared" si="17"/>
        <v>0</v>
      </c>
      <c r="N137" s="5">
        <f t="shared" si="18"/>
        <v>0</v>
      </c>
      <c r="O137" s="5">
        <f t="shared" si="19"/>
        <v>0</v>
      </c>
      <c r="P137" s="5">
        <f t="shared" si="20"/>
        <v>0</v>
      </c>
    </row>
    <row r="138" spans="1:16" ht="31.2">
      <c r="A138" s="31">
        <v>121</v>
      </c>
      <c r="B138" s="35"/>
      <c r="C138" s="52" t="s">
        <v>1148</v>
      </c>
      <c r="D138" s="55" t="s">
        <v>423</v>
      </c>
      <c r="E138" s="56">
        <v>11</v>
      </c>
      <c r="F138" s="5"/>
      <c r="G138" s="5"/>
      <c r="H138" s="5">
        <f t="shared" si="21"/>
        <v>0</v>
      </c>
      <c r="I138" s="5"/>
      <c r="J138" s="5"/>
      <c r="K138" s="5">
        <f t="shared" si="15"/>
        <v>0</v>
      </c>
      <c r="L138" s="5">
        <f t="shared" si="16"/>
        <v>0</v>
      </c>
      <c r="M138" s="5">
        <f t="shared" si="17"/>
        <v>0</v>
      </c>
      <c r="N138" s="5">
        <f t="shared" si="18"/>
        <v>0</v>
      </c>
      <c r="O138" s="5">
        <f t="shared" si="19"/>
        <v>0</v>
      </c>
      <c r="P138" s="5">
        <f t="shared" si="20"/>
        <v>0</v>
      </c>
    </row>
    <row r="139" spans="1:16" ht="31.2">
      <c r="A139" s="31">
        <v>122</v>
      </c>
      <c r="B139" s="35"/>
      <c r="C139" s="52" t="s">
        <v>1149</v>
      </c>
      <c r="D139" s="55" t="s">
        <v>423</v>
      </c>
      <c r="E139" s="56">
        <v>5</v>
      </c>
      <c r="F139" s="5"/>
      <c r="G139" s="5"/>
      <c r="H139" s="5">
        <f t="shared" si="21"/>
        <v>0</v>
      </c>
      <c r="I139" s="5"/>
      <c r="J139" s="5"/>
      <c r="K139" s="5">
        <f t="shared" si="15"/>
        <v>0</v>
      </c>
      <c r="L139" s="5">
        <f t="shared" si="16"/>
        <v>0</v>
      </c>
      <c r="M139" s="5">
        <f t="shared" si="17"/>
        <v>0</v>
      </c>
      <c r="N139" s="5">
        <f t="shared" si="18"/>
        <v>0</v>
      </c>
      <c r="O139" s="5">
        <f t="shared" si="19"/>
        <v>0</v>
      </c>
      <c r="P139" s="5">
        <f t="shared" si="20"/>
        <v>0</v>
      </c>
    </row>
    <row r="140" spans="1:16" ht="31.2">
      <c r="A140" s="31">
        <v>123</v>
      </c>
      <c r="B140" s="35"/>
      <c r="C140" s="52" t="s">
        <v>1150</v>
      </c>
      <c r="D140" s="55" t="s">
        <v>423</v>
      </c>
      <c r="E140" s="56">
        <v>2</v>
      </c>
      <c r="F140" s="5"/>
      <c r="G140" s="5"/>
      <c r="H140" s="5">
        <f t="shared" si="21"/>
        <v>0</v>
      </c>
      <c r="I140" s="5"/>
      <c r="J140" s="5"/>
      <c r="K140" s="5">
        <f t="shared" si="15"/>
        <v>0</v>
      </c>
      <c r="L140" s="5">
        <f t="shared" si="16"/>
        <v>0</v>
      </c>
      <c r="M140" s="5">
        <f t="shared" si="17"/>
        <v>0</v>
      </c>
      <c r="N140" s="5">
        <f t="shared" si="18"/>
        <v>0</v>
      </c>
      <c r="O140" s="5">
        <f t="shared" si="19"/>
        <v>0</v>
      </c>
      <c r="P140" s="5">
        <f t="shared" si="20"/>
        <v>0</v>
      </c>
    </row>
    <row r="141" spans="1:16" ht="31.2">
      <c r="A141" s="31">
        <v>124</v>
      </c>
      <c r="B141" s="35"/>
      <c r="C141" s="52" t="s">
        <v>1151</v>
      </c>
      <c r="D141" s="55" t="s">
        <v>423</v>
      </c>
      <c r="E141" s="56">
        <v>8</v>
      </c>
      <c r="F141" s="5"/>
      <c r="G141" s="5"/>
      <c r="H141" s="5">
        <f t="shared" si="21"/>
        <v>0</v>
      </c>
      <c r="I141" s="5"/>
      <c r="J141" s="5"/>
      <c r="K141" s="5">
        <f t="shared" si="15"/>
        <v>0</v>
      </c>
      <c r="L141" s="5">
        <f t="shared" si="16"/>
        <v>0</v>
      </c>
      <c r="M141" s="5">
        <f t="shared" si="17"/>
        <v>0</v>
      </c>
      <c r="N141" s="5">
        <f t="shared" si="18"/>
        <v>0</v>
      </c>
      <c r="O141" s="5">
        <f t="shared" si="19"/>
        <v>0</v>
      </c>
      <c r="P141" s="5">
        <f t="shared" si="20"/>
        <v>0</v>
      </c>
    </row>
    <row r="142" spans="1:16" ht="31.2">
      <c r="A142" s="31">
        <v>125</v>
      </c>
      <c r="B142" s="35"/>
      <c r="C142" s="52" t="s">
        <v>1152</v>
      </c>
      <c r="D142" s="55" t="s">
        <v>423</v>
      </c>
      <c r="E142" s="56">
        <v>5</v>
      </c>
      <c r="F142" s="5"/>
      <c r="G142" s="5"/>
      <c r="H142" s="5">
        <f t="shared" si="21"/>
        <v>0</v>
      </c>
      <c r="I142" s="5"/>
      <c r="J142" s="5"/>
      <c r="K142" s="5">
        <f t="shared" si="15"/>
        <v>0</v>
      </c>
      <c r="L142" s="5">
        <f t="shared" si="16"/>
        <v>0</v>
      </c>
      <c r="M142" s="5">
        <f t="shared" si="17"/>
        <v>0</v>
      </c>
      <c r="N142" s="5">
        <f t="shared" si="18"/>
        <v>0</v>
      </c>
      <c r="O142" s="5">
        <f t="shared" si="19"/>
        <v>0</v>
      </c>
      <c r="P142" s="5">
        <f t="shared" si="20"/>
        <v>0</v>
      </c>
    </row>
    <row r="143" spans="1:16" ht="31.2">
      <c r="A143" s="31">
        <v>126</v>
      </c>
      <c r="B143" s="35"/>
      <c r="C143" s="52" t="s">
        <v>1153</v>
      </c>
      <c r="D143" s="55" t="s">
        <v>423</v>
      </c>
      <c r="E143" s="56">
        <v>2</v>
      </c>
      <c r="F143" s="5"/>
      <c r="G143" s="5"/>
      <c r="H143" s="5">
        <f t="shared" si="21"/>
        <v>0</v>
      </c>
      <c r="I143" s="5"/>
      <c r="J143" s="5"/>
      <c r="K143" s="5">
        <f t="shared" si="15"/>
        <v>0</v>
      </c>
      <c r="L143" s="5">
        <f t="shared" si="16"/>
        <v>0</v>
      </c>
      <c r="M143" s="5">
        <f t="shared" si="17"/>
        <v>0</v>
      </c>
      <c r="N143" s="5">
        <f t="shared" si="18"/>
        <v>0</v>
      </c>
      <c r="O143" s="5">
        <f t="shared" si="19"/>
        <v>0</v>
      </c>
      <c r="P143" s="5">
        <f t="shared" si="20"/>
        <v>0</v>
      </c>
    </row>
    <row r="144" spans="1:16" ht="31.2">
      <c r="A144" s="31">
        <v>127</v>
      </c>
      <c r="B144" s="35"/>
      <c r="C144" s="52" t="s">
        <v>1189</v>
      </c>
      <c r="D144" s="55" t="s">
        <v>137</v>
      </c>
      <c r="E144" s="56">
        <v>2</v>
      </c>
      <c r="F144" s="54"/>
      <c r="G144" s="5"/>
      <c r="H144" s="5">
        <f t="shared" ref="H144:H147" si="22">ROUND(F144*G144,2)</f>
        <v>0</v>
      </c>
      <c r="I144" s="5"/>
      <c r="J144" s="5"/>
      <c r="K144" s="5">
        <f t="shared" si="15"/>
        <v>0</v>
      </c>
      <c r="L144" s="5">
        <f t="shared" si="16"/>
        <v>0</v>
      </c>
      <c r="M144" s="5">
        <f t="shared" si="17"/>
        <v>0</v>
      </c>
      <c r="N144" s="5">
        <f t="shared" si="18"/>
        <v>0</v>
      </c>
      <c r="O144" s="5">
        <f t="shared" si="19"/>
        <v>0</v>
      </c>
      <c r="P144" s="5">
        <f t="shared" si="20"/>
        <v>0</v>
      </c>
    </row>
    <row r="145" spans="1:16" ht="31.2">
      <c r="A145" s="31">
        <v>128</v>
      </c>
      <c r="B145" s="35"/>
      <c r="C145" s="52" t="s">
        <v>1154</v>
      </c>
      <c r="D145" s="55" t="s">
        <v>137</v>
      </c>
      <c r="E145" s="56">
        <v>2</v>
      </c>
      <c r="F145" s="54"/>
      <c r="G145" s="5"/>
      <c r="H145" s="5">
        <f t="shared" si="22"/>
        <v>0</v>
      </c>
      <c r="I145" s="5"/>
      <c r="J145" s="5"/>
      <c r="K145" s="5">
        <f t="shared" si="15"/>
        <v>0</v>
      </c>
      <c r="L145" s="5">
        <f t="shared" si="16"/>
        <v>0</v>
      </c>
      <c r="M145" s="5">
        <f t="shared" si="17"/>
        <v>0</v>
      </c>
      <c r="N145" s="5">
        <f t="shared" si="18"/>
        <v>0</v>
      </c>
      <c r="O145" s="5">
        <f t="shared" si="19"/>
        <v>0</v>
      </c>
      <c r="P145" s="5">
        <f t="shared" si="20"/>
        <v>0</v>
      </c>
    </row>
    <row r="146" spans="1:16">
      <c r="A146" s="31">
        <v>129</v>
      </c>
      <c r="B146" s="35"/>
      <c r="C146" s="52" t="s">
        <v>1155</v>
      </c>
      <c r="D146" s="53" t="s">
        <v>423</v>
      </c>
      <c r="E146" s="56">
        <v>1</v>
      </c>
      <c r="F146" s="54"/>
      <c r="G146" s="5"/>
      <c r="H146" s="5">
        <f t="shared" si="22"/>
        <v>0</v>
      </c>
      <c r="I146" s="5"/>
      <c r="J146" s="5"/>
      <c r="K146" s="5">
        <f t="shared" si="15"/>
        <v>0</v>
      </c>
      <c r="L146" s="5">
        <f t="shared" si="16"/>
        <v>0</v>
      </c>
      <c r="M146" s="5">
        <f t="shared" si="17"/>
        <v>0</v>
      </c>
      <c r="N146" s="5">
        <f t="shared" si="18"/>
        <v>0</v>
      </c>
      <c r="O146" s="5">
        <f t="shared" si="19"/>
        <v>0</v>
      </c>
      <c r="P146" s="5">
        <f t="shared" si="20"/>
        <v>0</v>
      </c>
    </row>
    <row r="147" spans="1:16">
      <c r="A147" s="31">
        <v>130</v>
      </c>
      <c r="B147" s="35"/>
      <c r="C147" s="52" t="s">
        <v>763</v>
      </c>
      <c r="D147" s="53" t="s">
        <v>423</v>
      </c>
      <c r="E147" s="56">
        <v>1</v>
      </c>
      <c r="F147" s="54"/>
      <c r="G147" s="5"/>
      <c r="H147" s="5">
        <f t="shared" si="22"/>
        <v>0</v>
      </c>
      <c r="I147" s="5"/>
      <c r="J147" s="5"/>
      <c r="K147" s="5">
        <f t="shared" si="15"/>
        <v>0</v>
      </c>
      <c r="L147" s="5">
        <f t="shared" si="16"/>
        <v>0</v>
      </c>
      <c r="M147" s="5">
        <f t="shared" si="17"/>
        <v>0</v>
      </c>
      <c r="N147" s="5">
        <f t="shared" si="18"/>
        <v>0</v>
      </c>
      <c r="O147" s="5">
        <f t="shared" si="19"/>
        <v>0</v>
      </c>
      <c r="P147" s="5">
        <f t="shared" si="20"/>
        <v>0</v>
      </c>
    </row>
    <row r="148" spans="1:16">
      <c r="A148" s="131"/>
      <c r="B148" s="131"/>
      <c r="C148" s="131"/>
      <c r="D148" s="131"/>
      <c r="E148" s="131"/>
      <c r="F148" s="131"/>
      <c r="G148" s="131"/>
      <c r="H148" s="131"/>
      <c r="I148" s="131"/>
      <c r="J148" s="131"/>
      <c r="K148" s="131"/>
      <c r="L148" s="131"/>
      <c r="M148" s="131"/>
      <c r="N148" s="131"/>
      <c r="O148" s="131"/>
      <c r="P148" s="131"/>
    </row>
    <row r="149" spans="1:16">
      <c r="A149" s="132" t="s">
        <v>151</v>
      </c>
      <c r="B149" s="132"/>
      <c r="C149" s="132"/>
      <c r="D149" s="132"/>
      <c r="E149" s="132"/>
      <c r="F149" s="132"/>
      <c r="G149" s="132"/>
      <c r="H149" s="132"/>
      <c r="I149" s="132"/>
      <c r="J149" s="132"/>
      <c r="K149" s="11"/>
      <c r="L149" s="6">
        <f>SUM(L18:L148)</f>
        <v>0</v>
      </c>
      <c r="M149" s="6">
        <f>SUM(M18:M148)</f>
        <v>0</v>
      </c>
      <c r="N149" s="6">
        <f>SUM(N18:N148)</f>
        <v>0</v>
      </c>
      <c r="O149" s="6">
        <f>SUM(O18:O148)</f>
        <v>0</v>
      </c>
      <c r="P149" s="6">
        <f>SUM(P18:P148)</f>
        <v>0</v>
      </c>
    </row>
    <row r="150" spans="1:16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8"/>
      <c r="L150" s="9"/>
      <c r="M150" s="9"/>
      <c r="N150" s="9"/>
      <c r="O150" s="9"/>
      <c r="P150" s="10"/>
    </row>
    <row r="151" spans="1:16">
      <c r="A151" s="19" t="str">
        <f>KT!A23</f>
        <v xml:space="preserve">Sastādīja: </v>
      </c>
      <c r="C151" s="20"/>
      <c r="D151" s="20" t="str">
        <f>KT!D23</f>
        <v>2024.gada __._________</v>
      </c>
      <c r="E151" s="20"/>
      <c r="F151" s="20"/>
      <c r="G151" s="20"/>
      <c r="H151" s="20"/>
    </row>
    <row r="152" spans="1:16">
      <c r="A152" s="19" t="s">
        <v>28</v>
      </c>
      <c r="C152" s="20"/>
      <c r="D152" s="20"/>
      <c r="E152" s="20"/>
      <c r="F152" s="20"/>
      <c r="G152" s="20"/>
      <c r="H152" s="20"/>
    </row>
    <row r="153" spans="1:16">
      <c r="A153" s="19" t="str">
        <f>KT!A25</f>
        <v xml:space="preserve">Sertifikāta Nr.: </v>
      </c>
      <c r="C153" s="20"/>
      <c r="D153" s="20"/>
      <c r="E153" s="20"/>
      <c r="F153" s="20"/>
      <c r="G153" s="20"/>
      <c r="H153" s="20"/>
    </row>
    <row r="154" spans="1:16">
      <c r="A154" s="21"/>
      <c r="C154" s="20"/>
      <c r="D154" s="20"/>
      <c r="E154" s="20"/>
      <c r="F154" s="20"/>
      <c r="G154" s="20"/>
      <c r="H154" s="20"/>
    </row>
    <row r="155" spans="1:16">
      <c r="A155" s="19" t="str">
        <f>KT!A27</f>
        <v xml:space="preserve">Pārbaudīja: </v>
      </c>
      <c r="C155" s="20"/>
      <c r="D155" s="20" t="str">
        <f>KT!D23</f>
        <v>2024.gada __._________</v>
      </c>
      <c r="E155" s="20"/>
      <c r="F155" s="20"/>
      <c r="G155" s="20"/>
      <c r="H155" s="20"/>
    </row>
    <row r="156" spans="1:16">
      <c r="A156" s="19" t="s">
        <v>31</v>
      </c>
      <c r="C156" s="20"/>
      <c r="D156" s="20"/>
      <c r="E156" s="20"/>
      <c r="F156" s="20"/>
      <c r="G156" s="20"/>
      <c r="H156" s="20"/>
    </row>
    <row r="157" spans="1:16">
      <c r="A157" s="19" t="str">
        <f>KT!A29</f>
        <v xml:space="preserve">Sertifikāta Nr.: </v>
      </c>
      <c r="C157" s="20"/>
      <c r="D157" s="20"/>
      <c r="E157" s="20"/>
      <c r="F157" s="20"/>
      <c r="G157" s="20"/>
      <c r="H157" s="20"/>
    </row>
    <row r="158" spans="1:16">
      <c r="B158" s="22"/>
      <c r="C158" s="20"/>
      <c r="D158" s="20"/>
      <c r="E158" s="20"/>
      <c r="F158" s="20"/>
      <c r="G158" s="20"/>
      <c r="H158" s="20"/>
    </row>
    <row r="159" spans="1:16">
      <c r="B159" s="23"/>
      <c r="C159" s="24"/>
      <c r="D159" s="23"/>
      <c r="F159" s="24"/>
      <c r="H159" s="20"/>
    </row>
  </sheetData>
  <mergeCells count="14">
    <mergeCell ref="L15:P15"/>
    <mergeCell ref="A17:P17"/>
    <mergeCell ref="A148:P148"/>
    <mergeCell ref="A149:J149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FDDDA-99DD-4234-9EAA-CB4700619528}">
  <sheetPr>
    <tabColor rgb="FF92D050"/>
    <pageSetUpPr fitToPage="1"/>
  </sheetPr>
  <dimension ref="A2:P87"/>
  <sheetViews>
    <sheetView view="pageBreakPreview" topLeftCell="A66" zoomScale="90" zoomScaleNormal="85" zoomScaleSheetLayoutView="90" workbookViewId="0">
      <selection activeCell="I18" sqref="I18:J7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0" width="10.44140625" style="1" customWidth="1"/>
    <col min="11" max="11" width="11.109375" style="1" customWidth="1"/>
    <col min="12" max="16" width="13.88671875" style="1" customWidth="1"/>
    <col min="17" max="16384" width="9.109375" style="1"/>
  </cols>
  <sheetData>
    <row r="2" spans="1:16">
      <c r="A2" s="133" t="s">
        <v>1190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'KA1'!C35</f>
        <v>Iekšējie kanalizācijas tīkli, aprīkojums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P77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7" t="s">
        <v>1191</v>
      </c>
      <c r="D18" s="32"/>
      <c r="E18" s="36"/>
      <c r="F18" s="54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52" t="s">
        <v>1192</v>
      </c>
      <c r="D19" s="53" t="s">
        <v>137</v>
      </c>
      <c r="E19" s="56">
        <v>70</v>
      </c>
      <c r="F19" s="54"/>
      <c r="G19" s="5"/>
      <c r="H19" s="5">
        <f t="shared" ref="H19:H74" si="0">ROUND(F19*G19,2)</f>
        <v>0</v>
      </c>
      <c r="I19" s="5"/>
      <c r="J19" s="5"/>
      <c r="K19" s="5">
        <f t="shared" ref="K19:K74" si="1">SUM(H19:J19)</f>
        <v>0</v>
      </c>
      <c r="L19" s="5">
        <f t="shared" ref="L19:L74" si="2">ROUND(E19*F19,2)</f>
        <v>0</v>
      </c>
      <c r="M19" s="5">
        <f t="shared" ref="M19:M74" si="3">ROUND(E19*H19,2)</f>
        <v>0</v>
      </c>
      <c r="N19" s="5">
        <f t="shared" ref="N19:N74" si="4">ROUND(E19*I19,2)</f>
        <v>0</v>
      </c>
      <c r="O19" s="5">
        <f t="shared" ref="O19:O74" si="5">ROUND(E19*J19,2)</f>
        <v>0</v>
      </c>
      <c r="P19" s="5">
        <f t="shared" ref="P19:P74" si="6">SUM(M19:O19)</f>
        <v>0</v>
      </c>
    </row>
    <row r="20" spans="1:16" ht="31.2">
      <c r="A20" s="31">
        <v>3</v>
      </c>
      <c r="B20" s="35"/>
      <c r="C20" s="52" t="s">
        <v>1193</v>
      </c>
      <c r="D20" s="53" t="s">
        <v>137</v>
      </c>
      <c r="E20" s="56">
        <v>118</v>
      </c>
      <c r="F20" s="54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52" t="s">
        <v>1194</v>
      </c>
      <c r="D21" s="53" t="s">
        <v>423</v>
      </c>
      <c r="E21" s="56">
        <v>1</v>
      </c>
      <c r="F21" s="54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52" t="s">
        <v>1195</v>
      </c>
      <c r="D22" s="53" t="s">
        <v>423</v>
      </c>
      <c r="E22" s="56">
        <v>1</v>
      </c>
      <c r="F22" s="54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52" t="s">
        <v>1196</v>
      </c>
      <c r="D23" s="53" t="s">
        <v>179</v>
      </c>
      <c r="E23" s="56">
        <v>4</v>
      </c>
      <c r="F23" s="54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52" t="s">
        <v>1197</v>
      </c>
      <c r="D24" s="53" t="s">
        <v>423</v>
      </c>
      <c r="E24" s="56">
        <v>7</v>
      </c>
      <c r="F24" s="54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2" t="s">
        <v>1198</v>
      </c>
      <c r="D25" s="53" t="s">
        <v>423</v>
      </c>
      <c r="E25" s="56">
        <v>1</v>
      </c>
      <c r="F25" s="54"/>
      <c r="G25" s="5"/>
      <c r="H25" s="5">
        <f t="shared" ref="H25:H26" si="7">ROUND(F25*G25,2)</f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52" t="s">
        <v>1199</v>
      </c>
      <c r="D26" s="53" t="s">
        <v>423</v>
      </c>
      <c r="E26" s="56">
        <v>2</v>
      </c>
      <c r="F26" s="54"/>
      <c r="G26" s="5"/>
      <c r="H26" s="5">
        <f t="shared" si="7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52" t="s">
        <v>1200</v>
      </c>
      <c r="D27" s="53" t="s">
        <v>423</v>
      </c>
      <c r="E27" s="56">
        <v>2</v>
      </c>
      <c r="F27" s="54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52" t="s">
        <v>1201</v>
      </c>
      <c r="D28" s="53" t="s">
        <v>179</v>
      </c>
      <c r="E28" s="56">
        <v>6</v>
      </c>
      <c r="F28" s="54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52" t="s">
        <v>1202</v>
      </c>
      <c r="D29" s="53" t="s">
        <v>179</v>
      </c>
      <c r="E29" s="56">
        <v>1</v>
      </c>
      <c r="F29" s="54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52" t="s">
        <v>1203</v>
      </c>
      <c r="D30" s="53" t="s">
        <v>423</v>
      </c>
      <c r="E30" s="56">
        <v>1</v>
      </c>
      <c r="F30" s="54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52" t="s">
        <v>1204</v>
      </c>
      <c r="D31" s="53" t="s">
        <v>423</v>
      </c>
      <c r="E31" s="56">
        <v>1</v>
      </c>
      <c r="F31" s="54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52" t="s">
        <v>1205</v>
      </c>
      <c r="D32" s="53" t="s">
        <v>423</v>
      </c>
      <c r="E32" s="56">
        <v>1</v>
      </c>
      <c r="F32" s="54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52" t="s">
        <v>1206</v>
      </c>
      <c r="D33" s="53" t="s">
        <v>423</v>
      </c>
      <c r="E33" s="56">
        <v>1</v>
      </c>
      <c r="F33" s="54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62.4">
      <c r="A34" s="31">
        <v>17</v>
      </c>
      <c r="B34" s="35"/>
      <c r="C34" s="52" t="s">
        <v>1207</v>
      </c>
      <c r="D34" s="59" t="s">
        <v>423</v>
      </c>
      <c r="E34" s="56">
        <v>9</v>
      </c>
      <c r="F34" s="54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62.4">
      <c r="A35" s="31">
        <v>18</v>
      </c>
      <c r="B35" s="35"/>
      <c r="C35" s="52" t="s">
        <v>1208</v>
      </c>
      <c r="D35" s="59" t="s">
        <v>423</v>
      </c>
      <c r="E35" s="56">
        <v>2</v>
      </c>
      <c r="F35" s="54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62.4">
      <c r="A36" s="31">
        <v>19</v>
      </c>
      <c r="B36" s="35"/>
      <c r="C36" s="52" t="s">
        <v>1209</v>
      </c>
      <c r="D36" s="59" t="s">
        <v>423</v>
      </c>
      <c r="E36" s="56">
        <v>1</v>
      </c>
      <c r="F36" s="54"/>
      <c r="G36" s="5"/>
      <c r="H36" s="5">
        <f t="shared" ref="H36" si="8">ROUND(F36*G36,2)</f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52" t="s">
        <v>1210</v>
      </c>
      <c r="D37" s="53" t="s">
        <v>423</v>
      </c>
      <c r="E37" s="56">
        <v>1</v>
      </c>
      <c r="F37" s="54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52" t="s">
        <v>1211</v>
      </c>
      <c r="D38" s="53" t="s">
        <v>423</v>
      </c>
      <c r="E38" s="56">
        <v>1</v>
      </c>
      <c r="F38" s="54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31.2">
      <c r="A39" s="31">
        <v>22</v>
      </c>
      <c r="B39" s="35"/>
      <c r="C39" s="52" t="s">
        <v>1212</v>
      </c>
      <c r="D39" s="53" t="s">
        <v>179</v>
      </c>
      <c r="E39" s="56">
        <v>1</v>
      </c>
      <c r="F39" s="54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52" t="s">
        <v>1213</v>
      </c>
      <c r="D40" s="53" t="s">
        <v>423</v>
      </c>
      <c r="E40" s="56">
        <v>9</v>
      </c>
      <c r="F40" s="54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52" t="s">
        <v>1214</v>
      </c>
      <c r="D41" s="53" t="s">
        <v>423</v>
      </c>
      <c r="E41" s="56">
        <v>9</v>
      </c>
      <c r="F41" s="54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52" t="s">
        <v>1215</v>
      </c>
      <c r="D42" s="59" t="s">
        <v>179</v>
      </c>
      <c r="E42" s="56">
        <v>10</v>
      </c>
      <c r="F42" s="54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52" t="s">
        <v>1216</v>
      </c>
      <c r="D43" s="59" t="s">
        <v>179</v>
      </c>
      <c r="E43" s="56">
        <v>10</v>
      </c>
      <c r="F43" s="54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52" t="s">
        <v>1217</v>
      </c>
      <c r="D44" s="59" t="s">
        <v>423</v>
      </c>
      <c r="E44" s="56">
        <v>1</v>
      </c>
      <c r="F44" s="54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52" t="s">
        <v>1218</v>
      </c>
      <c r="D45" s="59" t="s">
        <v>179</v>
      </c>
      <c r="E45" s="56">
        <v>1</v>
      </c>
      <c r="F45" s="54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52" t="s">
        <v>1219</v>
      </c>
      <c r="D46" s="59" t="s">
        <v>179</v>
      </c>
      <c r="E46" s="56">
        <v>1</v>
      </c>
      <c r="F46" s="54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52" t="s">
        <v>1220</v>
      </c>
      <c r="D47" s="59" t="s">
        <v>423</v>
      </c>
      <c r="E47" s="56">
        <v>1</v>
      </c>
      <c r="F47" s="54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31.2">
      <c r="A48" s="31">
        <v>31</v>
      </c>
      <c r="B48" s="35"/>
      <c r="C48" s="52" t="s">
        <v>1221</v>
      </c>
      <c r="D48" s="59" t="s">
        <v>423</v>
      </c>
      <c r="E48" s="56">
        <v>1</v>
      </c>
      <c r="F48" s="54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52" t="s">
        <v>1222</v>
      </c>
      <c r="D49" s="59" t="s">
        <v>423</v>
      </c>
      <c r="E49" s="56">
        <v>1</v>
      </c>
      <c r="F49" s="54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52" t="s">
        <v>1223</v>
      </c>
      <c r="D50" s="59" t="s">
        <v>423</v>
      </c>
      <c r="E50" s="56">
        <v>2</v>
      </c>
      <c r="F50" s="54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46.8">
      <c r="A51" s="31">
        <v>34</v>
      </c>
      <c r="B51" s="35"/>
      <c r="C51" s="52" t="s">
        <v>1224</v>
      </c>
      <c r="D51" s="59" t="s">
        <v>423</v>
      </c>
      <c r="E51" s="56">
        <v>2</v>
      </c>
      <c r="F51" s="54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52" t="s">
        <v>1225</v>
      </c>
      <c r="D52" s="59" t="s">
        <v>423</v>
      </c>
      <c r="E52" s="56">
        <v>2</v>
      </c>
      <c r="F52" s="54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 ht="31.2">
      <c r="A53" s="31">
        <v>36</v>
      </c>
      <c r="B53" s="35"/>
      <c r="C53" s="52" t="s">
        <v>1226</v>
      </c>
      <c r="D53" s="59" t="s">
        <v>423</v>
      </c>
      <c r="E53" s="56">
        <v>3</v>
      </c>
      <c r="F53" s="54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52" t="s">
        <v>1227</v>
      </c>
      <c r="D54" s="59" t="s">
        <v>423</v>
      </c>
      <c r="E54" s="56">
        <v>3</v>
      </c>
      <c r="F54" s="54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52" t="s">
        <v>1228</v>
      </c>
      <c r="D55" s="53" t="s">
        <v>423</v>
      </c>
      <c r="E55" s="56">
        <v>4</v>
      </c>
      <c r="F55" s="54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52" t="s">
        <v>1229</v>
      </c>
      <c r="D56" s="53" t="s">
        <v>423</v>
      </c>
      <c r="E56" s="56">
        <v>6</v>
      </c>
      <c r="F56" s="54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52" t="s">
        <v>1230</v>
      </c>
      <c r="D57" s="53" t="s">
        <v>423</v>
      </c>
      <c r="E57" s="56">
        <v>4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52" t="s">
        <v>1231</v>
      </c>
      <c r="D58" s="53" t="s">
        <v>423</v>
      </c>
      <c r="E58" s="56">
        <v>6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52" t="s">
        <v>1232</v>
      </c>
      <c r="D59" s="53" t="s">
        <v>423</v>
      </c>
      <c r="E59" s="56">
        <v>2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 ht="31.2">
      <c r="A60" s="31">
        <v>43</v>
      </c>
      <c r="B60" s="35"/>
      <c r="C60" s="52" t="s">
        <v>1233</v>
      </c>
      <c r="D60" s="53" t="s">
        <v>423</v>
      </c>
      <c r="E60" s="56">
        <v>2</v>
      </c>
      <c r="F60" s="54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52" t="s">
        <v>1234</v>
      </c>
      <c r="D61" s="53" t="s">
        <v>137</v>
      </c>
      <c r="E61" s="56">
        <v>4</v>
      </c>
      <c r="F61" s="54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52" t="s">
        <v>1235</v>
      </c>
      <c r="D62" s="53" t="s">
        <v>114</v>
      </c>
      <c r="E62" s="56">
        <v>23</v>
      </c>
      <c r="F62" s="54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52" t="s">
        <v>1236</v>
      </c>
      <c r="D63" s="53" t="s">
        <v>137</v>
      </c>
      <c r="E63" s="56">
        <v>10</v>
      </c>
      <c r="F63" s="54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>
      <c r="A64" s="31">
        <v>47</v>
      </c>
      <c r="B64" s="35"/>
      <c r="C64" s="52" t="s">
        <v>1237</v>
      </c>
      <c r="D64" s="53" t="s">
        <v>423</v>
      </c>
      <c r="E64" s="56">
        <v>4</v>
      </c>
      <c r="F64" s="5"/>
      <c r="G64" s="5"/>
      <c r="H64" s="5">
        <f t="shared" ref="H64:H66" si="9">ROUND(F64*G64,2)</f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52" t="s">
        <v>1238</v>
      </c>
      <c r="D65" s="53" t="s">
        <v>423</v>
      </c>
      <c r="E65" s="56">
        <v>4</v>
      </c>
      <c r="F65" s="5"/>
      <c r="G65" s="5"/>
      <c r="H65" s="5">
        <f t="shared" si="9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52" t="s">
        <v>1239</v>
      </c>
      <c r="D66" s="53" t="s">
        <v>423</v>
      </c>
      <c r="E66" s="56">
        <v>6</v>
      </c>
      <c r="F66" s="5"/>
      <c r="G66" s="5"/>
      <c r="H66" s="5">
        <f t="shared" si="9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52" t="s">
        <v>1240</v>
      </c>
      <c r="D67" s="53" t="s">
        <v>179</v>
      </c>
      <c r="E67" s="56">
        <v>6</v>
      </c>
      <c r="F67" s="54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52" t="s">
        <v>1241</v>
      </c>
      <c r="D68" s="53" t="s">
        <v>423</v>
      </c>
      <c r="E68" s="56">
        <v>1</v>
      </c>
      <c r="F68" s="54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57" t="s">
        <v>1242</v>
      </c>
      <c r="D69" s="53"/>
      <c r="E69" s="56"/>
      <c r="F69" s="54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52" t="s">
        <v>1243</v>
      </c>
      <c r="D70" s="53" t="s">
        <v>179</v>
      </c>
      <c r="E70" s="56">
        <v>10</v>
      </c>
      <c r="F70" s="54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52" t="s">
        <v>1244</v>
      </c>
      <c r="D71" s="53" t="s">
        <v>179</v>
      </c>
      <c r="E71" s="56">
        <v>7</v>
      </c>
      <c r="F71" s="54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 ht="31.2">
      <c r="A72" s="31">
        <v>55</v>
      </c>
      <c r="B72" s="35"/>
      <c r="C72" s="52" t="s">
        <v>1245</v>
      </c>
      <c r="D72" s="53" t="s">
        <v>423</v>
      </c>
      <c r="E72" s="56">
        <v>1</v>
      </c>
      <c r="F72" s="54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52" t="s">
        <v>1246</v>
      </c>
      <c r="D73" s="53" t="s">
        <v>423</v>
      </c>
      <c r="E73" s="56">
        <v>1</v>
      </c>
      <c r="F73" s="54"/>
      <c r="G73" s="5"/>
      <c r="H73" s="5">
        <f t="shared" si="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 ht="31.2">
      <c r="A74" s="31">
        <v>57</v>
      </c>
      <c r="B74" s="35"/>
      <c r="C74" s="52" t="s">
        <v>1247</v>
      </c>
      <c r="D74" s="53" t="s">
        <v>423</v>
      </c>
      <c r="E74" s="56">
        <v>1</v>
      </c>
      <c r="F74" s="54"/>
      <c r="G74" s="5"/>
      <c r="H74" s="5">
        <f t="shared" si="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>
      <c r="A75" s="31">
        <v>58</v>
      </c>
      <c r="B75" s="35"/>
      <c r="C75" s="52" t="s">
        <v>1241</v>
      </c>
      <c r="D75" s="53" t="s">
        <v>423</v>
      </c>
      <c r="E75" s="56">
        <v>1</v>
      </c>
      <c r="F75" s="54"/>
      <c r="G75" s="5"/>
      <c r="H75" s="5">
        <f t="shared" ref="H75" si="10">ROUND(F75*G75,2)</f>
        <v>0</v>
      </c>
      <c r="I75" s="5"/>
      <c r="J75" s="5"/>
      <c r="K75" s="5">
        <f t="shared" ref="K75" si="11">SUM(H75:J75)</f>
        <v>0</v>
      </c>
      <c r="L75" s="5">
        <f t="shared" ref="L75" si="12">ROUND(E75*F75,2)</f>
        <v>0</v>
      </c>
      <c r="M75" s="5">
        <f t="shared" ref="M75" si="13">ROUND(E75*H75,2)</f>
        <v>0</v>
      </c>
      <c r="N75" s="5">
        <f t="shared" ref="N75" si="14">ROUND(E75*I75,2)</f>
        <v>0</v>
      </c>
      <c r="O75" s="5">
        <f t="shared" ref="O75" si="15">ROUND(E75*J75,2)</f>
        <v>0</v>
      </c>
      <c r="P75" s="5">
        <f t="shared" ref="P75" si="16">SUM(M75:O75)</f>
        <v>0</v>
      </c>
    </row>
    <row r="76" spans="1:16">
      <c r="A76" s="131"/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</row>
    <row r="77" spans="1:16">
      <c r="A77" s="132" t="s">
        <v>151</v>
      </c>
      <c r="B77" s="132"/>
      <c r="C77" s="132"/>
      <c r="D77" s="132"/>
      <c r="E77" s="132"/>
      <c r="F77" s="132"/>
      <c r="G77" s="132"/>
      <c r="H77" s="132"/>
      <c r="I77" s="132"/>
      <c r="J77" s="132"/>
      <c r="K77" s="11"/>
      <c r="L77" s="6">
        <f>SUM(L18:L76)</f>
        <v>0</v>
      </c>
      <c r="M77" s="6">
        <f>SUM(M18:M76)</f>
        <v>0</v>
      </c>
      <c r="N77" s="6">
        <f>SUM(N18:N76)</f>
        <v>0</v>
      </c>
      <c r="O77" s="6">
        <f>SUM(O18:O76)</f>
        <v>0</v>
      </c>
      <c r="P77" s="6">
        <f>SUM(P18:P76)</f>
        <v>0</v>
      </c>
    </row>
    <row r="78" spans="1:16">
      <c r="A78" s="7"/>
      <c r="B78" s="7"/>
      <c r="C78" s="7"/>
      <c r="D78" s="7"/>
      <c r="E78" s="7"/>
      <c r="F78" s="7"/>
      <c r="G78" s="7"/>
      <c r="H78" s="7"/>
      <c r="I78" s="7"/>
      <c r="J78" s="7"/>
      <c r="K78" s="8"/>
      <c r="L78" s="9"/>
      <c r="M78" s="9"/>
      <c r="N78" s="9"/>
      <c r="O78" s="9"/>
      <c r="P78" s="10"/>
    </row>
    <row r="79" spans="1:16">
      <c r="A79" s="19" t="str">
        <f>KT!A23</f>
        <v xml:space="preserve">Sastādīja: </v>
      </c>
      <c r="C79" s="20"/>
      <c r="D79" s="20" t="str">
        <f>KT!D23</f>
        <v>2024.gada __._________</v>
      </c>
      <c r="E79" s="20"/>
      <c r="F79" s="20"/>
      <c r="G79" s="20"/>
      <c r="H79" s="20"/>
    </row>
    <row r="80" spans="1:16">
      <c r="A80" s="19" t="s">
        <v>28</v>
      </c>
      <c r="C80" s="20"/>
      <c r="D80" s="20"/>
      <c r="E80" s="20"/>
      <c r="F80" s="20"/>
      <c r="G80" s="20"/>
      <c r="H80" s="20"/>
    </row>
    <row r="81" spans="1:8">
      <c r="A81" s="19" t="str">
        <f>KT!A25</f>
        <v xml:space="preserve">Sertifikāta Nr.: </v>
      </c>
      <c r="C81" s="20"/>
      <c r="D81" s="20"/>
      <c r="E81" s="20"/>
      <c r="F81" s="20"/>
      <c r="G81" s="20"/>
      <c r="H81" s="20"/>
    </row>
    <row r="82" spans="1:8">
      <c r="A82" s="21"/>
      <c r="C82" s="20"/>
      <c r="D82" s="20"/>
      <c r="E82" s="20"/>
      <c r="F82" s="20"/>
      <c r="G82" s="20"/>
      <c r="H82" s="20"/>
    </row>
    <row r="83" spans="1:8">
      <c r="A83" s="19" t="str">
        <f>KT!A27</f>
        <v xml:space="preserve">Pārbaudīja: </v>
      </c>
      <c r="C83" s="20"/>
      <c r="D83" s="20" t="str">
        <f>KT!D23</f>
        <v>2024.gada __._________</v>
      </c>
      <c r="E83" s="20"/>
      <c r="F83" s="20"/>
      <c r="G83" s="20"/>
      <c r="H83" s="20"/>
    </row>
    <row r="84" spans="1:8">
      <c r="A84" s="19" t="s">
        <v>31</v>
      </c>
      <c r="C84" s="20"/>
      <c r="D84" s="20"/>
      <c r="E84" s="20"/>
      <c r="F84" s="20"/>
      <c r="G84" s="20"/>
      <c r="H84" s="20"/>
    </row>
    <row r="85" spans="1:8">
      <c r="A85" s="19" t="str">
        <f>KT!A29</f>
        <v xml:space="preserve">Sertifikāta Nr.: </v>
      </c>
      <c r="C85" s="20"/>
      <c r="D85" s="20"/>
      <c r="E85" s="20"/>
      <c r="F85" s="20"/>
      <c r="G85" s="20"/>
      <c r="H85" s="20"/>
    </row>
    <row r="86" spans="1:8">
      <c r="B86" s="22"/>
      <c r="C86" s="20"/>
      <c r="D86" s="20"/>
      <c r="E86" s="20"/>
      <c r="F86" s="20"/>
      <c r="G86" s="20"/>
      <c r="H86" s="20"/>
    </row>
    <row r="87" spans="1:8">
      <c r="B87" s="23"/>
      <c r="C87" s="24"/>
      <c r="D87" s="23"/>
      <c r="F87" s="24"/>
      <c r="H87" s="20"/>
    </row>
  </sheetData>
  <mergeCells count="14">
    <mergeCell ref="L15:P15"/>
    <mergeCell ref="A17:P17"/>
    <mergeCell ref="A76:P76"/>
    <mergeCell ref="A77:J7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DB9FD-5EE8-4C3E-8BBD-D2405BD07753}">
  <sheetPr>
    <tabColor rgb="FF92D050"/>
    <pageSetUpPr fitToPage="1"/>
  </sheetPr>
  <dimension ref="A2:P36"/>
  <sheetViews>
    <sheetView view="pageBreakPreview" topLeftCell="A18" zoomScale="90" zoomScaleNormal="85" zoomScaleSheetLayoutView="90" workbookViewId="0">
      <selection activeCell="I18" sqref="I18:J2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1248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'KA1'!C36</f>
        <v>Vājstrāvas tīkli - TK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P26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 ht="64.5" customHeight="1">
      <c r="A18" s="31">
        <v>1</v>
      </c>
      <c r="B18" s="35"/>
      <c r="C18" s="52" t="s">
        <v>1249</v>
      </c>
      <c r="D18" s="64" t="s">
        <v>179</v>
      </c>
      <c r="E18" s="76">
        <v>1</v>
      </c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61" t="s">
        <v>1250</v>
      </c>
      <c r="D19" s="64" t="s">
        <v>179</v>
      </c>
      <c r="E19" s="78">
        <v>14</v>
      </c>
      <c r="F19" s="5"/>
      <c r="G19" s="5"/>
      <c r="H19" s="5">
        <f t="shared" ref="H19:H24" si="0">ROUND(F19*G19,2)</f>
        <v>0</v>
      </c>
      <c r="I19" s="5"/>
      <c r="J19" s="5"/>
      <c r="K19" s="5">
        <f t="shared" ref="K19:K24" si="1">SUM(H19:J19)</f>
        <v>0</v>
      </c>
      <c r="L19" s="5">
        <f t="shared" ref="L19:L24" si="2">ROUND(E19*F19,2)</f>
        <v>0</v>
      </c>
      <c r="M19" s="5">
        <f t="shared" ref="M19:M24" si="3">ROUND(E19*H19,2)</f>
        <v>0</v>
      </c>
      <c r="N19" s="5">
        <f t="shared" ref="N19:N24" si="4">ROUND(E19*I19,2)</f>
        <v>0</v>
      </c>
      <c r="O19" s="5">
        <f t="shared" ref="O19:O24" si="5">ROUND(E19*J19,2)</f>
        <v>0</v>
      </c>
      <c r="P19" s="5">
        <f t="shared" ref="P19:P24" si="6">SUM(M19:O19)</f>
        <v>0</v>
      </c>
    </row>
    <row r="20" spans="1:16">
      <c r="A20" s="31">
        <v>3</v>
      </c>
      <c r="B20" s="35"/>
      <c r="C20" s="62" t="s">
        <v>1251</v>
      </c>
      <c r="D20" s="64" t="s">
        <v>179</v>
      </c>
      <c r="E20" s="76">
        <v>7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63" t="s">
        <v>1252</v>
      </c>
      <c r="D21" s="65" t="s">
        <v>179</v>
      </c>
      <c r="E21" s="78">
        <v>7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62" t="s">
        <v>1253</v>
      </c>
      <c r="D22" s="65" t="s">
        <v>137</v>
      </c>
      <c r="E22" s="78">
        <v>68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2" t="s">
        <v>1254</v>
      </c>
      <c r="D23" s="64" t="s">
        <v>137</v>
      </c>
      <c r="E23" s="78">
        <v>130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58" t="s">
        <v>1255</v>
      </c>
      <c r="D24" s="64" t="s">
        <v>137</v>
      </c>
      <c r="E24" s="78">
        <v>45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131"/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</row>
    <row r="26" spans="1:16">
      <c r="A26" s="132" t="s">
        <v>151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1"/>
      <c r="L26" s="6">
        <f>SUM(L18:L25)</f>
        <v>0</v>
      </c>
      <c r="M26" s="6">
        <f>SUM(M18:M25)</f>
        <v>0</v>
      </c>
      <c r="N26" s="6">
        <f>SUM(N18:N25)</f>
        <v>0</v>
      </c>
      <c r="O26" s="6">
        <f>SUM(O18:O25)</f>
        <v>0</v>
      </c>
      <c r="P26" s="6">
        <f>SUM(P18:P25)</f>
        <v>0</v>
      </c>
    </row>
    <row r="27" spans="1:16">
      <c r="A27" s="7"/>
      <c r="B27" s="7"/>
      <c r="C27" s="7"/>
      <c r="D27" s="7"/>
      <c r="E27" s="7"/>
      <c r="F27" s="7"/>
      <c r="G27" s="7"/>
      <c r="H27" s="7"/>
      <c r="I27" s="7"/>
      <c r="J27" s="7"/>
      <c r="K27" s="8"/>
      <c r="L27" s="9"/>
      <c r="M27" s="9"/>
      <c r="N27" s="9"/>
      <c r="O27" s="9"/>
      <c r="P27" s="10"/>
    </row>
    <row r="28" spans="1:16">
      <c r="A28" s="19" t="str">
        <f>KT!A23</f>
        <v xml:space="preserve">Sastādīja: </v>
      </c>
      <c r="C28" s="20"/>
      <c r="D28" s="20" t="str">
        <f>KT!D23</f>
        <v>2024.gada __._________</v>
      </c>
      <c r="E28" s="20"/>
      <c r="F28" s="20"/>
      <c r="G28" s="20"/>
      <c r="H28" s="20"/>
    </row>
    <row r="29" spans="1:16">
      <c r="A29" s="19" t="s">
        <v>28</v>
      </c>
      <c r="C29" s="20"/>
      <c r="D29" s="20"/>
      <c r="E29" s="20"/>
      <c r="F29" s="20"/>
      <c r="G29" s="20"/>
      <c r="H29" s="20"/>
    </row>
    <row r="30" spans="1:16">
      <c r="A30" s="19" t="str">
        <f>KT!A25</f>
        <v xml:space="preserve">Sertifikāta Nr.: </v>
      </c>
      <c r="C30" s="20"/>
      <c r="D30" s="20"/>
      <c r="E30" s="20"/>
      <c r="F30" s="20"/>
      <c r="G30" s="20"/>
      <c r="H30" s="20"/>
    </row>
    <row r="31" spans="1:16">
      <c r="A31" s="21"/>
      <c r="C31" s="20"/>
      <c r="D31" s="20"/>
      <c r="E31" s="20"/>
      <c r="F31" s="20"/>
      <c r="G31" s="20"/>
      <c r="H31" s="20"/>
    </row>
    <row r="32" spans="1:16">
      <c r="A32" s="19" t="str">
        <f>KT!A27</f>
        <v xml:space="preserve">Pārbaudīja: </v>
      </c>
      <c r="C32" s="20"/>
      <c r="D32" s="20" t="str">
        <f>KT!D23</f>
        <v>2024.gada __._________</v>
      </c>
      <c r="E32" s="20"/>
      <c r="F32" s="20"/>
      <c r="G32" s="20"/>
      <c r="H32" s="20"/>
    </row>
    <row r="33" spans="1:8">
      <c r="A33" s="19" t="s">
        <v>31</v>
      </c>
      <c r="C33" s="20"/>
      <c r="D33" s="20"/>
      <c r="E33" s="20"/>
      <c r="F33" s="20"/>
      <c r="G33" s="20"/>
      <c r="H33" s="20"/>
    </row>
    <row r="34" spans="1:8">
      <c r="A34" s="19" t="str">
        <f>KT!A29</f>
        <v xml:space="preserve">Sertifikāta Nr.: </v>
      </c>
      <c r="C34" s="20"/>
      <c r="D34" s="20"/>
      <c r="E34" s="20"/>
      <c r="F34" s="20"/>
      <c r="G34" s="20"/>
      <c r="H34" s="20"/>
    </row>
    <row r="35" spans="1:8">
      <c r="B35" s="22"/>
      <c r="C35" s="20"/>
      <c r="D35" s="20"/>
      <c r="E35" s="20"/>
      <c r="F35" s="20"/>
      <c r="G35" s="20"/>
      <c r="H35" s="20"/>
    </row>
    <row r="36" spans="1:8">
      <c r="B36" s="23"/>
      <c r="C36" s="24"/>
      <c r="D36" s="23"/>
      <c r="F36" s="24"/>
      <c r="H36" s="20"/>
    </row>
  </sheetData>
  <mergeCells count="14">
    <mergeCell ref="L15:P15"/>
    <mergeCell ref="A17:P17"/>
    <mergeCell ref="A25:P25"/>
    <mergeCell ref="A26:J2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D86FD-EB65-429D-9516-8D4BDE29D4D6}">
  <sheetPr>
    <tabColor rgb="FF92D050"/>
    <pageSetUpPr fitToPage="1"/>
  </sheetPr>
  <dimension ref="A2:P51"/>
  <sheetViews>
    <sheetView view="pageBreakPreview" topLeftCell="A54" zoomScale="90" zoomScaleNormal="85" zoomScaleSheetLayoutView="90" workbookViewId="0">
      <selection activeCell="I18" sqref="I18:J3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1256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'KA1'!C37</f>
        <v>Vājstrāvas tīkli - UATS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1257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1258</v>
      </c>
      <c r="D19" s="32" t="s">
        <v>423</v>
      </c>
      <c r="E19" s="36">
        <v>1</v>
      </c>
      <c r="F19" s="5"/>
      <c r="G19" s="5"/>
      <c r="H19" s="5">
        <f t="shared" ref="H19:H39" si="0">ROUND(F19*G19,2)</f>
        <v>0</v>
      </c>
      <c r="I19" s="5"/>
      <c r="J19" s="5"/>
      <c r="K19" s="5">
        <f t="shared" ref="K19:K39" si="1">SUM(H19:J19)</f>
        <v>0</v>
      </c>
      <c r="L19" s="5">
        <f t="shared" ref="L19:L39" si="2">ROUND(E19*F19,2)</f>
        <v>0</v>
      </c>
      <c r="M19" s="5">
        <f t="shared" ref="M19:M39" si="3">ROUND(E19*H19,2)</f>
        <v>0</v>
      </c>
      <c r="N19" s="5">
        <f t="shared" ref="N19:N39" si="4">ROUND(E19*I19,2)</f>
        <v>0</v>
      </c>
      <c r="O19" s="5">
        <f t="shared" ref="O19:O39" si="5">ROUND(E19*J19,2)</f>
        <v>0</v>
      </c>
      <c r="P19" s="5">
        <f t="shared" ref="P19:P39" si="6">SUM(M19:O19)</f>
        <v>0</v>
      </c>
    </row>
    <row r="20" spans="1:16" ht="31.2">
      <c r="A20" s="31">
        <v>3</v>
      </c>
      <c r="B20" s="35"/>
      <c r="C20" s="38" t="s">
        <v>1259</v>
      </c>
      <c r="D20" s="32" t="s">
        <v>423</v>
      </c>
      <c r="E20" s="36">
        <v>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1260</v>
      </c>
      <c r="D21" s="32" t="s">
        <v>423</v>
      </c>
      <c r="E21" s="36">
        <v>2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1261</v>
      </c>
      <c r="D22" s="32" t="s">
        <v>179</v>
      </c>
      <c r="E22" s="36">
        <v>82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1262</v>
      </c>
      <c r="D23" s="32" t="s">
        <v>179</v>
      </c>
      <c r="E23" s="36">
        <v>82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7" t="s">
        <v>1263</v>
      </c>
      <c r="D24" s="32" t="s">
        <v>179</v>
      </c>
      <c r="E24" s="36">
        <v>5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31.2">
      <c r="A25" s="31">
        <v>8</v>
      </c>
      <c r="B25" s="35"/>
      <c r="C25" s="38" t="s">
        <v>1264</v>
      </c>
      <c r="D25" s="32" t="s">
        <v>179</v>
      </c>
      <c r="E25" s="36">
        <v>5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1265</v>
      </c>
      <c r="D26" s="32" t="s">
        <v>179</v>
      </c>
      <c r="E26" s="36">
        <v>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1266</v>
      </c>
      <c r="D27" s="32" t="s">
        <v>179</v>
      </c>
      <c r="E27" s="36">
        <v>28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1267</v>
      </c>
      <c r="D28" s="32" t="s">
        <v>137</v>
      </c>
      <c r="E28" s="36">
        <v>630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1268</v>
      </c>
      <c r="D29" s="32" t="s">
        <v>137</v>
      </c>
      <c r="E29" s="36">
        <v>170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7" t="s">
        <v>1269</v>
      </c>
      <c r="D30" s="32" t="s">
        <v>423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1270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1271</v>
      </c>
      <c r="D32" s="32" t="s">
        <v>137</v>
      </c>
      <c r="E32" s="36">
        <v>3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1272</v>
      </c>
      <c r="D33" s="32" t="s">
        <v>137</v>
      </c>
      <c r="E33" s="36">
        <v>12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1273</v>
      </c>
      <c r="D34" s="32" t="s">
        <v>137</v>
      </c>
      <c r="E34" s="36">
        <v>85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1274</v>
      </c>
      <c r="D35" s="32" t="s">
        <v>423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1275</v>
      </c>
      <c r="D36" s="32" t="s">
        <v>423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7" t="s">
        <v>1276</v>
      </c>
      <c r="D37" s="32" t="s">
        <v>423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8" t="s">
        <v>1277</v>
      </c>
      <c r="D38" s="32" t="s">
        <v>179</v>
      </c>
      <c r="E38" s="36">
        <v>12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608</v>
      </c>
      <c r="D39" s="32" t="s">
        <v>423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131"/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</row>
    <row r="41" spans="1:16">
      <c r="A41" s="132" t="s">
        <v>151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1"/>
      <c r="L41" s="6">
        <f>SUM(L18:L40)</f>
        <v>0</v>
      </c>
      <c r="M41" s="6">
        <f>SUM(M18:M40)</f>
        <v>0</v>
      </c>
      <c r="N41" s="6">
        <f>SUM(N18:N40)</f>
        <v>0</v>
      </c>
      <c r="O41" s="6">
        <f>SUM(O18:O40)</f>
        <v>0</v>
      </c>
      <c r="P41" s="6">
        <f>SUM(P18:P40)</f>
        <v>0</v>
      </c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8"/>
      <c r="L42" s="9"/>
      <c r="M42" s="9"/>
      <c r="N42" s="9"/>
      <c r="O42" s="9"/>
      <c r="P42" s="10"/>
    </row>
    <row r="43" spans="1:16">
      <c r="A43" s="19" t="str">
        <f>KT!A23</f>
        <v xml:space="preserve">Sastādīja: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28</v>
      </c>
      <c r="C44" s="20"/>
      <c r="D44" s="20"/>
      <c r="E44" s="20"/>
      <c r="F44" s="20"/>
      <c r="G44" s="20"/>
      <c r="H44" s="20"/>
    </row>
    <row r="45" spans="1:16">
      <c r="A45" s="19" t="str">
        <f>KT!A25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A46" s="21"/>
      <c r="C46" s="20"/>
      <c r="D46" s="20"/>
      <c r="E46" s="20"/>
      <c r="F46" s="20"/>
      <c r="G46" s="20"/>
      <c r="H46" s="20"/>
    </row>
    <row r="47" spans="1:16">
      <c r="A47" s="19" t="str">
        <f>KT!A27</f>
        <v xml:space="preserve">Pārbaudīja: </v>
      </c>
      <c r="C47" s="20"/>
      <c r="D47" s="20" t="str">
        <f>KT!D23</f>
        <v>2024.gada __._________</v>
      </c>
      <c r="E47" s="20"/>
      <c r="F47" s="20"/>
      <c r="G47" s="20"/>
      <c r="H47" s="20"/>
    </row>
    <row r="48" spans="1:16">
      <c r="A48" s="19" t="s">
        <v>31</v>
      </c>
      <c r="C48" s="20"/>
      <c r="D48" s="20"/>
      <c r="E48" s="20"/>
      <c r="F48" s="20"/>
      <c r="G48" s="20"/>
      <c r="H48" s="20"/>
    </row>
    <row r="49" spans="1:8">
      <c r="A49" s="19" t="str">
        <f>KT!A29</f>
        <v xml:space="preserve">Sertifikāta Nr.: </v>
      </c>
      <c r="C49" s="20"/>
      <c r="D49" s="20"/>
      <c r="E49" s="20"/>
      <c r="F49" s="20"/>
      <c r="G49" s="20"/>
      <c r="H49" s="20"/>
    </row>
    <row r="50" spans="1:8">
      <c r="B50" s="22"/>
      <c r="C50" s="20"/>
      <c r="D50" s="20"/>
      <c r="E50" s="20"/>
      <c r="F50" s="20"/>
      <c r="G50" s="20"/>
      <c r="H50" s="20"/>
    </row>
    <row r="51" spans="1:8">
      <c r="B51" s="23"/>
      <c r="C51" s="24"/>
      <c r="D51" s="23"/>
      <c r="F51" s="24"/>
      <c r="H51" s="20"/>
    </row>
  </sheetData>
  <mergeCells count="14">
    <mergeCell ref="L15:P15"/>
    <mergeCell ref="A17:P17"/>
    <mergeCell ref="A40:P40"/>
    <mergeCell ref="A41:J4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BF65D-1FC4-41C2-9A14-EB2EBB443424}">
  <sheetPr>
    <tabColor rgb="FF92D050"/>
    <pageSetUpPr fitToPage="1"/>
  </sheetPr>
  <dimension ref="A2:P77"/>
  <sheetViews>
    <sheetView view="pageBreakPreview" topLeftCell="A54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0.88671875" style="1" bestFit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33" t="s">
        <v>1278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'KA1'!C39</f>
        <v>Ārējie elektrotīkli, apgaismojums. Maģistrālās elektrolīnijas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1279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1280</v>
      </c>
      <c r="D19" s="32" t="s">
        <v>179</v>
      </c>
      <c r="E19" s="36">
        <v>4</v>
      </c>
      <c r="F19" s="5"/>
      <c r="G19" s="5"/>
      <c r="H19" s="5">
        <f t="shared" ref="H19:H65" si="0">ROUND(F19*G19,2)</f>
        <v>0</v>
      </c>
      <c r="I19" s="5"/>
      <c r="J19" s="5"/>
      <c r="K19" s="5">
        <f t="shared" ref="K19:K65" si="1">SUM(H19:J19)</f>
        <v>0</v>
      </c>
      <c r="L19" s="5">
        <f t="shared" ref="L19:L65" si="2">ROUND(E19*F19,2)</f>
        <v>0</v>
      </c>
      <c r="M19" s="5">
        <f t="shared" ref="M19:M65" si="3">ROUND(E19*H19,2)</f>
        <v>0</v>
      </c>
      <c r="N19" s="5">
        <f t="shared" ref="N19:N65" si="4">ROUND(E19*I19,2)</f>
        <v>0</v>
      </c>
      <c r="O19" s="5">
        <f t="shared" ref="O19:O65" si="5">ROUND(E19*J19,2)</f>
        <v>0</v>
      </c>
      <c r="P19" s="5">
        <f t="shared" ref="P19:P65" si="6">SUM(M19:O19)</f>
        <v>0</v>
      </c>
    </row>
    <row r="20" spans="1:16">
      <c r="A20" s="31">
        <v>3</v>
      </c>
      <c r="B20" s="35"/>
      <c r="C20" s="38" t="s">
        <v>1281</v>
      </c>
      <c r="D20" s="32" t="s">
        <v>179</v>
      </c>
      <c r="E20" s="36">
        <v>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1282</v>
      </c>
      <c r="D21" s="32" t="s">
        <v>179</v>
      </c>
      <c r="E21" s="36">
        <v>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1283</v>
      </c>
      <c r="D22" s="32" t="s">
        <v>179</v>
      </c>
      <c r="E22" s="36">
        <v>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1284</v>
      </c>
      <c r="D23" s="32" t="s">
        <v>179</v>
      </c>
      <c r="E23" s="36">
        <v>6</v>
      </c>
      <c r="F23" s="5"/>
      <c r="G23" s="5"/>
      <c r="H23" s="5">
        <f t="shared" ref="H23" si="7">ROUND(F23*G23,2)</f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1" t="s">
        <v>1285</v>
      </c>
      <c r="D24" s="32" t="s">
        <v>179</v>
      </c>
      <c r="E24" s="36">
        <v>10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1286</v>
      </c>
      <c r="D25" s="32" t="s">
        <v>179</v>
      </c>
      <c r="E25" s="36">
        <v>30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1287</v>
      </c>
      <c r="D26" s="32" t="s">
        <v>423</v>
      </c>
      <c r="E26" s="36">
        <v>10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1288</v>
      </c>
      <c r="D27" s="32" t="s">
        <v>179</v>
      </c>
      <c r="E27" s="36">
        <v>10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1289</v>
      </c>
      <c r="D28" s="32" t="s">
        <v>179</v>
      </c>
      <c r="E28" s="36">
        <v>8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1290</v>
      </c>
      <c r="D29" s="32" t="s">
        <v>179</v>
      </c>
      <c r="E29" s="36">
        <v>6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1291</v>
      </c>
      <c r="D30" s="32" t="s">
        <v>179</v>
      </c>
      <c r="E30" s="36">
        <v>10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1292</v>
      </c>
      <c r="D31" s="32" t="s">
        <v>137</v>
      </c>
      <c r="E31" s="36">
        <v>145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1293</v>
      </c>
      <c r="D32" s="32" t="s">
        <v>423</v>
      </c>
      <c r="E32" s="36">
        <v>10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1294</v>
      </c>
      <c r="D33" s="32" t="s">
        <v>137</v>
      </c>
      <c r="E33" s="36">
        <v>180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1295</v>
      </c>
      <c r="D34" s="32" t="s">
        <v>137</v>
      </c>
      <c r="E34" s="36">
        <v>110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1296</v>
      </c>
      <c r="D35" s="32" t="s">
        <v>137</v>
      </c>
      <c r="E35" s="36">
        <v>70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1297</v>
      </c>
      <c r="D36" s="32" t="s">
        <v>137</v>
      </c>
      <c r="E36" s="36">
        <v>32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1298</v>
      </c>
      <c r="D37" s="32" t="s">
        <v>137</v>
      </c>
      <c r="E37" s="36">
        <v>325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1299</v>
      </c>
      <c r="D38" s="32" t="s">
        <v>137</v>
      </c>
      <c r="E38" s="36">
        <v>12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1300</v>
      </c>
      <c r="D39" s="32" t="s">
        <v>137</v>
      </c>
      <c r="E39" s="36">
        <v>357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1301</v>
      </c>
      <c r="D40" s="32" t="s">
        <v>179</v>
      </c>
      <c r="E40" s="36">
        <v>12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1302</v>
      </c>
      <c r="D41" s="32" t="s">
        <v>137</v>
      </c>
      <c r="E41" s="36">
        <v>70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1303</v>
      </c>
      <c r="D42" s="32" t="s">
        <v>137</v>
      </c>
      <c r="E42" s="36">
        <v>357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1304</v>
      </c>
      <c r="D43" s="32" t="s">
        <v>114</v>
      </c>
      <c r="E43" s="36">
        <v>9.3000000000000007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1305</v>
      </c>
      <c r="D44" s="32" t="s">
        <v>137</v>
      </c>
      <c r="E44" s="36">
        <v>305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46.8">
      <c r="A45" s="31">
        <v>28</v>
      </c>
      <c r="B45" s="35"/>
      <c r="C45" s="38" t="s">
        <v>1306</v>
      </c>
      <c r="D45" s="32" t="s">
        <v>423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1307</v>
      </c>
      <c r="D46" s="32" t="s">
        <v>423</v>
      </c>
      <c r="E46" s="36">
        <v>3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1308</v>
      </c>
      <c r="D47" s="32" t="s">
        <v>179</v>
      </c>
      <c r="E47" s="36">
        <v>3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1309</v>
      </c>
      <c r="D48" s="32" t="s">
        <v>179</v>
      </c>
      <c r="E48" s="36">
        <v>4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1310</v>
      </c>
      <c r="D49" s="32" t="s">
        <v>423</v>
      </c>
      <c r="E49" s="36">
        <v>1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1311</v>
      </c>
      <c r="D50" s="32" t="s">
        <v>423</v>
      </c>
      <c r="E50" s="36">
        <v>1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608</v>
      </c>
      <c r="D51" s="32" t="s">
        <v>423</v>
      </c>
      <c r="E51" s="36">
        <v>1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50" t="s">
        <v>1312</v>
      </c>
      <c r="D52" s="32"/>
      <c r="E52" s="36"/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1313</v>
      </c>
      <c r="D53" s="32"/>
      <c r="E53" s="36"/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38" t="s">
        <v>1314</v>
      </c>
      <c r="D54" s="32" t="s">
        <v>423</v>
      </c>
      <c r="E54" s="36">
        <v>1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7" t="s">
        <v>1315</v>
      </c>
      <c r="D55" s="32" t="s">
        <v>423</v>
      </c>
      <c r="E55" s="36">
        <v>1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38" t="s">
        <v>1316</v>
      </c>
      <c r="D56" s="32" t="s">
        <v>423</v>
      </c>
      <c r="E56" s="36">
        <v>2</v>
      </c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>
      <c r="A57" s="31">
        <v>40</v>
      </c>
      <c r="B57" s="35"/>
      <c r="C57" s="38" t="s">
        <v>1317</v>
      </c>
      <c r="D57" s="32" t="s">
        <v>137</v>
      </c>
      <c r="E57" s="36">
        <v>10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1318</v>
      </c>
      <c r="D58" s="32" t="s">
        <v>179</v>
      </c>
      <c r="E58" s="36">
        <v>6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>
      <c r="A59" s="31">
        <v>42</v>
      </c>
      <c r="B59" s="35"/>
      <c r="C59" s="38" t="s">
        <v>1319</v>
      </c>
      <c r="D59" s="32" t="s">
        <v>179</v>
      </c>
      <c r="E59" s="36">
        <v>3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38" t="s">
        <v>1320</v>
      </c>
      <c r="D60" s="32" t="s">
        <v>179</v>
      </c>
      <c r="E60" s="36">
        <v>3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>
      <c r="A61" s="31">
        <v>44</v>
      </c>
      <c r="B61" s="35"/>
      <c r="C61" s="38" t="s">
        <v>1321</v>
      </c>
      <c r="D61" s="32" t="s">
        <v>179</v>
      </c>
      <c r="E61" s="36">
        <v>1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>
      <c r="A62" s="31">
        <v>45</v>
      </c>
      <c r="B62" s="35"/>
      <c r="C62" s="38" t="s">
        <v>1322</v>
      </c>
      <c r="D62" s="32" t="s">
        <v>179</v>
      </c>
      <c r="E62" s="36">
        <v>12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>
      <c r="A63" s="31">
        <v>46</v>
      </c>
      <c r="B63" s="35"/>
      <c r="C63" s="38" t="s">
        <v>1323</v>
      </c>
      <c r="D63" s="32" t="s">
        <v>179</v>
      </c>
      <c r="E63" s="36">
        <v>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>
      <c r="A64" s="31">
        <v>47</v>
      </c>
      <c r="B64" s="35"/>
      <c r="C64" s="38" t="s">
        <v>1324</v>
      </c>
      <c r="D64" s="32" t="s">
        <v>137</v>
      </c>
      <c r="E64" s="36">
        <v>22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37" t="s">
        <v>1325</v>
      </c>
      <c r="D65" s="32" t="s">
        <v>423</v>
      </c>
      <c r="E65" s="36">
        <v>1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131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</row>
    <row r="67" spans="1:16">
      <c r="A67" s="132" t="s">
        <v>151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3B85-6163-4000-BE7B-DF5AFB912F72}">
  <sheetPr>
    <tabColor rgb="FF92D050"/>
    <pageSetUpPr fitToPage="1"/>
  </sheetPr>
  <dimension ref="A2:P57"/>
  <sheetViews>
    <sheetView view="pageBreakPreview" topLeftCell="A38" zoomScale="90" zoomScaleNormal="85" zoomScaleSheetLayoutView="90" workbookViewId="0">
      <selection activeCell="I18" sqref="I18:J4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1326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'KA1'!C40</f>
        <v xml:space="preserve">	Ārējie ūdensvada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1327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1328</v>
      </c>
      <c r="D19" s="32"/>
      <c r="E19" s="36"/>
      <c r="F19" s="5"/>
      <c r="G19" s="5"/>
      <c r="H19" s="5">
        <f t="shared" ref="H19:H45" si="0">ROUND(F19*G19,2)</f>
        <v>0</v>
      </c>
      <c r="I19" s="5"/>
      <c r="J19" s="5"/>
      <c r="K19" s="5">
        <f t="shared" ref="K19:K45" si="1">SUM(H19:J19)</f>
        <v>0</v>
      </c>
      <c r="L19" s="5">
        <f t="shared" ref="L19:L45" si="2">ROUND(E19*F19,2)</f>
        <v>0</v>
      </c>
      <c r="M19" s="5">
        <f t="shared" ref="M19:M45" si="3">ROUND(E19*H19,2)</f>
        <v>0</v>
      </c>
      <c r="N19" s="5">
        <f t="shared" ref="N19:N45" si="4">ROUND(E19*I19,2)</f>
        <v>0</v>
      </c>
      <c r="O19" s="5">
        <f t="shared" ref="O19:O45" si="5">ROUND(E19*J19,2)</f>
        <v>0</v>
      </c>
      <c r="P19" s="5">
        <f t="shared" ref="P19:P45" si="6">SUM(M19:O19)</f>
        <v>0</v>
      </c>
    </row>
    <row r="20" spans="1:16" ht="31.2">
      <c r="A20" s="31">
        <v>3</v>
      </c>
      <c r="B20" s="35"/>
      <c r="C20" s="38" t="s">
        <v>1329</v>
      </c>
      <c r="D20" s="32" t="s">
        <v>99</v>
      </c>
      <c r="E20" s="36">
        <v>70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1330</v>
      </c>
      <c r="D21" s="32" t="s">
        <v>99</v>
      </c>
      <c r="E21" s="36">
        <v>18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1331</v>
      </c>
      <c r="D22" s="32" t="s">
        <v>99</v>
      </c>
      <c r="E22" s="36">
        <v>6</v>
      </c>
      <c r="F22" s="5"/>
      <c r="G22" s="5"/>
      <c r="H22" s="5">
        <f t="shared" ref="H22" si="7">ROUND(F22*G22,2)</f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1332</v>
      </c>
      <c r="D23" s="32" t="s">
        <v>99</v>
      </c>
      <c r="E23" s="36">
        <v>12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1333</v>
      </c>
      <c r="D24" s="32" t="s">
        <v>99</v>
      </c>
      <c r="E24" s="36">
        <v>52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1334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1335</v>
      </c>
      <c r="D26" s="32" t="s">
        <v>137</v>
      </c>
      <c r="E26" s="36">
        <v>40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1336</v>
      </c>
      <c r="D27" s="32" t="s">
        <v>179</v>
      </c>
      <c r="E27" s="36">
        <v>1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1337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78">
      <c r="A29" s="31">
        <v>12</v>
      </c>
      <c r="B29" s="35"/>
      <c r="C29" s="38" t="s">
        <v>1338</v>
      </c>
      <c r="D29" s="32" t="s">
        <v>179</v>
      </c>
      <c r="E29" s="36">
        <v>1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1339</v>
      </c>
      <c r="D30" s="32" t="s">
        <v>179</v>
      </c>
      <c r="E30" s="36">
        <v>2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51" t="s">
        <v>1340</v>
      </c>
      <c r="D31" s="32"/>
      <c r="E31" s="36"/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1341</v>
      </c>
      <c r="D32" s="32" t="s">
        <v>179</v>
      </c>
      <c r="E32" s="36">
        <v>1</v>
      </c>
      <c r="F32" s="5"/>
      <c r="G32" s="5"/>
      <c r="H32" s="5">
        <f t="shared" ref="H32" si="8">ROUND(F32*G32,2)</f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1342</v>
      </c>
      <c r="D33" s="32" t="s">
        <v>179</v>
      </c>
      <c r="E33" s="36">
        <v>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1343</v>
      </c>
      <c r="D34" s="32" t="s">
        <v>179</v>
      </c>
      <c r="E34" s="36">
        <v>2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1344</v>
      </c>
      <c r="D35" s="32" t="s">
        <v>179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8" t="s">
        <v>1345</v>
      </c>
      <c r="D36" s="32" t="s">
        <v>179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1346</v>
      </c>
      <c r="D37" s="32" t="s">
        <v>179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1347</v>
      </c>
      <c r="D38" s="32" t="s">
        <v>179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1348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1349</v>
      </c>
      <c r="D40" s="32" t="s">
        <v>179</v>
      </c>
      <c r="E40" s="36">
        <v>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1350</v>
      </c>
      <c r="D41" s="32" t="s">
        <v>179</v>
      </c>
      <c r="E41" s="36">
        <v>1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1351</v>
      </c>
      <c r="D42" s="32" t="s">
        <v>179</v>
      </c>
      <c r="E42" s="36">
        <v>1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1352</v>
      </c>
      <c r="D43" s="32" t="s">
        <v>423</v>
      </c>
      <c r="E43" s="36">
        <v>1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1353</v>
      </c>
      <c r="D44" s="32" t="s">
        <v>137</v>
      </c>
      <c r="E44" s="36">
        <v>40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1354</v>
      </c>
      <c r="D45" s="32" t="s">
        <v>423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131"/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</row>
    <row r="47" spans="1:16">
      <c r="A47" s="132" t="s">
        <v>151</v>
      </c>
      <c r="B47" s="132"/>
      <c r="C47" s="132"/>
      <c r="D47" s="132"/>
      <c r="E47" s="132"/>
      <c r="F47" s="132"/>
      <c r="G47" s="132"/>
      <c r="H47" s="132"/>
      <c r="I47" s="132"/>
      <c r="J47" s="132"/>
      <c r="K47" s="11"/>
      <c r="L47" s="6">
        <f>SUM(L18:L46)</f>
        <v>0</v>
      </c>
      <c r="M47" s="6">
        <f>SUM(M18:M46)</f>
        <v>0</v>
      </c>
      <c r="N47" s="6">
        <f>SUM(N18:N46)</f>
        <v>0</v>
      </c>
      <c r="O47" s="6">
        <f>SUM(O18:O46)</f>
        <v>0</v>
      </c>
      <c r="P47" s="6">
        <f>SUM(P18:P46)</f>
        <v>0</v>
      </c>
    </row>
    <row r="48" spans="1:16">
      <c r="A48" s="7"/>
      <c r="B48" s="7"/>
      <c r="C48" s="7"/>
      <c r="D48" s="7"/>
      <c r="E48" s="7"/>
      <c r="F48" s="7"/>
      <c r="G48" s="7"/>
      <c r="H48" s="7"/>
      <c r="I48" s="7"/>
      <c r="J48" s="7"/>
      <c r="K48" s="8"/>
      <c r="L48" s="9"/>
      <c r="M48" s="9"/>
      <c r="N48" s="9"/>
      <c r="O48" s="9"/>
      <c r="P48" s="10"/>
    </row>
    <row r="49" spans="1:8">
      <c r="A49" s="19" t="str">
        <f>KT!A23</f>
        <v xml:space="preserve">Sastādīja: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8">
      <c r="A50" s="19" t="s">
        <v>28</v>
      </c>
      <c r="C50" s="20"/>
      <c r="D50" s="20"/>
      <c r="E50" s="20"/>
      <c r="F50" s="20"/>
      <c r="G50" s="20"/>
      <c r="H50" s="20"/>
    </row>
    <row r="51" spans="1:8">
      <c r="A51" s="19" t="str">
        <f>KT!A25</f>
        <v xml:space="preserve">Sertifikāta Nr.: </v>
      </c>
      <c r="C51" s="20"/>
      <c r="D51" s="20"/>
      <c r="E51" s="20"/>
      <c r="F51" s="20"/>
      <c r="G51" s="20"/>
      <c r="H51" s="20"/>
    </row>
    <row r="52" spans="1:8">
      <c r="A52" s="21"/>
      <c r="C52" s="20"/>
      <c r="D52" s="20"/>
      <c r="E52" s="20"/>
      <c r="F52" s="20"/>
      <c r="G52" s="20"/>
      <c r="H52" s="20"/>
    </row>
    <row r="53" spans="1:8">
      <c r="A53" s="19" t="str">
        <f>KT!A27</f>
        <v xml:space="preserve">Pārbaudīja: </v>
      </c>
      <c r="C53" s="20"/>
      <c r="D53" s="20" t="str">
        <f>KT!D23</f>
        <v>2024.gada __._________</v>
      </c>
      <c r="E53" s="20"/>
      <c r="F53" s="20"/>
      <c r="G53" s="20"/>
      <c r="H53" s="20"/>
    </row>
    <row r="54" spans="1:8">
      <c r="A54" s="19" t="s">
        <v>31</v>
      </c>
      <c r="C54" s="20"/>
      <c r="D54" s="20"/>
      <c r="E54" s="20"/>
      <c r="F54" s="20"/>
      <c r="G54" s="20"/>
      <c r="H54" s="20"/>
    </row>
    <row r="55" spans="1:8">
      <c r="A55" s="19" t="str">
        <f>KT!A29</f>
        <v xml:space="preserve">Sertifikāta Nr.: </v>
      </c>
      <c r="C55" s="20"/>
      <c r="D55" s="20"/>
      <c r="E55" s="20"/>
      <c r="F55" s="20"/>
      <c r="G55" s="20"/>
      <c r="H55" s="20"/>
    </row>
    <row r="56" spans="1:8">
      <c r="B56" s="22"/>
      <c r="C56" s="20"/>
      <c r="D56" s="20"/>
      <c r="E56" s="20"/>
      <c r="F56" s="20"/>
      <c r="G56" s="20"/>
      <c r="H56" s="20"/>
    </row>
    <row r="57" spans="1:8">
      <c r="B57" s="23"/>
      <c r="C57" s="24"/>
      <c r="D57" s="23"/>
      <c r="F57" s="24"/>
      <c r="H57" s="20"/>
    </row>
  </sheetData>
  <mergeCells count="14">
    <mergeCell ref="L15:P15"/>
    <mergeCell ref="A17:P17"/>
    <mergeCell ref="A46:P46"/>
    <mergeCell ref="A47:J4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04D4-A7AC-4E52-8DF7-6E98588CA039}">
  <sheetPr>
    <tabColor rgb="FF92D050"/>
    <pageSetUpPr fitToPage="1"/>
  </sheetPr>
  <dimension ref="A2:P53"/>
  <sheetViews>
    <sheetView view="pageBreakPreview" topLeftCell="A32" zoomScale="90" zoomScaleNormal="85" zoomScaleSheetLayoutView="90" workbookViewId="0">
      <selection activeCell="I18" sqref="I18:J41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1355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'KA1'!C41</f>
        <v>Ārējie kanalizācijas tīkli. Attīrīšanas ietaises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1356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1328</v>
      </c>
      <c r="D19" s="32"/>
      <c r="E19" s="36"/>
      <c r="F19" s="5"/>
      <c r="G19" s="5"/>
      <c r="H19" s="5">
        <f t="shared" ref="H19:H41" si="0">ROUND(F19*G19,2)</f>
        <v>0</v>
      </c>
      <c r="I19" s="5"/>
      <c r="J19" s="5"/>
      <c r="K19" s="5">
        <f t="shared" ref="K19:K41" si="1">SUM(H19:J19)</f>
        <v>0</v>
      </c>
      <c r="L19" s="5">
        <f t="shared" ref="L19:L41" si="2">ROUND(E19*F19,2)</f>
        <v>0</v>
      </c>
      <c r="M19" s="5">
        <f t="shared" ref="M19:M41" si="3">ROUND(E19*H19,2)</f>
        <v>0</v>
      </c>
      <c r="N19" s="5">
        <f t="shared" ref="N19:N41" si="4">ROUND(E19*I19,2)</f>
        <v>0</v>
      </c>
      <c r="O19" s="5">
        <f t="shared" ref="O19:O41" si="5">ROUND(E19*J19,2)</f>
        <v>0</v>
      </c>
      <c r="P19" s="5">
        <f t="shared" ref="P19:P41" si="6">SUM(M19:O19)</f>
        <v>0</v>
      </c>
    </row>
    <row r="20" spans="1:16" ht="31.2">
      <c r="A20" s="31">
        <v>3</v>
      </c>
      <c r="B20" s="35"/>
      <c r="C20" s="38" t="s">
        <v>1329</v>
      </c>
      <c r="D20" s="32" t="s">
        <v>99</v>
      </c>
      <c r="E20" s="36">
        <v>165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1330</v>
      </c>
      <c r="D21" s="32" t="s">
        <v>99</v>
      </c>
      <c r="E21" s="36">
        <v>48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1331</v>
      </c>
      <c r="D22" s="32" t="s">
        <v>99</v>
      </c>
      <c r="E22" s="36">
        <v>16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1332</v>
      </c>
      <c r="D23" s="32" t="s">
        <v>99</v>
      </c>
      <c r="E23" s="36">
        <v>32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1333</v>
      </c>
      <c r="D24" s="32" t="s">
        <v>99</v>
      </c>
      <c r="E24" s="36">
        <v>117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1357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38" t="s">
        <v>1358</v>
      </c>
      <c r="D26" s="32" t="s">
        <v>137</v>
      </c>
      <c r="E26" s="36">
        <v>10.5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46.8">
      <c r="A27" s="31">
        <v>10</v>
      </c>
      <c r="B27" s="35"/>
      <c r="C27" s="38" t="s">
        <v>1359</v>
      </c>
      <c r="D27" s="32" t="s">
        <v>137</v>
      </c>
      <c r="E27" s="36">
        <v>98.5</v>
      </c>
      <c r="F27" s="5"/>
      <c r="G27" s="5"/>
      <c r="H27" s="5">
        <f t="shared" ref="H27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1360</v>
      </c>
      <c r="D28" s="32" t="s">
        <v>179</v>
      </c>
      <c r="E28" s="36">
        <v>3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1361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1362</v>
      </c>
      <c r="D30" s="32" t="s">
        <v>179</v>
      </c>
      <c r="E30" s="36">
        <v>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1363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1364</v>
      </c>
      <c r="D32" s="32" t="s">
        <v>179</v>
      </c>
      <c r="E32" s="36">
        <v>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1365</v>
      </c>
      <c r="D33" s="32" t="s">
        <v>179</v>
      </c>
      <c r="E33" s="36">
        <v>1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1366</v>
      </c>
      <c r="D34" s="32" t="s">
        <v>179</v>
      </c>
      <c r="E34" s="36">
        <v>1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1367</v>
      </c>
      <c r="D35" s="32" t="s">
        <v>179</v>
      </c>
      <c r="E35" s="36">
        <v>3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1368</v>
      </c>
      <c r="D36" s="32" t="s">
        <v>423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1369</v>
      </c>
      <c r="D37" s="32" t="s">
        <v>179</v>
      </c>
      <c r="E37" s="36">
        <v>7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1370</v>
      </c>
      <c r="D38" s="32" t="s">
        <v>137</v>
      </c>
      <c r="E38" s="36">
        <v>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1371</v>
      </c>
      <c r="D39" s="32" t="s">
        <v>137</v>
      </c>
      <c r="E39" s="36">
        <v>138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1372</v>
      </c>
      <c r="D40" s="32" t="s">
        <v>108</v>
      </c>
      <c r="E40" s="36">
        <v>4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1373</v>
      </c>
      <c r="D41" s="32" t="s">
        <v>137</v>
      </c>
      <c r="E41" s="36">
        <v>109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131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</row>
    <row r="43" spans="1:16">
      <c r="A43" s="132" t="s">
        <v>151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1"/>
      <c r="L43" s="6">
        <f>SUM(L18:L42)</f>
        <v>0</v>
      </c>
      <c r="M43" s="6">
        <f>SUM(M18:M42)</f>
        <v>0</v>
      </c>
      <c r="N43" s="6">
        <f>SUM(N18:N42)</f>
        <v>0</v>
      </c>
      <c r="O43" s="6">
        <f>SUM(O18:O42)</f>
        <v>0</v>
      </c>
      <c r="P43" s="6">
        <f>SUM(P18:P42)</f>
        <v>0</v>
      </c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8"/>
      <c r="L44" s="9"/>
      <c r="M44" s="9"/>
      <c r="N44" s="9"/>
      <c r="O44" s="9"/>
      <c r="P44" s="10"/>
    </row>
    <row r="45" spans="1:16">
      <c r="A45" s="19" t="str">
        <f>KT!A23</f>
        <v xml:space="preserve">Sastādīja: </v>
      </c>
      <c r="C45" s="20"/>
      <c r="D45" s="20" t="str">
        <f>KT!D23</f>
        <v>2024.gada __._________</v>
      </c>
      <c r="E45" s="20"/>
      <c r="F45" s="20"/>
      <c r="G45" s="20"/>
      <c r="H45" s="20"/>
    </row>
    <row r="46" spans="1:16">
      <c r="A46" s="19" t="s">
        <v>28</v>
      </c>
      <c r="C46" s="20"/>
      <c r="D46" s="20"/>
      <c r="E46" s="20"/>
      <c r="F46" s="20"/>
      <c r="G46" s="20"/>
      <c r="H46" s="20"/>
    </row>
    <row r="47" spans="1:16">
      <c r="A47" s="19" t="str">
        <f>KT!A25</f>
        <v xml:space="preserve">Sertifikāta Nr.: </v>
      </c>
      <c r="C47" s="20"/>
      <c r="D47" s="20"/>
      <c r="E47" s="20"/>
      <c r="F47" s="20"/>
      <c r="G47" s="20"/>
      <c r="H47" s="20"/>
    </row>
    <row r="48" spans="1:16">
      <c r="A48" s="21"/>
      <c r="C48" s="20"/>
      <c r="D48" s="20"/>
      <c r="E48" s="20"/>
      <c r="F48" s="20"/>
      <c r="G48" s="20"/>
      <c r="H48" s="20"/>
    </row>
    <row r="49" spans="1:8">
      <c r="A49" s="19" t="str">
        <f>KT!A27</f>
        <v xml:space="preserve">Pārbaudīja: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8">
      <c r="A50" s="19" t="s">
        <v>31</v>
      </c>
      <c r="C50" s="20"/>
      <c r="D50" s="20"/>
      <c r="E50" s="20"/>
      <c r="F50" s="20"/>
      <c r="G50" s="20"/>
      <c r="H50" s="20"/>
    </row>
    <row r="51" spans="1:8">
      <c r="A51" s="19" t="str">
        <f>KT!A29</f>
        <v xml:space="preserve">Sertifikāta Nr.: </v>
      </c>
      <c r="C51" s="20"/>
      <c r="D51" s="20"/>
      <c r="E51" s="20"/>
      <c r="F51" s="20"/>
      <c r="G51" s="20"/>
      <c r="H51" s="20"/>
    </row>
    <row r="52" spans="1:8">
      <c r="B52" s="22"/>
      <c r="C52" s="20"/>
      <c r="D52" s="20"/>
      <c r="E52" s="20"/>
      <c r="F52" s="20"/>
      <c r="G52" s="20"/>
      <c r="H52" s="20"/>
    </row>
    <row r="53" spans="1:8">
      <c r="B53" s="23"/>
      <c r="C53" s="24"/>
      <c r="D53" s="23"/>
      <c r="F53" s="24"/>
      <c r="H53" s="20"/>
    </row>
  </sheetData>
  <mergeCells count="14">
    <mergeCell ref="L15:P15"/>
    <mergeCell ref="A17:P17"/>
    <mergeCell ref="A42:P42"/>
    <mergeCell ref="A43:J4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400B8-5104-47FD-8048-D6604B066421}">
  <sheetPr>
    <tabColor rgb="FF92D050"/>
    <pageSetUpPr fitToPage="1"/>
  </sheetPr>
  <dimension ref="A2:P62"/>
  <sheetViews>
    <sheetView view="pageBreakPreview" topLeftCell="A34" zoomScale="85" zoomScaleNormal="85" zoomScaleSheetLayoutView="85" workbookViewId="0">
      <selection activeCell="I18" sqref="I18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1374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'KA1'!C42</f>
        <v>Lietusūdens kanalizācijas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P52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1375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1328</v>
      </c>
      <c r="D19" s="32"/>
      <c r="E19" s="36"/>
      <c r="F19" s="5"/>
      <c r="G19" s="5"/>
      <c r="H19" s="5">
        <f t="shared" ref="H19:H50" si="0">ROUND(F19*G19,2)</f>
        <v>0</v>
      </c>
      <c r="I19" s="5"/>
      <c r="J19" s="5"/>
      <c r="K19" s="5">
        <f t="shared" ref="K19:K50" si="1">SUM(H19:J19)</f>
        <v>0</v>
      </c>
      <c r="L19" s="5">
        <f t="shared" ref="L19:L50" si="2">ROUND(E19*F19,2)</f>
        <v>0</v>
      </c>
      <c r="M19" s="5">
        <f t="shared" ref="M19:M50" si="3">ROUND(E19*H19,2)</f>
        <v>0</v>
      </c>
      <c r="N19" s="5">
        <f t="shared" ref="N19:N50" si="4">ROUND(E19*I19,2)</f>
        <v>0</v>
      </c>
      <c r="O19" s="5">
        <f t="shared" ref="O19:O50" si="5">ROUND(E19*J19,2)</f>
        <v>0</v>
      </c>
      <c r="P19" s="5">
        <f t="shared" ref="P19:P50" si="6">SUM(M19:O19)</f>
        <v>0</v>
      </c>
    </row>
    <row r="20" spans="1:16" ht="31.2">
      <c r="A20" s="31">
        <v>3</v>
      </c>
      <c r="B20" s="35"/>
      <c r="C20" s="38" t="s">
        <v>1329</v>
      </c>
      <c r="D20" s="32" t="s">
        <v>99</v>
      </c>
      <c r="E20" s="36">
        <v>650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1330</v>
      </c>
      <c r="D21" s="32" t="s">
        <v>99</v>
      </c>
      <c r="E21" s="36">
        <v>150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1331</v>
      </c>
      <c r="D22" s="32" t="s">
        <v>99</v>
      </c>
      <c r="E22" s="36">
        <v>50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1332</v>
      </c>
      <c r="D23" s="32" t="s">
        <v>99</v>
      </c>
      <c r="E23" s="36">
        <v>100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1333</v>
      </c>
      <c r="D24" s="32" t="s">
        <v>99</v>
      </c>
      <c r="E24" s="36">
        <v>500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1376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1377</v>
      </c>
      <c r="D26" s="32" t="s">
        <v>137</v>
      </c>
      <c r="E26" s="36">
        <v>29.5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1378</v>
      </c>
      <c r="D27" s="32" t="s">
        <v>137</v>
      </c>
      <c r="E27" s="36">
        <v>91</v>
      </c>
      <c r="F27" s="5"/>
      <c r="G27" s="5"/>
      <c r="H27" s="5">
        <f t="shared" ref="H27:H29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1379</v>
      </c>
      <c r="D28" s="32" t="s">
        <v>137</v>
      </c>
      <c r="E28" s="36">
        <v>123.8</v>
      </c>
      <c r="F28" s="5"/>
      <c r="G28" s="5"/>
      <c r="H28" s="5">
        <f t="shared" si="7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1380</v>
      </c>
      <c r="D29" s="32" t="s">
        <v>137</v>
      </c>
      <c r="E29" s="36">
        <v>73.900000000000006</v>
      </c>
      <c r="F29" s="5"/>
      <c r="G29" s="5"/>
      <c r="H29" s="5">
        <f t="shared" si="7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46.8">
      <c r="A30" s="31">
        <v>13</v>
      </c>
      <c r="B30" s="35"/>
      <c r="C30" s="38" t="s">
        <v>1381</v>
      </c>
      <c r="D30" s="32" t="s">
        <v>179</v>
      </c>
      <c r="E30" s="36">
        <v>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46.8">
      <c r="A31" s="31">
        <v>14</v>
      </c>
      <c r="B31" s="35"/>
      <c r="C31" s="37" t="s">
        <v>1382</v>
      </c>
      <c r="D31" s="32" t="s">
        <v>179</v>
      </c>
      <c r="E31" s="36">
        <v>1</v>
      </c>
      <c r="F31" s="5"/>
      <c r="G31" s="5"/>
      <c r="H31" s="5">
        <f t="shared" ref="H31:H34" si="8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46.8">
      <c r="A32" s="31">
        <v>15</v>
      </c>
      <c r="B32" s="35"/>
      <c r="C32" s="37" t="s">
        <v>1383</v>
      </c>
      <c r="D32" s="32" t="s">
        <v>179</v>
      </c>
      <c r="E32" s="36">
        <v>5</v>
      </c>
      <c r="F32" s="5"/>
      <c r="G32" s="5"/>
      <c r="H32" s="5">
        <f t="shared" si="8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38" t="s">
        <v>1384</v>
      </c>
      <c r="D33" s="32" t="s">
        <v>179</v>
      </c>
      <c r="E33" s="36">
        <v>3</v>
      </c>
      <c r="F33" s="5"/>
      <c r="G33" s="5"/>
      <c r="H33" s="5">
        <f t="shared" si="8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46.8">
      <c r="A34" s="31">
        <v>17</v>
      </c>
      <c r="B34" s="35"/>
      <c r="C34" s="38" t="s">
        <v>1385</v>
      </c>
      <c r="D34" s="32" t="s">
        <v>179</v>
      </c>
      <c r="E34" s="36">
        <v>1</v>
      </c>
      <c r="F34" s="5"/>
      <c r="G34" s="5"/>
      <c r="H34" s="5">
        <f t="shared" si="8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46.8">
      <c r="A35" s="31">
        <v>18</v>
      </c>
      <c r="B35" s="35"/>
      <c r="C35" s="38" t="s">
        <v>1386</v>
      </c>
      <c r="D35" s="32" t="s">
        <v>179</v>
      </c>
      <c r="E35" s="36">
        <v>2</v>
      </c>
      <c r="F35" s="5"/>
      <c r="G35" s="5"/>
      <c r="H35" s="5">
        <f t="shared" ref="H35:H36" si="9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46.8">
      <c r="A36" s="31">
        <v>19</v>
      </c>
      <c r="B36" s="35"/>
      <c r="C36" s="38" t="s">
        <v>1387</v>
      </c>
      <c r="D36" s="32" t="s">
        <v>179</v>
      </c>
      <c r="E36" s="36">
        <v>4</v>
      </c>
      <c r="F36" s="5"/>
      <c r="G36" s="5"/>
      <c r="H36" s="5">
        <f t="shared" si="9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1388</v>
      </c>
      <c r="D37" s="32" t="s">
        <v>179</v>
      </c>
      <c r="E37" s="36">
        <v>19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1389</v>
      </c>
      <c r="D38" s="32" t="s">
        <v>179</v>
      </c>
      <c r="E38" s="36">
        <v>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1390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1391</v>
      </c>
      <c r="D40" s="32" t="s">
        <v>179</v>
      </c>
      <c r="E40" s="36">
        <v>1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1392</v>
      </c>
      <c r="D41" s="32" t="s">
        <v>179</v>
      </c>
      <c r="E41" s="36">
        <v>4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1393</v>
      </c>
      <c r="D42" s="32" t="s">
        <v>179</v>
      </c>
      <c r="E42" s="36">
        <v>2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1394</v>
      </c>
      <c r="D43" s="32" t="s">
        <v>179</v>
      </c>
      <c r="E43" s="36">
        <v>4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1395</v>
      </c>
      <c r="D44" s="32" t="s">
        <v>179</v>
      </c>
      <c r="E44" s="36">
        <v>6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31">
        <v>28</v>
      </c>
      <c r="B45" s="35"/>
      <c r="C45" s="38" t="s">
        <v>1396</v>
      </c>
      <c r="D45" s="32" t="s">
        <v>179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1364</v>
      </c>
      <c r="D46" s="32" t="s">
        <v>179</v>
      </c>
      <c r="E46" s="36">
        <v>9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38" t="s">
        <v>1365</v>
      </c>
      <c r="D47" s="32" t="s">
        <v>179</v>
      </c>
      <c r="E47" s="36">
        <v>5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1370</v>
      </c>
      <c r="D48" s="32" t="s">
        <v>137</v>
      </c>
      <c r="E48" s="36">
        <v>4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38" t="s">
        <v>1397</v>
      </c>
      <c r="D49" s="32" t="s">
        <v>179</v>
      </c>
      <c r="E49" s="36">
        <v>9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1373</v>
      </c>
      <c r="D50" s="32" t="s">
        <v>137</v>
      </c>
      <c r="E50" s="36">
        <v>318.2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131"/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</row>
    <row r="52" spans="1:16">
      <c r="A52" s="132" t="s">
        <v>151</v>
      </c>
      <c r="B52" s="132"/>
      <c r="C52" s="132"/>
      <c r="D52" s="132"/>
      <c r="E52" s="132"/>
      <c r="F52" s="132"/>
      <c r="G52" s="132"/>
      <c r="H52" s="132"/>
      <c r="I52" s="132"/>
      <c r="J52" s="132"/>
      <c r="K52" s="11"/>
      <c r="L52" s="6">
        <f>SUM(L18:L51)</f>
        <v>0</v>
      </c>
      <c r="M52" s="6">
        <f>SUM(M18:M51)</f>
        <v>0</v>
      </c>
      <c r="N52" s="6">
        <f>SUM(N18:N51)</f>
        <v>0</v>
      </c>
      <c r="O52" s="6">
        <f>SUM(O18:O51)</f>
        <v>0</v>
      </c>
      <c r="P52" s="6">
        <f>SUM(P18:P51)</f>
        <v>0</v>
      </c>
    </row>
    <row r="53" spans="1:16">
      <c r="A53" s="7"/>
      <c r="B53" s="7"/>
      <c r="C53" s="7"/>
      <c r="D53" s="7"/>
      <c r="E53" s="7"/>
      <c r="F53" s="7"/>
      <c r="G53" s="7"/>
      <c r="H53" s="7"/>
      <c r="I53" s="7"/>
      <c r="J53" s="7"/>
      <c r="K53" s="8"/>
      <c r="L53" s="9"/>
      <c r="M53" s="9"/>
      <c r="N53" s="9"/>
      <c r="O53" s="9"/>
      <c r="P53" s="10"/>
    </row>
    <row r="54" spans="1:16">
      <c r="A54" s="19" t="str">
        <f>KT!A23</f>
        <v xml:space="preserve">Sastādīja: </v>
      </c>
      <c r="C54" s="20"/>
      <c r="D54" s="20" t="str">
        <f>KT!D23</f>
        <v>2024.gada __._________</v>
      </c>
      <c r="E54" s="20"/>
      <c r="F54" s="20"/>
      <c r="G54" s="20"/>
      <c r="H54" s="20"/>
    </row>
    <row r="55" spans="1:16">
      <c r="A55" s="19" t="s">
        <v>28</v>
      </c>
      <c r="C55" s="20"/>
      <c r="D55" s="20"/>
      <c r="E55" s="20"/>
      <c r="F55" s="20"/>
      <c r="G55" s="20"/>
      <c r="H55" s="20"/>
    </row>
    <row r="56" spans="1:16">
      <c r="A56" s="19" t="str">
        <f>KT!A25</f>
        <v xml:space="preserve">Sertifikāta Nr.: </v>
      </c>
      <c r="C56" s="20"/>
      <c r="D56" s="20"/>
      <c r="E56" s="20"/>
      <c r="F56" s="20"/>
      <c r="G56" s="20"/>
      <c r="H56" s="20"/>
    </row>
    <row r="57" spans="1:16">
      <c r="A57" s="21"/>
      <c r="C57" s="20"/>
      <c r="D57" s="20"/>
      <c r="E57" s="20"/>
      <c r="F57" s="20"/>
      <c r="G57" s="20"/>
      <c r="H57" s="20"/>
    </row>
    <row r="58" spans="1:16">
      <c r="A58" s="19" t="str">
        <f>KT!A27</f>
        <v xml:space="preserve">Pārbaudīja: </v>
      </c>
      <c r="C58" s="20"/>
      <c r="D58" s="20" t="str">
        <f>KT!D23</f>
        <v>2024.gada __._________</v>
      </c>
      <c r="E58" s="20"/>
      <c r="F58" s="20"/>
      <c r="G58" s="20"/>
      <c r="H58" s="20"/>
    </row>
    <row r="59" spans="1:16">
      <c r="A59" s="19" t="s">
        <v>31</v>
      </c>
      <c r="C59" s="20"/>
      <c r="D59" s="20"/>
      <c r="E59" s="20"/>
      <c r="F59" s="20"/>
      <c r="G59" s="20"/>
      <c r="H59" s="20"/>
    </row>
    <row r="60" spans="1:16">
      <c r="A60" s="19" t="str">
        <f>KT!A29</f>
        <v xml:space="preserve">Sertifikāta Nr.: </v>
      </c>
      <c r="C60" s="20"/>
      <c r="D60" s="20"/>
      <c r="E60" s="20"/>
      <c r="F60" s="20"/>
      <c r="G60" s="20"/>
      <c r="H60" s="20"/>
    </row>
    <row r="61" spans="1:16">
      <c r="B61" s="22"/>
      <c r="C61" s="20"/>
      <c r="D61" s="20"/>
      <c r="E61" s="20"/>
      <c r="F61" s="20"/>
      <c r="G61" s="20"/>
      <c r="H61" s="20"/>
    </row>
    <row r="62" spans="1:16">
      <c r="B62" s="23"/>
      <c r="C62" s="24"/>
      <c r="D62" s="23"/>
      <c r="F62" s="24"/>
      <c r="H62" s="20"/>
    </row>
  </sheetData>
  <mergeCells count="14">
    <mergeCell ref="L15:P15"/>
    <mergeCell ref="A17:P17"/>
    <mergeCell ref="A51:P51"/>
    <mergeCell ref="A52:J5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84456-F2E3-44B0-9D47-6EBCD669DE9C}">
  <sheetPr>
    <tabColor rgb="FF92D050"/>
    <pageSetUpPr fitToPage="1"/>
  </sheetPr>
  <dimension ref="A2:P48"/>
  <sheetViews>
    <sheetView view="pageBreakPreview" topLeftCell="A21" zoomScale="90" zoomScaleNormal="85" zoomScaleSheetLayoutView="90" workbookViewId="0">
      <selection activeCell="I18" sqref="I18:J3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1398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'KA1'!C43</f>
        <v>Vājstrāvas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1399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1400</v>
      </c>
      <c r="D19" s="32" t="s">
        <v>179</v>
      </c>
      <c r="E19" s="36">
        <v>15</v>
      </c>
      <c r="F19" s="5"/>
      <c r="G19" s="5"/>
      <c r="H19" s="5">
        <f t="shared" ref="H19:H36" si="0">ROUND(F19*G19,2)</f>
        <v>0</v>
      </c>
      <c r="I19" s="5"/>
      <c r="J19" s="5"/>
      <c r="K19" s="5">
        <f t="shared" ref="K19:K36" si="1">SUM(H19:J19)</f>
        <v>0</v>
      </c>
      <c r="L19" s="5">
        <f t="shared" ref="L19:L36" si="2">ROUND(E19*F19,2)</f>
        <v>0</v>
      </c>
      <c r="M19" s="5">
        <f t="shared" ref="M19:M36" si="3">ROUND(E19*H19,2)</f>
        <v>0</v>
      </c>
      <c r="N19" s="5">
        <f t="shared" ref="N19:N36" si="4">ROUND(E19*I19,2)</f>
        <v>0</v>
      </c>
      <c r="O19" s="5">
        <f t="shared" ref="O19:O36" si="5">ROUND(E19*J19,2)</f>
        <v>0</v>
      </c>
      <c r="P19" s="5">
        <f t="shared" ref="P19:P36" si="6">SUM(M19:O19)</f>
        <v>0</v>
      </c>
    </row>
    <row r="20" spans="1:16" ht="31.2">
      <c r="A20" s="31">
        <v>3</v>
      </c>
      <c r="B20" s="35"/>
      <c r="C20" s="38" t="s">
        <v>1401</v>
      </c>
      <c r="D20" s="32" t="s">
        <v>179</v>
      </c>
      <c r="E20" s="36">
        <v>6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1402</v>
      </c>
      <c r="D21" s="32" t="s">
        <v>179</v>
      </c>
      <c r="E21" s="36">
        <v>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1403</v>
      </c>
      <c r="D22" s="32" t="s">
        <v>179</v>
      </c>
      <c r="E22" s="36">
        <v>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1404</v>
      </c>
      <c r="D23" s="32" t="s">
        <v>179</v>
      </c>
      <c r="E23" s="36">
        <v>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1405</v>
      </c>
      <c r="D24" s="32" t="s">
        <v>179</v>
      </c>
      <c r="E24" s="36">
        <v>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1406</v>
      </c>
      <c r="D25" s="32" t="s">
        <v>179</v>
      </c>
      <c r="E25" s="36">
        <v>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1407</v>
      </c>
      <c r="D26" s="32" t="s">
        <v>179</v>
      </c>
      <c r="E26" s="36">
        <v>3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1408</v>
      </c>
      <c r="D27" s="32" t="s">
        <v>179</v>
      </c>
      <c r="E27" s="36">
        <v>2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1409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1410</v>
      </c>
      <c r="D29" s="32" t="s">
        <v>137</v>
      </c>
      <c r="E29" s="36">
        <v>130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1411</v>
      </c>
      <c r="D30" s="32" t="s">
        <v>137</v>
      </c>
      <c r="E30" s="36">
        <v>130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51" t="s">
        <v>1412</v>
      </c>
      <c r="D31" s="32"/>
      <c r="E31" s="36"/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1413</v>
      </c>
      <c r="D32" s="32" t="s">
        <v>137</v>
      </c>
      <c r="E32" s="36">
        <v>122.5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1414</v>
      </c>
      <c r="D33" s="32" t="s">
        <v>137</v>
      </c>
      <c r="E33" s="36">
        <v>122.5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1415</v>
      </c>
      <c r="D34" s="32" t="s">
        <v>137</v>
      </c>
      <c r="E34" s="36">
        <v>122.5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1416</v>
      </c>
      <c r="D35" s="32" t="s">
        <v>179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1417</v>
      </c>
      <c r="D36" s="32" t="s">
        <v>137</v>
      </c>
      <c r="E36" s="36">
        <v>55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13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</row>
    <row r="38" spans="1:16">
      <c r="A38" s="132" t="s">
        <v>151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1"/>
      <c r="L38" s="6">
        <f>SUM(L18:L37)</f>
        <v>0</v>
      </c>
      <c r="M38" s="6">
        <f>SUM(M18:M37)</f>
        <v>0</v>
      </c>
      <c r="N38" s="6">
        <f>SUM(N18:N37)</f>
        <v>0</v>
      </c>
      <c r="O38" s="6">
        <f>SUM(O18:O37)</f>
        <v>0</v>
      </c>
      <c r="P38" s="6">
        <f>SUM(P18:P37)</f>
        <v>0</v>
      </c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8"/>
      <c r="L39" s="9"/>
      <c r="M39" s="9"/>
      <c r="N39" s="9"/>
      <c r="O39" s="9"/>
      <c r="P39" s="10"/>
    </row>
    <row r="40" spans="1:16">
      <c r="A40" s="19" t="str">
        <f>KT!A23</f>
        <v xml:space="preserve">Sastādīja: </v>
      </c>
      <c r="C40" s="20"/>
      <c r="D40" s="20" t="str">
        <f>KT!D23</f>
        <v>2024.gada __._________</v>
      </c>
      <c r="E40" s="20"/>
      <c r="F40" s="20"/>
      <c r="G40" s="20"/>
      <c r="H40" s="20"/>
    </row>
    <row r="41" spans="1:16">
      <c r="A41" s="19" t="s">
        <v>28</v>
      </c>
      <c r="C41" s="20"/>
      <c r="D41" s="20"/>
      <c r="E41" s="20"/>
      <c r="F41" s="20"/>
      <c r="G41" s="20"/>
      <c r="H41" s="20"/>
    </row>
    <row r="42" spans="1:16">
      <c r="A42" s="19" t="str">
        <f>KT!A25</f>
        <v xml:space="preserve">Sertifikāta Nr.: </v>
      </c>
      <c r="C42" s="20"/>
      <c r="D42" s="20"/>
      <c r="E42" s="20"/>
      <c r="F42" s="20"/>
      <c r="G42" s="20"/>
      <c r="H42" s="20"/>
    </row>
    <row r="43" spans="1:16">
      <c r="A43" s="21"/>
      <c r="C43" s="20"/>
      <c r="D43" s="20"/>
      <c r="E43" s="20"/>
      <c r="F43" s="20"/>
      <c r="G43" s="20"/>
      <c r="H43" s="20"/>
    </row>
    <row r="44" spans="1:16">
      <c r="A44" s="19" t="str">
        <f>KT!A27</f>
        <v xml:space="preserve">Pārbaudīja: </v>
      </c>
      <c r="C44" s="20"/>
      <c r="D44" s="20" t="str">
        <f>KT!D23</f>
        <v>2024.gada __._________</v>
      </c>
      <c r="E44" s="20"/>
      <c r="F44" s="20"/>
      <c r="G44" s="20"/>
      <c r="H44" s="20"/>
    </row>
    <row r="45" spans="1:16">
      <c r="A45" s="19" t="s">
        <v>31</v>
      </c>
      <c r="C45" s="20"/>
      <c r="D45" s="20"/>
      <c r="E45" s="20"/>
      <c r="F45" s="20"/>
      <c r="G45" s="20"/>
      <c r="H45" s="20"/>
    </row>
    <row r="46" spans="1:16">
      <c r="A46" s="19" t="str">
        <f>KT!A29</f>
        <v xml:space="preserve">Sertifikāta Nr.: </v>
      </c>
      <c r="C46" s="20"/>
      <c r="D46" s="20"/>
      <c r="E46" s="20"/>
      <c r="F46" s="20"/>
      <c r="G46" s="20"/>
      <c r="H46" s="20"/>
    </row>
    <row r="47" spans="1:16">
      <c r="B47" s="22"/>
      <c r="C47" s="20"/>
      <c r="D47" s="20"/>
      <c r="E47" s="20"/>
      <c r="F47" s="20"/>
      <c r="G47" s="20"/>
      <c r="H47" s="20"/>
    </row>
    <row r="48" spans="1:16">
      <c r="B48" s="23"/>
      <c r="C48" s="24"/>
      <c r="D48" s="23"/>
      <c r="F48" s="24"/>
      <c r="H48" s="20"/>
    </row>
  </sheetData>
  <mergeCells count="14">
    <mergeCell ref="L15:P15"/>
    <mergeCell ref="A17:P17"/>
    <mergeCell ref="A37:P37"/>
    <mergeCell ref="A38:J3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52046-8EF1-4597-9AD2-3D8D72CA23C1}">
  <sheetPr>
    <tabColor rgb="FFFF0000"/>
    <pageSetUpPr fitToPage="1"/>
  </sheetPr>
  <dimension ref="A2:Q34"/>
  <sheetViews>
    <sheetView view="pageBreakPreview" topLeftCell="A13" zoomScale="90" zoomScaleNormal="85" zoomScaleSheetLayoutView="90" workbookViewId="0">
      <selection activeCell="F27" sqref="F27"/>
    </sheetView>
  </sheetViews>
  <sheetFormatPr defaultColWidth="9.109375" defaultRowHeight="15.6"/>
  <cols>
    <col min="1" max="1" width="9.109375" style="43"/>
    <col min="2" max="2" width="12.109375" style="43" customWidth="1"/>
    <col min="3" max="3" width="43" style="43" customWidth="1"/>
    <col min="4" max="4" width="6.109375" style="43" customWidth="1"/>
    <col min="5" max="5" width="13.6640625" style="43" customWidth="1"/>
    <col min="6" max="8" width="17.33203125" style="43" customWidth="1"/>
    <col min="9" max="9" width="14.6640625" style="43" customWidth="1"/>
    <col min="10" max="16384" width="9.109375" style="43"/>
  </cols>
  <sheetData>
    <row r="2" spans="1:17" ht="20.399999999999999">
      <c r="A2" s="108" t="s">
        <v>1418</v>
      </c>
      <c r="B2" s="108"/>
      <c r="C2" s="108"/>
      <c r="D2" s="108"/>
      <c r="E2" s="108"/>
      <c r="F2" s="108"/>
      <c r="G2" s="108"/>
      <c r="H2" s="108"/>
      <c r="I2" s="108"/>
    </row>
    <row r="3" spans="1:17">
      <c r="A3" s="138" t="str">
        <f>KT!B17</f>
        <v>Būves II kārta – automašīnu stāvlaukuma pārbūve atbilstoši Cēsu pilsētas apbūves noteikumiem</v>
      </c>
      <c r="B3" s="138"/>
      <c r="C3" s="138"/>
      <c r="D3" s="138"/>
      <c r="E3" s="138"/>
      <c r="F3" s="138"/>
      <c r="G3" s="138"/>
      <c r="H3" s="138"/>
      <c r="I3" s="138"/>
      <c r="J3" s="83"/>
      <c r="K3" s="83"/>
      <c r="L3" s="83"/>
      <c r="M3" s="83"/>
      <c r="N3" s="83"/>
      <c r="O3" s="83"/>
      <c r="P3" s="83"/>
      <c r="Q3" s="83"/>
    </row>
    <row r="4" spans="1:17">
      <c r="A4" s="139" t="s">
        <v>33</v>
      </c>
      <c r="B4" s="139"/>
      <c r="C4" s="139"/>
      <c r="D4" s="139"/>
      <c r="E4" s="139"/>
      <c r="F4" s="139"/>
      <c r="G4" s="139"/>
      <c r="H4" s="139"/>
      <c r="I4" s="139"/>
    </row>
    <row r="5" spans="1:17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spans="1:17">
      <c r="A6" s="43" t="s">
        <v>5</v>
      </c>
      <c r="C6" s="93" t="str">
        <f>KT!B9</f>
        <v>ĒKU ATJAUNOŠANA, PĀRBŪVE, NOJAUKŠANA UN TERITORIJAS LABIEKĀRTOŠANA I un II kārta</v>
      </c>
      <c r="D6" s="93"/>
      <c r="E6" s="93"/>
      <c r="F6" s="93"/>
      <c r="G6" s="93"/>
      <c r="H6" s="93"/>
      <c r="I6" s="93"/>
    </row>
    <row r="7" spans="1:17">
      <c r="A7" s="43" t="s">
        <v>7</v>
      </c>
      <c r="C7" s="93" t="str">
        <f>KT!B10</f>
        <v>Pirmsskolas izglītības iestāde</v>
      </c>
      <c r="D7" s="93"/>
      <c r="E7" s="94"/>
      <c r="F7" s="94"/>
      <c r="G7" s="94"/>
      <c r="H7" s="94"/>
      <c r="I7" s="94"/>
    </row>
    <row r="8" spans="1:17">
      <c r="A8" s="43" t="s">
        <v>9</v>
      </c>
      <c r="C8" s="93" t="str">
        <f>KT!B11</f>
        <v>Dārtas iela 1, Cēsis, Cēsu novads</v>
      </c>
      <c r="D8" s="93"/>
      <c r="E8" s="94"/>
      <c r="F8" s="94"/>
      <c r="G8" s="94"/>
      <c r="H8" s="94"/>
      <c r="I8" s="94"/>
    </row>
    <row r="9" spans="1:17" ht="18" customHeight="1">
      <c r="A9" s="12" t="s">
        <v>11</v>
      </c>
      <c r="C9" s="93" t="str">
        <f>KT!B12</f>
        <v>Cēsu novada pašvaldība Raunas ielā 4, Cēsīs, Cēsu novadā, LV-4101; Reģ.Nr. 90000031048</v>
      </c>
      <c r="D9" s="93"/>
      <c r="E9" s="94"/>
      <c r="F9" s="94"/>
      <c r="G9" s="94"/>
      <c r="H9" s="94"/>
      <c r="I9" s="94"/>
    </row>
    <row r="10" spans="1:17" ht="18" customHeight="1">
      <c r="A10" s="12" t="s">
        <v>13</v>
      </c>
      <c r="C10" s="93" t="str">
        <f>KT!B13</f>
        <v>SIA</v>
      </c>
      <c r="D10" s="93"/>
      <c r="E10" s="94"/>
      <c r="F10" s="94"/>
      <c r="G10" s="94"/>
      <c r="H10" s="94"/>
      <c r="I10" s="94"/>
    </row>
    <row r="11" spans="1:17">
      <c r="C11" s="43" t="s">
        <v>1419</v>
      </c>
      <c r="E11" s="95">
        <f>E24</f>
        <v>0</v>
      </c>
    </row>
    <row r="12" spans="1:17">
      <c r="C12" s="43" t="s">
        <v>35</v>
      </c>
      <c r="E12" s="96">
        <f>SUM(I15:I19)</f>
        <v>0</v>
      </c>
    </row>
    <row r="13" spans="1:17" ht="57.75" customHeight="1">
      <c r="A13" s="122" t="s">
        <v>15</v>
      </c>
      <c r="B13" s="122" t="s">
        <v>36</v>
      </c>
      <c r="C13" s="123" t="s">
        <v>37</v>
      </c>
      <c r="D13" s="124"/>
      <c r="E13" s="122" t="s">
        <v>38</v>
      </c>
      <c r="F13" s="122" t="s">
        <v>39</v>
      </c>
      <c r="G13" s="122"/>
      <c r="H13" s="122"/>
      <c r="I13" s="122" t="s">
        <v>40</v>
      </c>
    </row>
    <row r="14" spans="1:17">
      <c r="A14" s="122"/>
      <c r="B14" s="122"/>
      <c r="C14" s="125"/>
      <c r="D14" s="126"/>
      <c r="E14" s="122"/>
      <c r="F14" s="17" t="s">
        <v>41</v>
      </c>
      <c r="G14" s="17" t="s">
        <v>42</v>
      </c>
      <c r="H14" s="17" t="s">
        <v>43</v>
      </c>
      <c r="I14" s="122"/>
    </row>
    <row r="15" spans="1:17">
      <c r="A15" s="26">
        <v>1</v>
      </c>
      <c r="B15" s="26"/>
      <c r="C15" s="47" t="s">
        <v>44</v>
      </c>
      <c r="D15" s="40"/>
      <c r="E15" s="41">
        <f>SUM(F15:H15)</f>
        <v>0</v>
      </c>
      <c r="F15" s="41"/>
      <c r="G15" s="41"/>
      <c r="H15" s="41"/>
      <c r="I15" s="42">
        <f t="shared" ref="I15:I19" si="0">ROUND(F15/likme,2)</f>
        <v>0</v>
      </c>
    </row>
    <row r="16" spans="1:17">
      <c r="A16" s="26">
        <v>2</v>
      </c>
      <c r="B16" s="26">
        <v>2.1</v>
      </c>
      <c r="C16" s="39" t="s">
        <v>57</v>
      </c>
      <c r="D16" s="40"/>
      <c r="E16" s="41">
        <f t="shared" ref="E16:E19" si="1">SUM(F16:H16)</f>
        <v>0</v>
      </c>
      <c r="F16" s="41">
        <f>'2,1'!M46</f>
        <v>0</v>
      </c>
      <c r="G16" s="41">
        <f>'2,1'!N46</f>
        <v>0</v>
      </c>
      <c r="H16" s="41">
        <f>'2,1'!O46</f>
        <v>0</v>
      </c>
      <c r="I16" s="42">
        <f t="shared" si="0"/>
        <v>0</v>
      </c>
    </row>
    <row r="17" spans="1:9">
      <c r="A17" s="26">
        <v>3</v>
      </c>
      <c r="B17" s="26"/>
      <c r="C17" s="49" t="s">
        <v>1420</v>
      </c>
      <c r="D17" s="40"/>
      <c r="E17" s="41">
        <f t="shared" si="1"/>
        <v>0</v>
      </c>
      <c r="F17" s="41"/>
      <c r="G17" s="41"/>
      <c r="H17" s="41"/>
      <c r="I17" s="42">
        <f t="shared" si="0"/>
        <v>0</v>
      </c>
    </row>
    <row r="18" spans="1:9" ht="31.2">
      <c r="A18" s="26">
        <v>4</v>
      </c>
      <c r="B18" s="26">
        <v>2.2000000000000002</v>
      </c>
      <c r="C18" s="48" t="s">
        <v>68</v>
      </c>
      <c r="D18" s="40"/>
      <c r="E18" s="41">
        <f t="shared" si="1"/>
        <v>0</v>
      </c>
      <c r="F18" s="41">
        <f>'2,2'!M41</f>
        <v>0</v>
      </c>
      <c r="G18" s="41">
        <f>'2,2'!N41</f>
        <v>0</v>
      </c>
      <c r="H18" s="41">
        <f>'2,2'!O41</f>
        <v>0</v>
      </c>
      <c r="I18" s="42">
        <f t="shared" si="0"/>
        <v>0</v>
      </c>
    </row>
    <row r="19" spans="1:9">
      <c r="A19" s="26">
        <v>5</v>
      </c>
      <c r="B19" s="26">
        <v>2.2999999999999998</v>
      </c>
      <c r="C19" s="39" t="s">
        <v>71</v>
      </c>
      <c r="D19" s="40"/>
      <c r="E19" s="41">
        <f t="shared" si="1"/>
        <v>0</v>
      </c>
      <c r="F19" s="41">
        <f>'2,3'!M37</f>
        <v>0</v>
      </c>
      <c r="G19" s="41">
        <f>'2,3'!N37</f>
        <v>0</v>
      </c>
      <c r="H19" s="41">
        <f>'2,3'!O37</f>
        <v>0</v>
      </c>
      <c r="I19" s="42">
        <f t="shared" si="0"/>
        <v>0</v>
      </c>
    </row>
    <row r="20" spans="1:9">
      <c r="A20" s="140" t="s">
        <v>20</v>
      </c>
      <c r="B20" s="140"/>
      <c r="C20" s="141"/>
      <c r="D20" s="97"/>
      <c r="E20" s="98">
        <f>SUM(E15:E19)</f>
        <v>0</v>
      </c>
    </row>
    <row r="21" spans="1:9">
      <c r="A21" s="142" t="s">
        <v>73</v>
      </c>
      <c r="B21" s="142"/>
      <c r="C21" s="143"/>
      <c r="D21" s="99"/>
      <c r="E21" s="100">
        <f>ROUND(E20*D21,2)</f>
        <v>0</v>
      </c>
    </row>
    <row r="22" spans="1:9">
      <c r="A22" s="142" t="s">
        <v>74</v>
      </c>
      <c r="B22" s="142"/>
      <c r="C22" s="143"/>
      <c r="D22" s="99"/>
      <c r="E22" s="100">
        <f>ROUND(E21*D22,2)</f>
        <v>0</v>
      </c>
    </row>
    <row r="23" spans="1:9">
      <c r="A23" s="142" t="s">
        <v>24</v>
      </c>
      <c r="B23" s="142"/>
      <c r="C23" s="143"/>
      <c r="D23" s="99"/>
      <c r="E23" s="100">
        <f>ROUND(E20*D23,2)</f>
        <v>0</v>
      </c>
    </row>
    <row r="24" spans="1:9">
      <c r="A24" s="144" t="s">
        <v>75</v>
      </c>
      <c r="B24" s="144"/>
      <c r="C24" s="145"/>
      <c r="D24" s="101"/>
      <c r="E24" s="102">
        <f>ROUND(E20+E21+E23,2)</f>
        <v>0</v>
      </c>
    </row>
    <row r="26" spans="1:9">
      <c r="A26" s="19" t="str">
        <f>KT!A23</f>
        <v xml:space="preserve">Sastādīja: </v>
      </c>
      <c r="B26" s="90"/>
      <c r="C26" s="90"/>
      <c r="D26" s="90"/>
      <c r="E26" s="90" t="str">
        <f>KT!D23</f>
        <v>2024.gada __._________</v>
      </c>
      <c r="F26" s="90"/>
      <c r="G26" s="90"/>
      <c r="H26" s="90"/>
    </row>
    <row r="27" spans="1:9">
      <c r="A27" s="19" t="s">
        <v>28</v>
      </c>
      <c r="B27" s="90"/>
      <c r="C27" s="90"/>
      <c r="D27" s="90"/>
      <c r="E27" s="90"/>
      <c r="F27" s="90"/>
      <c r="G27" s="90"/>
      <c r="H27" s="90"/>
    </row>
    <row r="28" spans="1:9">
      <c r="A28" s="19" t="str">
        <f>KT!A25</f>
        <v xml:space="preserve">Sertifikāta Nr.: </v>
      </c>
      <c r="B28" s="90"/>
      <c r="C28" s="90"/>
      <c r="D28" s="90"/>
      <c r="E28" s="90"/>
      <c r="F28" s="90"/>
      <c r="G28" s="90"/>
      <c r="H28" s="90"/>
    </row>
    <row r="29" spans="1:9">
      <c r="A29" s="21"/>
      <c r="B29" s="90"/>
      <c r="C29" s="90"/>
      <c r="D29" s="90"/>
      <c r="E29" s="90"/>
      <c r="F29" s="90"/>
      <c r="G29" s="90"/>
      <c r="H29" s="90"/>
    </row>
    <row r="30" spans="1:9">
      <c r="A30" s="19" t="str">
        <f>KT!A27</f>
        <v xml:space="preserve">Pārbaudīja: </v>
      </c>
      <c r="B30" s="90"/>
      <c r="C30" s="90"/>
      <c r="D30" s="90"/>
      <c r="E30" s="90" t="str">
        <f>KT!D23</f>
        <v>2024.gada __._________</v>
      </c>
      <c r="F30" s="90"/>
      <c r="G30" s="90"/>
      <c r="H30" s="90"/>
    </row>
    <row r="31" spans="1:9">
      <c r="A31" s="19" t="s">
        <v>31</v>
      </c>
      <c r="B31" s="90"/>
      <c r="C31" s="90"/>
      <c r="D31" s="90"/>
      <c r="E31" s="90"/>
      <c r="F31" s="90"/>
      <c r="G31" s="90"/>
      <c r="H31" s="90"/>
    </row>
    <row r="32" spans="1:9">
      <c r="A32" s="19" t="str">
        <f>KT!A29</f>
        <v xml:space="preserve">Sertifikāta Nr.: </v>
      </c>
      <c r="B32" s="90"/>
      <c r="C32" s="90"/>
      <c r="D32" s="90"/>
      <c r="E32" s="90"/>
      <c r="F32" s="90"/>
      <c r="G32" s="90"/>
      <c r="H32" s="90"/>
    </row>
    <row r="33" spans="1:8">
      <c r="A33" s="22"/>
      <c r="B33" s="90"/>
      <c r="C33" s="90"/>
      <c r="D33" s="90"/>
      <c r="E33" s="90"/>
      <c r="F33" s="90"/>
      <c r="G33" s="90"/>
      <c r="H33" s="90"/>
    </row>
    <row r="34" spans="1:8">
      <c r="A34" s="23"/>
      <c r="B34" s="91"/>
      <c r="C34" s="91"/>
      <c r="D34" s="91"/>
      <c r="E34" s="23"/>
      <c r="F34" s="91"/>
      <c r="G34" s="92"/>
      <c r="H34" s="90"/>
    </row>
  </sheetData>
  <mergeCells count="14">
    <mergeCell ref="A20:C20"/>
    <mergeCell ref="A21:C21"/>
    <mergeCell ref="A22:C22"/>
    <mergeCell ref="A23:C23"/>
    <mergeCell ref="A24:C24"/>
    <mergeCell ref="A2:I2"/>
    <mergeCell ref="A3:I3"/>
    <mergeCell ref="A4:I4"/>
    <mergeCell ref="A13:A14"/>
    <mergeCell ref="B13:B14"/>
    <mergeCell ref="C13:D14"/>
    <mergeCell ref="E13:E14"/>
    <mergeCell ref="F13:H13"/>
    <mergeCell ref="I13:I14"/>
  </mergeCells>
  <pageMargins left="0.7" right="0.7" top="0.75" bottom="0.75" header="0.3" footer="0.3"/>
  <pageSetup paperSize="9" scale="85" orientation="landscape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9F30-C6B2-4648-A47E-DF25F5877800}">
  <sheetPr>
    <tabColor rgb="FF92D050"/>
    <pageSetUpPr fitToPage="1"/>
  </sheetPr>
  <dimension ref="A2:P56"/>
  <sheetViews>
    <sheetView view="pageBreakPreview" zoomScale="90" zoomScaleNormal="85" zoomScaleSheetLayoutView="90" workbookViewId="0">
      <selection activeCell="I18" sqref="I18:J4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1421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'KA2'!C16</f>
        <v>Ceļi un laukumi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58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452</v>
      </c>
      <c r="D19" s="32" t="s">
        <v>423</v>
      </c>
      <c r="E19" s="36">
        <v>1</v>
      </c>
      <c r="F19" s="5"/>
      <c r="G19" s="5"/>
      <c r="H19" s="5">
        <f t="shared" ref="H19:H44" si="0">ROUND(F19*G19,2)</f>
        <v>0</v>
      </c>
      <c r="I19" s="5"/>
      <c r="J19" s="5"/>
      <c r="K19" s="5">
        <f t="shared" ref="K19:K44" si="1">SUM(H19:J19)</f>
        <v>0</v>
      </c>
      <c r="L19" s="5">
        <f t="shared" ref="L19:L44" si="2">ROUND(E19*F19,2)</f>
        <v>0</v>
      </c>
      <c r="M19" s="5">
        <f t="shared" ref="M19:M44" si="3">ROUND(E19*H19,2)</f>
        <v>0</v>
      </c>
      <c r="N19" s="5">
        <f t="shared" ref="N19:N44" si="4">ROUND(E19*I19,2)</f>
        <v>0</v>
      </c>
      <c r="O19" s="5">
        <f t="shared" ref="O19:O44" si="5">ROUND(E19*J19,2)</f>
        <v>0</v>
      </c>
      <c r="P19" s="5">
        <f t="shared" ref="P19:P44" si="6">SUM(M19:O19)</f>
        <v>0</v>
      </c>
    </row>
    <row r="20" spans="1:16">
      <c r="A20" s="31">
        <v>3</v>
      </c>
      <c r="B20" s="35"/>
      <c r="C20" s="38" t="s">
        <v>1422</v>
      </c>
      <c r="D20" s="32" t="s">
        <v>108</v>
      </c>
      <c r="E20" s="36">
        <v>10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1423</v>
      </c>
      <c r="D21" s="32" t="s">
        <v>137</v>
      </c>
      <c r="E21" s="36">
        <v>138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1424</v>
      </c>
      <c r="D22" s="32" t="s">
        <v>137</v>
      </c>
      <c r="E22" s="36">
        <v>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50" t="s">
        <v>462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463</v>
      </c>
      <c r="D24" s="32" t="s">
        <v>114</v>
      </c>
      <c r="E24" s="36">
        <v>99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464</v>
      </c>
      <c r="D25" s="32" t="s">
        <v>114</v>
      </c>
      <c r="E25" s="36">
        <v>731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466</v>
      </c>
      <c r="D26" s="32" t="s">
        <v>108</v>
      </c>
      <c r="E26" s="36">
        <v>237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468</v>
      </c>
      <c r="D27" s="32" t="s">
        <v>108</v>
      </c>
      <c r="E27" s="36">
        <v>4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50" t="s">
        <v>470</v>
      </c>
      <c r="D28" s="32"/>
      <c r="E28" s="36"/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471</v>
      </c>
      <c r="D29" s="32" t="s">
        <v>114</v>
      </c>
      <c r="E29" s="36">
        <v>319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1425</v>
      </c>
      <c r="D30" s="32" t="s">
        <v>114</v>
      </c>
      <c r="E30" s="36">
        <v>8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475</v>
      </c>
      <c r="D31" s="32" t="s">
        <v>108</v>
      </c>
      <c r="E31" s="36">
        <v>779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478</v>
      </c>
      <c r="D32" s="32" t="s">
        <v>108</v>
      </c>
      <c r="E32" s="36">
        <v>25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479</v>
      </c>
      <c r="D33" s="32" t="s">
        <v>114</v>
      </c>
      <c r="E33" s="36">
        <v>40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480</v>
      </c>
      <c r="D34" s="32" t="s">
        <v>108</v>
      </c>
      <c r="E34" s="36">
        <v>25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481</v>
      </c>
      <c r="D35" s="32" t="s">
        <v>108</v>
      </c>
      <c r="E35" s="36">
        <v>417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482</v>
      </c>
      <c r="D36" s="32" t="s">
        <v>108</v>
      </c>
      <c r="E36" s="36">
        <v>13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483</v>
      </c>
      <c r="D37" s="32" t="s">
        <v>108</v>
      </c>
      <c r="E37" s="36">
        <v>356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37" t="s">
        <v>1426</v>
      </c>
      <c r="D38" s="32" t="s">
        <v>108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50" t="s">
        <v>493</v>
      </c>
      <c r="D39" s="32"/>
      <c r="E39" s="36"/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38" t="s">
        <v>494</v>
      </c>
      <c r="D40" s="32" t="s">
        <v>137</v>
      </c>
      <c r="E40" s="36">
        <v>109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495</v>
      </c>
      <c r="D41" s="32" t="s">
        <v>137</v>
      </c>
      <c r="E41" s="36">
        <v>120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496</v>
      </c>
      <c r="D42" s="32" t="s">
        <v>137</v>
      </c>
      <c r="E42" s="36">
        <v>26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1427</v>
      </c>
      <c r="D43" s="32" t="s">
        <v>179</v>
      </c>
      <c r="E43" s="36">
        <v>1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507</v>
      </c>
      <c r="D44" s="32" t="s">
        <v>179</v>
      </c>
      <c r="E44" s="36">
        <v>1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131"/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</row>
    <row r="46" spans="1:16">
      <c r="A46" s="132" t="s">
        <v>151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1"/>
      <c r="L46" s="6">
        <f>SUM(L18:L45)</f>
        <v>0</v>
      </c>
      <c r="M46" s="6">
        <f>SUM(M18:M45)</f>
        <v>0</v>
      </c>
      <c r="N46" s="6">
        <f>SUM(N18:N45)</f>
        <v>0</v>
      </c>
      <c r="O46" s="6">
        <f>SUM(O18:O45)</f>
        <v>0</v>
      </c>
      <c r="P46" s="6">
        <f>SUM(P18:P45)</f>
        <v>0</v>
      </c>
    </row>
    <row r="47" spans="1:16">
      <c r="A47" s="7"/>
      <c r="B47" s="7"/>
      <c r="C47" s="7"/>
      <c r="D47" s="7"/>
      <c r="E47" s="7"/>
      <c r="F47" s="7"/>
      <c r="G47" s="7"/>
      <c r="H47" s="7"/>
      <c r="I47" s="7"/>
      <c r="J47" s="7"/>
      <c r="K47" s="8"/>
      <c r="L47" s="9"/>
      <c r="M47" s="9"/>
      <c r="N47" s="9"/>
      <c r="O47" s="9"/>
      <c r="P47" s="10"/>
    </row>
    <row r="48" spans="1:16">
      <c r="A48" s="19" t="str">
        <f>KT!A23</f>
        <v xml:space="preserve">Sastādīja: </v>
      </c>
      <c r="C48" s="20"/>
      <c r="D48" s="20" t="str">
        <f>KT!D23</f>
        <v>2024.gada __._________</v>
      </c>
      <c r="E48" s="20"/>
      <c r="F48" s="20"/>
      <c r="G48" s="20"/>
      <c r="H48" s="20"/>
    </row>
    <row r="49" spans="1:8">
      <c r="A49" s="19" t="s">
        <v>28</v>
      </c>
      <c r="C49" s="20"/>
      <c r="D49" s="20"/>
      <c r="E49" s="20"/>
      <c r="F49" s="20"/>
      <c r="G49" s="20"/>
      <c r="H49" s="20"/>
    </row>
    <row r="50" spans="1:8">
      <c r="A50" s="19" t="str">
        <f>KT!A25</f>
        <v xml:space="preserve">Sertifikāta Nr.: </v>
      </c>
      <c r="C50" s="20"/>
      <c r="D50" s="20"/>
      <c r="E50" s="20"/>
      <c r="F50" s="20"/>
      <c r="G50" s="20"/>
      <c r="H50" s="20"/>
    </row>
    <row r="51" spans="1:8">
      <c r="A51" s="21"/>
      <c r="C51" s="20"/>
      <c r="D51" s="20"/>
      <c r="E51" s="20"/>
      <c r="F51" s="20"/>
      <c r="G51" s="20"/>
      <c r="H51" s="20"/>
    </row>
    <row r="52" spans="1:8">
      <c r="A52" s="19" t="str">
        <f>KT!A27</f>
        <v xml:space="preserve">Pārbaudīja: </v>
      </c>
      <c r="C52" s="20"/>
      <c r="D52" s="20" t="str">
        <f>KT!D23</f>
        <v>2024.gada __._________</v>
      </c>
      <c r="E52" s="20"/>
      <c r="F52" s="20"/>
      <c r="G52" s="20"/>
      <c r="H52" s="20"/>
    </row>
    <row r="53" spans="1:8">
      <c r="A53" s="19" t="s">
        <v>31</v>
      </c>
      <c r="C53" s="20"/>
      <c r="D53" s="20"/>
      <c r="E53" s="20"/>
      <c r="F53" s="20"/>
      <c r="G53" s="20"/>
      <c r="H53" s="20"/>
    </row>
    <row r="54" spans="1:8">
      <c r="A54" s="19" t="str">
        <f>KT!A29</f>
        <v xml:space="preserve">Sertifikāta Nr.: </v>
      </c>
      <c r="C54" s="20"/>
      <c r="D54" s="20"/>
      <c r="E54" s="20"/>
      <c r="F54" s="20"/>
      <c r="G54" s="20"/>
      <c r="H54" s="20"/>
    </row>
    <row r="55" spans="1:8">
      <c r="B55" s="22"/>
      <c r="C55" s="20"/>
      <c r="D55" s="20"/>
      <c r="E55" s="20"/>
      <c r="F55" s="20"/>
      <c r="G55" s="20"/>
      <c r="H55" s="20"/>
    </row>
    <row r="56" spans="1:8">
      <c r="B56" s="23"/>
      <c r="C56" s="24"/>
      <c r="D56" s="23"/>
      <c r="F56" s="24"/>
      <c r="H56" s="20"/>
    </row>
  </sheetData>
  <mergeCells count="14">
    <mergeCell ref="L15:P15"/>
    <mergeCell ref="A17:P17"/>
    <mergeCell ref="A45:P45"/>
    <mergeCell ref="A46:J4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581CB-ADCC-4B6F-B489-4C55F499EF32}">
  <sheetPr>
    <tabColor rgb="FF92D050"/>
    <pageSetUpPr fitToPage="1"/>
  </sheetPr>
  <dimension ref="A2:P51"/>
  <sheetViews>
    <sheetView view="pageBreakPreview" topLeftCell="A25" zoomScale="90" zoomScaleNormal="85" zoomScaleSheetLayoutView="90" workbookViewId="0">
      <selection activeCell="I18" sqref="I18:J3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1428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'KA2'!C18</f>
        <v>Ārējie elektrotīkli, apgaismojums. Maģistrālās elektrolīnijas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1279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1280</v>
      </c>
      <c r="D19" s="32" t="s">
        <v>179</v>
      </c>
      <c r="E19" s="36">
        <v>4</v>
      </c>
      <c r="F19" s="5"/>
      <c r="G19" s="5"/>
      <c r="H19" s="5">
        <f t="shared" ref="H19:H36" si="0">ROUND(F19*G19,2)</f>
        <v>0</v>
      </c>
      <c r="I19" s="5"/>
      <c r="J19" s="5"/>
      <c r="K19" s="5">
        <f t="shared" ref="K19:K39" si="1">SUM(H19:J19)</f>
        <v>0</v>
      </c>
      <c r="L19" s="5">
        <f t="shared" ref="L19:L39" si="2">ROUND(E19*F19,2)</f>
        <v>0</v>
      </c>
      <c r="M19" s="5">
        <f t="shared" ref="M19:M39" si="3">ROUND(E19*H19,2)</f>
        <v>0</v>
      </c>
      <c r="N19" s="5">
        <f t="shared" ref="N19:N39" si="4">ROUND(E19*I19,2)</f>
        <v>0</v>
      </c>
      <c r="O19" s="5">
        <f t="shared" ref="O19:O39" si="5">ROUND(E19*J19,2)</f>
        <v>0</v>
      </c>
      <c r="P19" s="5">
        <f t="shared" ref="P19:P39" si="6">SUM(M19:O19)</f>
        <v>0</v>
      </c>
    </row>
    <row r="20" spans="1:16">
      <c r="A20" s="31">
        <v>3</v>
      </c>
      <c r="B20" s="35"/>
      <c r="C20" s="38" t="s">
        <v>1281</v>
      </c>
      <c r="D20" s="32" t="s">
        <v>179</v>
      </c>
      <c r="E20" s="36">
        <v>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1282</v>
      </c>
      <c r="D21" s="32" t="s">
        <v>179</v>
      </c>
      <c r="E21" s="36">
        <v>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1" t="s">
        <v>1285</v>
      </c>
      <c r="D22" s="32" t="s">
        <v>179</v>
      </c>
      <c r="E22" s="36">
        <v>4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7" t="s">
        <v>1286</v>
      </c>
      <c r="D23" s="32" t="s">
        <v>179</v>
      </c>
      <c r="E23" s="36">
        <v>12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1287</v>
      </c>
      <c r="D24" s="32" t="s">
        <v>423</v>
      </c>
      <c r="E24" s="36">
        <v>4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8" t="s">
        <v>1288</v>
      </c>
      <c r="D25" s="32" t="s">
        <v>179</v>
      </c>
      <c r="E25" s="36">
        <v>4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38" t="s">
        <v>1289</v>
      </c>
      <c r="D26" s="32" t="s">
        <v>179</v>
      </c>
      <c r="E26" s="36">
        <v>4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7" t="s">
        <v>1292</v>
      </c>
      <c r="D27" s="32" t="s">
        <v>137</v>
      </c>
      <c r="E27" s="36">
        <v>100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7" t="s">
        <v>1293</v>
      </c>
      <c r="D28" s="32" t="s">
        <v>423</v>
      </c>
      <c r="E28" s="36">
        <v>6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1296</v>
      </c>
      <c r="D29" s="32" t="s">
        <v>137</v>
      </c>
      <c r="E29" s="36">
        <v>40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1298</v>
      </c>
      <c r="D30" s="32" t="s">
        <v>137</v>
      </c>
      <c r="E30" s="36">
        <v>95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8" t="s">
        <v>1300</v>
      </c>
      <c r="D31" s="32" t="s">
        <v>137</v>
      </c>
      <c r="E31" s="36">
        <v>85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1301</v>
      </c>
      <c r="D32" s="32" t="s">
        <v>179</v>
      </c>
      <c r="E32" s="36">
        <v>6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1302</v>
      </c>
      <c r="D33" s="32" t="s">
        <v>137</v>
      </c>
      <c r="E33" s="36">
        <v>40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1303</v>
      </c>
      <c r="D34" s="32" t="s">
        <v>137</v>
      </c>
      <c r="E34" s="36">
        <v>85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1304</v>
      </c>
      <c r="D35" s="32" t="s">
        <v>114</v>
      </c>
      <c r="E35" s="36">
        <v>2.6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1305</v>
      </c>
      <c r="D36" s="32" t="s">
        <v>137</v>
      </c>
      <c r="E36" s="36">
        <v>85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1310</v>
      </c>
      <c r="D37" s="32" t="s">
        <v>423</v>
      </c>
      <c r="E37" s="36">
        <v>1</v>
      </c>
      <c r="F37" s="5"/>
      <c r="G37" s="5"/>
      <c r="H37" s="5">
        <f t="shared" ref="H37:H39" si="7">ROUND(F37*G37,2)</f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1311</v>
      </c>
      <c r="D38" s="32" t="s">
        <v>423</v>
      </c>
      <c r="E38" s="36">
        <v>1</v>
      </c>
      <c r="F38" s="5"/>
      <c r="G38" s="5"/>
      <c r="H38" s="5">
        <f t="shared" si="7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7" t="s">
        <v>608</v>
      </c>
      <c r="D39" s="32" t="s">
        <v>423</v>
      </c>
      <c r="E39" s="36">
        <v>1</v>
      </c>
      <c r="F39" s="5"/>
      <c r="G39" s="5"/>
      <c r="H39" s="5">
        <f t="shared" si="7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131"/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</row>
    <row r="41" spans="1:16">
      <c r="A41" s="132" t="s">
        <v>151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1"/>
      <c r="L41" s="6">
        <f>SUM(L18:L40)</f>
        <v>0</v>
      </c>
      <c r="M41" s="6">
        <f>SUM(M18:M40)</f>
        <v>0</v>
      </c>
      <c r="N41" s="6">
        <f>SUM(N18:N40)</f>
        <v>0</v>
      </c>
      <c r="O41" s="6">
        <f>SUM(O18:O40)</f>
        <v>0</v>
      </c>
      <c r="P41" s="6">
        <f>SUM(P18:P40)</f>
        <v>0</v>
      </c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8"/>
      <c r="L42" s="9"/>
      <c r="M42" s="9"/>
      <c r="N42" s="9"/>
      <c r="O42" s="9"/>
      <c r="P42" s="10"/>
    </row>
    <row r="43" spans="1:16">
      <c r="A43" s="19" t="str">
        <f>KT!A23</f>
        <v xml:space="preserve">Sastādīja: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28</v>
      </c>
      <c r="C44" s="20"/>
      <c r="D44" s="20"/>
      <c r="E44" s="20"/>
      <c r="F44" s="20"/>
      <c r="G44" s="20"/>
      <c r="H44" s="20"/>
    </row>
    <row r="45" spans="1:16">
      <c r="A45" s="19" t="str">
        <f>KT!A25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A46" s="21"/>
      <c r="C46" s="20"/>
      <c r="D46" s="20"/>
      <c r="E46" s="20"/>
      <c r="F46" s="20"/>
      <c r="G46" s="20"/>
      <c r="H46" s="20"/>
    </row>
    <row r="47" spans="1:16">
      <c r="A47" s="19" t="str">
        <f>KT!A27</f>
        <v xml:space="preserve">Pārbaudīja: </v>
      </c>
      <c r="C47" s="20"/>
      <c r="D47" s="20" t="str">
        <f>KT!D23</f>
        <v>2024.gada __._________</v>
      </c>
      <c r="E47" s="20"/>
      <c r="F47" s="20"/>
      <c r="G47" s="20"/>
      <c r="H47" s="20"/>
    </row>
    <row r="48" spans="1:16">
      <c r="A48" s="19" t="s">
        <v>31</v>
      </c>
      <c r="C48" s="20"/>
      <c r="D48" s="20"/>
      <c r="E48" s="20"/>
      <c r="F48" s="20"/>
      <c r="G48" s="20"/>
      <c r="H48" s="20"/>
    </row>
    <row r="49" spans="1:8">
      <c r="A49" s="19" t="str">
        <f>KT!A29</f>
        <v xml:space="preserve">Sertifikāta Nr.: </v>
      </c>
      <c r="C49" s="20"/>
      <c r="D49" s="20"/>
      <c r="E49" s="20"/>
      <c r="F49" s="20"/>
      <c r="G49" s="20"/>
      <c r="H49" s="20"/>
    </row>
    <row r="50" spans="1:8">
      <c r="B50" s="22"/>
      <c r="C50" s="20"/>
      <c r="D50" s="20"/>
      <c r="E50" s="20"/>
      <c r="F50" s="20"/>
      <c r="G50" s="20"/>
      <c r="H50" s="20"/>
    </row>
    <row r="51" spans="1:8">
      <c r="B51" s="23"/>
      <c r="C51" s="24"/>
      <c r="D51" s="23"/>
      <c r="F51" s="24"/>
      <c r="H51" s="20"/>
    </row>
  </sheetData>
  <mergeCells count="14">
    <mergeCell ref="L15:P15"/>
    <mergeCell ref="A17:P17"/>
    <mergeCell ref="A40:P40"/>
    <mergeCell ref="A41:J4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4EDD-7BE9-41E8-B766-698F4C710E36}">
  <sheetPr>
    <tabColor rgb="FF92D050"/>
    <pageSetUpPr fitToPage="1"/>
  </sheetPr>
  <dimension ref="A2:P47"/>
  <sheetViews>
    <sheetView view="pageBreakPreview" topLeftCell="A13" zoomScale="85" zoomScaleNormal="85" zoomScaleSheetLayoutView="85" workbookViewId="0">
      <selection activeCell="I18" sqref="I18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5546875" style="1" customWidth="1"/>
    <col min="10" max="10" width="10.44140625" style="1" customWidth="1"/>
    <col min="11" max="11" width="12.5546875" style="1" customWidth="1"/>
    <col min="12" max="16" width="13.88671875" style="1" customWidth="1"/>
    <col min="17" max="16384" width="9.109375" style="1"/>
  </cols>
  <sheetData>
    <row r="2" spans="1:16">
      <c r="A2" s="133" t="s">
        <v>1429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'KA2'!C19</f>
        <v>Lietusūdens kanalizācijas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1430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46</v>
      </c>
      <c r="D19" s="32"/>
      <c r="E19" s="36"/>
      <c r="F19" s="5"/>
      <c r="G19" s="5"/>
      <c r="H19" s="5">
        <f t="shared" ref="H19:H35" si="0">ROUND(F19*G19,2)</f>
        <v>0</v>
      </c>
      <c r="I19" s="5"/>
      <c r="J19" s="5"/>
      <c r="K19" s="5">
        <f t="shared" ref="K19:K35" si="1">SUM(H19:J19)</f>
        <v>0</v>
      </c>
      <c r="L19" s="5">
        <f t="shared" ref="L19:L35" si="2">ROUND(E19*F19,2)</f>
        <v>0</v>
      </c>
      <c r="M19" s="5">
        <f t="shared" ref="M19:M35" si="3">ROUND(E19*H19,2)</f>
        <v>0</v>
      </c>
      <c r="N19" s="5">
        <f t="shared" ref="N19:N35" si="4">ROUND(E19*I19,2)</f>
        <v>0</v>
      </c>
      <c r="O19" s="5">
        <f t="shared" ref="O19:O35" si="5">ROUND(E19*J19,2)</f>
        <v>0</v>
      </c>
      <c r="P19" s="5">
        <f t="shared" ref="P19:P35" si="6">SUM(M19:O19)</f>
        <v>0</v>
      </c>
    </row>
    <row r="20" spans="1:16" ht="31.2">
      <c r="A20" s="31">
        <v>3</v>
      </c>
      <c r="B20" s="35"/>
      <c r="C20" s="38" t="s">
        <v>1431</v>
      </c>
      <c r="D20" s="32" t="s">
        <v>99</v>
      </c>
      <c r="E20" s="36">
        <v>40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1432</v>
      </c>
      <c r="D21" s="32" t="s">
        <v>99</v>
      </c>
      <c r="E21" s="36">
        <v>45</v>
      </c>
      <c r="F21" s="5"/>
      <c r="G21" s="5"/>
      <c r="H21" s="5">
        <f t="shared" ref="H21" si="7">ROUND(F21*G21,2)</f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1433</v>
      </c>
      <c r="D22" s="32" t="s">
        <v>99</v>
      </c>
      <c r="E22" s="36">
        <v>19</v>
      </c>
      <c r="F22" s="5"/>
      <c r="G22" s="5"/>
      <c r="H22" s="5">
        <f t="shared" ref="H22:H25" si="8">ROUND(F22*G22,2)</f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46.8">
      <c r="A23" s="31">
        <v>6</v>
      </c>
      <c r="B23" s="35"/>
      <c r="C23" s="38" t="s">
        <v>1434</v>
      </c>
      <c r="D23" s="32" t="s">
        <v>99</v>
      </c>
      <c r="E23" s="36">
        <v>4</v>
      </c>
      <c r="F23" s="5"/>
      <c r="G23" s="5"/>
      <c r="H23" s="5">
        <f t="shared" si="8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1435</v>
      </c>
      <c r="D24" s="32" t="s">
        <v>99</v>
      </c>
      <c r="E24" s="36">
        <v>8</v>
      </c>
      <c r="F24" s="5"/>
      <c r="G24" s="5"/>
      <c r="H24" s="5">
        <f t="shared" si="8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62.4">
      <c r="A25" s="31">
        <v>8</v>
      </c>
      <c r="B25" s="35"/>
      <c r="C25" s="37" t="s">
        <v>1436</v>
      </c>
      <c r="D25" s="32" t="s">
        <v>99</v>
      </c>
      <c r="E25" s="36">
        <v>66</v>
      </c>
      <c r="F25" s="5"/>
      <c r="G25" s="5"/>
      <c r="H25" s="5">
        <f t="shared" si="8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50" t="s">
        <v>1437</v>
      </c>
      <c r="D26" s="32"/>
      <c r="E26" s="36"/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1438</v>
      </c>
      <c r="D27" s="32" t="s">
        <v>137</v>
      </c>
      <c r="E27" s="36">
        <v>26.5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1439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1440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1441</v>
      </c>
      <c r="D30" s="32" t="s">
        <v>179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46.8">
      <c r="A31" s="31">
        <v>14</v>
      </c>
      <c r="B31" s="35"/>
      <c r="C31" s="37" t="s">
        <v>1442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1443</v>
      </c>
      <c r="D32" s="32" t="s">
        <v>179</v>
      </c>
      <c r="E32" s="36">
        <v>1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1444</v>
      </c>
      <c r="D33" s="32" t="s">
        <v>179</v>
      </c>
      <c r="E33" s="36">
        <v>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1445</v>
      </c>
      <c r="D34" s="32" t="s">
        <v>179</v>
      </c>
      <c r="E34" s="36">
        <v>1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1446</v>
      </c>
      <c r="D35" s="32" t="s">
        <v>137</v>
      </c>
      <c r="E35" s="36">
        <v>26.5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131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</row>
    <row r="37" spans="1:16">
      <c r="A37" s="132" t="s">
        <v>151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1"/>
      <c r="L37" s="6">
        <f>SUM(L18:L36)</f>
        <v>0</v>
      </c>
      <c r="M37" s="6">
        <f>SUM(M18:M36)</f>
        <v>0</v>
      </c>
      <c r="N37" s="6">
        <f>SUM(N18:N36)</f>
        <v>0</v>
      </c>
      <c r="O37" s="6">
        <f>SUM(O18:O36)</f>
        <v>0</v>
      </c>
      <c r="P37" s="6">
        <f>SUM(P18:P36)</f>
        <v>0</v>
      </c>
    </row>
    <row r="38" spans="1:16">
      <c r="A38" s="7"/>
      <c r="B38" s="7"/>
      <c r="C38" s="7"/>
      <c r="D38" s="7"/>
      <c r="E38" s="7"/>
      <c r="F38" s="7"/>
      <c r="G38" s="7"/>
      <c r="H38" s="7"/>
      <c r="I38" s="7"/>
      <c r="J38" s="7"/>
      <c r="K38" s="8"/>
      <c r="L38" s="9"/>
      <c r="M38" s="9"/>
      <c r="N38" s="9"/>
      <c r="O38" s="9"/>
      <c r="P38" s="10"/>
    </row>
    <row r="39" spans="1:16">
      <c r="A39" s="19" t="str">
        <f>KT!A23</f>
        <v xml:space="preserve">Sastādīja: </v>
      </c>
      <c r="C39" s="20"/>
      <c r="D39" s="20" t="str">
        <f>KT!D23</f>
        <v>2024.gada __._________</v>
      </c>
      <c r="E39" s="20"/>
      <c r="F39" s="20"/>
      <c r="G39" s="20"/>
      <c r="H39" s="20"/>
    </row>
    <row r="40" spans="1:16">
      <c r="A40" s="19" t="s">
        <v>28</v>
      </c>
      <c r="C40" s="20"/>
      <c r="D40" s="20"/>
      <c r="E40" s="20"/>
      <c r="F40" s="20"/>
      <c r="G40" s="20"/>
      <c r="H40" s="20"/>
    </row>
    <row r="41" spans="1:16">
      <c r="A41" s="19" t="str">
        <f>KT!A25</f>
        <v xml:space="preserve">Sertifikāta Nr.: </v>
      </c>
      <c r="C41" s="20"/>
      <c r="D41" s="20"/>
      <c r="E41" s="20"/>
      <c r="F41" s="20"/>
      <c r="G41" s="20"/>
      <c r="H41" s="20"/>
    </row>
    <row r="42" spans="1:16">
      <c r="A42" s="21"/>
      <c r="C42" s="20"/>
      <c r="D42" s="20"/>
      <c r="E42" s="20"/>
      <c r="F42" s="20"/>
      <c r="G42" s="20"/>
      <c r="H42" s="20"/>
    </row>
    <row r="43" spans="1:16">
      <c r="A43" s="19" t="str">
        <f>KT!A27</f>
        <v xml:space="preserve">Pārbaudīja: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31</v>
      </c>
      <c r="C44" s="20"/>
      <c r="D44" s="20"/>
      <c r="E44" s="20"/>
      <c r="F44" s="20"/>
      <c r="G44" s="20"/>
      <c r="H44" s="20"/>
    </row>
    <row r="45" spans="1:16">
      <c r="A45" s="19" t="str">
        <f>KT!A29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B46" s="22"/>
      <c r="C46" s="20"/>
      <c r="D46" s="20"/>
      <c r="E46" s="20"/>
      <c r="F46" s="20"/>
      <c r="G46" s="20"/>
      <c r="H46" s="20"/>
    </row>
    <row r="47" spans="1:16">
      <c r="B47" s="23"/>
      <c r="C47" s="24"/>
      <c r="D47" s="23"/>
      <c r="F47" s="24"/>
      <c r="H47" s="20"/>
    </row>
  </sheetData>
  <mergeCells count="14">
    <mergeCell ref="L15:P15"/>
    <mergeCell ref="A17:P17"/>
    <mergeCell ref="A36:P36"/>
    <mergeCell ref="A37:J3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26A61-A4EC-4E73-B07D-804816FE98DF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33</vt:i4>
      </vt:variant>
      <vt:variant>
        <vt:lpstr>Diapazoni ar nosaukumiem</vt:lpstr>
      </vt:variant>
      <vt:variant>
        <vt:i4>33</vt:i4>
      </vt:variant>
    </vt:vector>
  </HeadingPairs>
  <TitlesOfParts>
    <vt:vector size="66" baseType="lpstr">
      <vt:lpstr>KT</vt:lpstr>
      <vt:lpstr>KA1</vt:lpstr>
      <vt:lpstr>1,1</vt:lpstr>
      <vt:lpstr>1,2</vt:lpstr>
      <vt:lpstr>1,3</vt:lpstr>
      <vt:lpstr>1,4</vt:lpstr>
      <vt:lpstr>1,5</vt:lpstr>
      <vt:lpstr>1,6</vt:lpstr>
      <vt:lpstr>1,7</vt:lpstr>
      <vt:lpstr>1,8</vt:lpstr>
      <vt:lpstr>1,9</vt:lpstr>
      <vt:lpstr>1,10</vt:lpstr>
      <vt:lpstr>1,11</vt:lpstr>
      <vt:lpstr>1,12</vt:lpstr>
      <vt:lpstr>1,13</vt:lpstr>
      <vt:lpstr>1,14</vt:lpstr>
      <vt:lpstr>1,15</vt:lpstr>
      <vt:lpstr>1,16</vt:lpstr>
      <vt:lpstr>1,17</vt:lpstr>
      <vt:lpstr>1,18</vt:lpstr>
      <vt:lpstr>1,19</vt:lpstr>
      <vt:lpstr>1,20</vt:lpstr>
      <vt:lpstr>1,21</vt:lpstr>
      <vt:lpstr>1,22</vt:lpstr>
      <vt:lpstr>1,23</vt:lpstr>
      <vt:lpstr>1,24</vt:lpstr>
      <vt:lpstr>1,25</vt:lpstr>
      <vt:lpstr>1,26</vt:lpstr>
      <vt:lpstr>KA2</vt:lpstr>
      <vt:lpstr>2,1</vt:lpstr>
      <vt:lpstr>2,2</vt:lpstr>
      <vt:lpstr>2,3</vt:lpstr>
      <vt:lpstr>Lapa1</vt:lpstr>
      <vt:lpstr>'1,1'!Drukas_apgabals</vt:lpstr>
      <vt:lpstr>'1,10'!Drukas_apgabals</vt:lpstr>
      <vt:lpstr>'1,11'!Drukas_apgabals</vt:lpstr>
      <vt:lpstr>'1,12'!Drukas_apgabals</vt:lpstr>
      <vt:lpstr>'1,13'!Drukas_apgabals</vt:lpstr>
      <vt:lpstr>'1,14'!Drukas_apgabals</vt:lpstr>
      <vt:lpstr>'1,15'!Drukas_apgabals</vt:lpstr>
      <vt:lpstr>'1,16'!Drukas_apgabals</vt:lpstr>
      <vt:lpstr>'1,17'!Drukas_apgabals</vt:lpstr>
      <vt:lpstr>'1,18'!Drukas_apgabals</vt:lpstr>
      <vt:lpstr>'1,19'!Drukas_apgabals</vt:lpstr>
      <vt:lpstr>'1,2'!Drukas_apgabals</vt:lpstr>
      <vt:lpstr>'1,20'!Drukas_apgabals</vt:lpstr>
      <vt:lpstr>'1,21'!Drukas_apgabals</vt:lpstr>
      <vt:lpstr>'1,22'!Drukas_apgabals</vt:lpstr>
      <vt:lpstr>'1,23'!Drukas_apgabals</vt:lpstr>
      <vt:lpstr>'1,24'!Drukas_apgabals</vt:lpstr>
      <vt:lpstr>'1,25'!Drukas_apgabals</vt:lpstr>
      <vt:lpstr>'1,26'!Drukas_apgabals</vt:lpstr>
      <vt:lpstr>'1,3'!Drukas_apgabals</vt:lpstr>
      <vt:lpstr>'1,4'!Drukas_apgabals</vt:lpstr>
      <vt:lpstr>'1,5'!Drukas_apgabals</vt:lpstr>
      <vt:lpstr>'1,6'!Drukas_apgabals</vt:lpstr>
      <vt:lpstr>'1,7'!Drukas_apgabals</vt:lpstr>
      <vt:lpstr>'1,8'!Drukas_apgabals</vt:lpstr>
      <vt:lpstr>'1,9'!Drukas_apgabals</vt:lpstr>
      <vt:lpstr>'2,1'!Drukas_apgabals</vt:lpstr>
      <vt:lpstr>'2,2'!Drukas_apgabals</vt:lpstr>
      <vt:lpstr>'2,3'!Drukas_apgabals</vt:lpstr>
      <vt:lpstr>'KA1'!Drukas_apgabals</vt:lpstr>
      <vt:lpstr>'KA2'!Drukas_apgabals</vt:lpstr>
      <vt:lpstr>KT!Drukas_apgabals</vt:lpstr>
      <vt:lpstr>likme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Iveta Beķere</cp:lastModifiedBy>
  <cp:revision/>
  <dcterms:created xsi:type="dcterms:W3CDTF">2014-01-13T21:43:12Z</dcterms:created>
  <dcterms:modified xsi:type="dcterms:W3CDTF">2024-05-02T10:46:00Z</dcterms:modified>
  <cp:category/>
  <cp:contentStatus/>
</cp:coreProperties>
</file>