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2-MI_Eku_inzeniertiklu_maina_lietus_kanalizacijas\Nolikums_ar_pielikumiem\"/>
    </mc:Choice>
  </mc:AlternateContent>
  <xr:revisionPtr revIDLastSave="0" documentId="13_ncr:1_{1CD59309-42E2-4664-B817-0F1607FFC7C1}" xr6:coauthVersionLast="47" xr6:coauthVersionMax="47" xr10:uidLastSave="{00000000-0000-0000-0000-000000000000}"/>
  <bookViews>
    <workbookView xWindow="-120" yWindow="-120" windowWidth="29040" windowHeight="15840" tabRatio="877" firstSheet="7" activeTab="20" xr2:uid="{00000000-000D-0000-FFFF-FFFF00000000}"/>
  </bookViews>
  <sheets>
    <sheet name="9.pielikums Finanšu piedāvājums" sheetId="50" r:id="rId1"/>
    <sheet name="1.Dārziņi" sheetId="114" r:id="rId2"/>
    <sheet name="2.Akmeņu_50b" sheetId="90" r:id="rId3"/>
    <sheet name="3.Akmeņu 50b" sheetId="110" r:id="rId4"/>
    <sheet name="4.Ausekļa 10" sheetId="91" r:id="rId5"/>
    <sheet name="5.Ausekļa 15" sheetId="92" r:id="rId6"/>
    <sheet name="6.Grīvas pr. 6a" sheetId="111" r:id="rId7"/>
    <sheet name="7.Grīvas 29" sheetId="94" r:id="rId8"/>
    <sheet name="8.Jaunatnes 4" sheetId="95" r:id="rId9"/>
    <sheet name="9.Lapu 4" sheetId="96" r:id="rId10"/>
    <sheet name="10.Mālkalnes 30" sheetId="97" r:id="rId11"/>
    <sheet name="11.Mālkalnes 33" sheetId="98" r:id="rId12"/>
    <sheet name="12.Mālkalnes 34" sheetId="99" r:id="rId13"/>
    <sheet name="13.Mālkalnes 38" sheetId="100" r:id="rId14"/>
    <sheet name="14.Meža 4" sheetId="101" r:id="rId15"/>
    <sheet name="15.Meža 4a" sheetId="105" r:id="rId16"/>
    <sheet name="16.Parka 10" sheetId="102" r:id="rId17"/>
    <sheet name="17.Turkalnes 13" sheetId="106" r:id="rId18"/>
    <sheet name="18.Uzvaras 4" sheetId="112" r:id="rId19"/>
    <sheet name="19.Vidus 20" sheetId="104" r:id="rId20"/>
    <sheet name="20.Zaķu iela 2" sheetId="113" r:id="rId21"/>
  </sheets>
  <definedNames>
    <definedName name="_brm2">"['file:///G:/Kesko%20Agro,%20Riga/target%20price%20blanco.xls'#$Taul4.$E$3]"</definedName>
    <definedName name="_xlnm._FilterDatabase" localSheetId="10" hidden="1">'10.Mālkalnes 30'!$A$6:$P$7</definedName>
    <definedName name="_xlnm._FilterDatabase" localSheetId="11" hidden="1">'11.Mālkalnes 33'!$A$6:$P$7</definedName>
    <definedName name="_xlnm._FilterDatabase" localSheetId="12" hidden="1">'12.Mālkalnes 34'!$A$6:$P$7</definedName>
    <definedName name="_xlnm._FilterDatabase" localSheetId="13" hidden="1">'13.Mālkalnes 38'!$A$6:$P$7</definedName>
    <definedName name="_xlnm._FilterDatabase" localSheetId="14" hidden="1">'14.Meža 4'!$A$6:$P$7</definedName>
    <definedName name="_xlnm._FilterDatabase" localSheetId="15" hidden="1">'15.Meža 4a'!$A$6:$P$7</definedName>
    <definedName name="_xlnm._FilterDatabase" localSheetId="16" hidden="1">'16.Parka 10'!$A$6:$P$7</definedName>
    <definedName name="_xlnm._FilterDatabase" localSheetId="17" hidden="1">'17.Turkalnes 13'!$A$6:$P$7</definedName>
    <definedName name="_xlnm._FilterDatabase" localSheetId="19" hidden="1">'19.Vidus 20'!$A$5:$P$6</definedName>
    <definedName name="_xlnm._FilterDatabase" localSheetId="2" hidden="1">'2.Akmeņu_50b'!$A$5:$P$6</definedName>
    <definedName name="_xlnm._FilterDatabase" localSheetId="3" hidden="1">'3.Akmeņu 50b'!$A$7:$P$8</definedName>
    <definedName name="_xlnm._FilterDatabase" localSheetId="4" hidden="1">'4.Ausekļa 10'!$A$5:$P$6</definedName>
    <definedName name="_xlnm._FilterDatabase" localSheetId="5" hidden="1">'5.Ausekļa 15'!$A$6:$P$7</definedName>
    <definedName name="_xlnm._FilterDatabase" localSheetId="7" hidden="1">'7.Grīvas 29'!$A$6:$P$7</definedName>
    <definedName name="_xlnm._FilterDatabase" localSheetId="8" hidden="1">'8.Jaunatnes 4'!$A$6:$P$7</definedName>
    <definedName name="_xlnm._FilterDatabase" localSheetId="9" hidden="1">'9.Lapu 4'!$A$6:$P$7</definedName>
    <definedName name="AKZ_Angebot">!#REF!</definedName>
    <definedName name="AKZ_Auftrag">!#REF!</definedName>
    <definedName name="Ang._Datum">!#REF!</definedName>
    <definedName name="Auftr._Datum">!#REF!</definedName>
    <definedName name="Bearbeiter">!#REF!</definedName>
    <definedName name="bruttonelio">"['file:///G:/Kesko%20Agro,%20Riga/target%20price%20blanco.xls'#$Taul4.$E$3]"</definedName>
    <definedName name="Cent_Stacija">!#REF!</definedName>
    <definedName name="code">!#REF!</definedName>
    <definedName name="d">!#REF!</definedName>
    <definedName name="da">"'[2]tāme nr.11'!#ref!"</definedName>
    <definedName name="ddd">!#REF!</definedName>
    <definedName name="dddd">!#REF!</definedName>
    <definedName name="_xlnm.Print_Area">#N/A</definedName>
    <definedName name="_xlnm.Print_Titles" localSheetId="10">'10.Mālkalnes 30'!$19:$19</definedName>
    <definedName name="_xlnm.Print_Titles" localSheetId="11">'11.Mālkalnes 33'!$19:$19</definedName>
    <definedName name="_xlnm.Print_Titles" localSheetId="12">'12.Mālkalnes 34'!$19:$19</definedName>
    <definedName name="_xlnm.Print_Titles" localSheetId="13">'13.Mālkalnes 38'!$19:$19</definedName>
    <definedName name="_xlnm.Print_Titles" localSheetId="14">'14.Meža 4'!$19:$19</definedName>
    <definedName name="_xlnm.Print_Titles" localSheetId="15">'15.Meža 4a'!$19:$19</definedName>
    <definedName name="_xlnm.Print_Titles" localSheetId="16">'16.Parka 10'!$19:$19</definedName>
    <definedName name="_xlnm.Print_Titles" localSheetId="17">'17.Turkalnes 13'!$19:$19</definedName>
    <definedName name="_xlnm.Print_Titles" localSheetId="19">'19.Vidus 20'!$18:$18</definedName>
    <definedName name="_xlnm.Print_Titles" localSheetId="2">'2.Akmeņu_50b'!$18:$18</definedName>
    <definedName name="_xlnm.Print_Titles" localSheetId="3">'3.Akmeņu 50b'!$20:$20</definedName>
    <definedName name="_xlnm.Print_Titles" localSheetId="4">'4.Ausekļa 10'!$18:$18</definedName>
    <definedName name="_xlnm.Print_Titles" localSheetId="5">'5.Ausekļa 15'!$19:$19</definedName>
    <definedName name="_xlnm.Print_Titles" localSheetId="7">'7.Grīvas 29'!$19:$19</definedName>
    <definedName name="_xlnm.Print_Titles" localSheetId="8">'8.Jaunatnes 4'!$19:$19</definedName>
    <definedName name="_xlnm.Print_Titles" localSheetId="9">'9.Lapu 4'!$19:$19</definedName>
    <definedName name="eur">!#REF!</definedName>
    <definedName name="Excel_BuiltIn__FilterDatabase_10">!#REF!</definedName>
    <definedName name="Excel_BuiltIn__FilterDatabase_11">!#REF!</definedName>
    <definedName name="Excel_BuiltIn__FilterDatabase_12">!#REF!</definedName>
    <definedName name="Excel_BuiltIn__FilterDatabase_13">!#REF!</definedName>
    <definedName name="Excel_BuiltIn__FilterDatabase_14">!#REF!</definedName>
    <definedName name="Excel_BuiltIn__FilterDatabase_15">!#REF!</definedName>
    <definedName name="Excel_BuiltIn__FilterDatabase_16">!#REF!</definedName>
    <definedName name="Excel_BuiltIn__FilterDatabase_17">!#REF!</definedName>
    <definedName name="Excel_BuiltIn__FilterDatabase_18">!#REF!</definedName>
    <definedName name="Excel_BuiltIn__FilterDatabase_19">!#REF!</definedName>
    <definedName name="Excel_BuiltIn__FilterDatabase_2">!#REF!</definedName>
    <definedName name="Excel_BuiltIn__FilterDatabase_20">!#REF!</definedName>
    <definedName name="Excel_BuiltIn__FilterDatabase_21">!#REF!</definedName>
    <definedName name="Excel_BuiltIn__FilterDatabase_22">!#REF!</definedName>
    <definedName name="Excel_BuiltIn__FilterDatabase_23">!#REF!</definedName>
    <definedName name="Excel_BuiltIn__FilterDatabase_24">!#REF!</definedName>
    <definedName name="Excel_BuiltIn__FilterDatabase_25">!#REF!</definedName>
    <definedName name="Excel_BuiltIn__FilterDatabase_26">!#REF!</definedName>
    <definedName name="Excel_BuiltIn__FilterDatabase_27">!#REF!</definedName>
    <definedName name="Excel_BuiltIn__FilterDatabase_28">!#REF!</definedName>
    <definedName name="Excel_BuiltIn__FilterDatabase_29">!#REF!</definedName>
    <definedName name="Excel_BuiltIn__FilterDatabase_3">!#REF!</definedName>
    <definedName name="Excel_BuiltIn__FilterDatabase_4">!#REF!</definedName>
    <definedName name="Excel_BuiltIn__FilterDatabase_5">!#REF!</definedName>
    <definedName name="Excel_BuiltIn__FilterDatabase_6">!#REF!</definedName>
    <definedName name="Excel_BuiltIn__FilterDatabase_7">!#REF!</definedName>
    <definedName name="Excel_BuiltIn__FilterDatabase_8">!#REF!</definedName>
    <definedName name="Excel_BuiltIn__FilterDatabase_9">!#REF!</definedName>
    <definedName name="Faktorgruppe1">!#REF!</definedName>
    <definedName name="Faktorgruppe2">!#REF!</definedName>
    <definedName name="Faktorgruppe3">!#REF!</definedName>
    <definedName name="Faktorgruppe4">!#REF!</definedName>
    <definedName name="Faktorgruppe5">!#REF!</definedName>
    <definedName name="Faktorgruppe6">!#REF!</definedName>
    <definedName name="Faktorgruppe7">!#REF!</definedName>
    <definedName name="Faktorgruppe8">!#REF!</definedName>
    <definedName name="Faktorgruppe9">!#REF!</definedName>
    <definedName name="Faktorwerte">!#REF!</definedName>
    <definedName name="Faktorwerte_der_Faktorgruppen">!#REF!</definedName>
    <definedName name="Gruppenname1">!#REF!</definedName>
    <definedName name="Gruppenname2">!#REF!</definedName>
    <definedName name="Gruppenname3">!#REF!</definedName>
    <definedName name="Gruppenname4">!#REF!</definedName>
    <definedName name="Gruppenname5">!#REF!</definedName>
    <definedName name="Gruppenname6">!#REF!</definedName>
    <definedName name="Gruppenname7">!#REF!</definedName>
    <definedName name="Gruppenname8">!#REF!</definedName>
    <definedName name="Gruppenname9">!#REF!</definedName>
    <definedName name="kate">!#REF!</definedName>
    <definedName name="koef_d_tel">"[3]vs!#REF!"</definedName>
    <definedName name="KOEF_d_telSANDRA">"[4]vs!#REF!"</definedName>
    <definedName name="koef_d_tv">!#REF!</definedName>
    <definedName name="koef_Darbs">!#REF!</definedName>
    <definedName name="koef_m_tel">"[3]vs!#REF!"</definedName>
    <definedName name="koef_m_tv">!#REF!</definedName>
    <definedName name="Koeficients">!#REF!</definedName>
    <definedName name="lapa">!#REF!</definedName>
    <definedName name="meh">"'[2]tāme nr.11'!#ref!"</definedName>
    <definedName name="PRINT_AREA_MI">#N/A</definedName>
    <definedName name="Projektname">!#REF!</definedName>
    <definedName name="risk">!#REF!</definedName>
    <definedName name="ropazi">!#REF!</definedName>
    <definedName name="sum">!#REF!</definedName>
    <definedName name="Tabula">!#REF!</definedName>
    <definedName name="Titul">!#REF!</definedName>
    <definedName name="visku">"[4]vs!#REF!"</definedName>
    <definedName name="visku_13">!#REF!</definedName>
    <definedName name="Währungsfaktor">!#REF!</definedName>
    <definedName name="Z_83795769_38C4_11D4_84F6_00002145AA87_.wvu.PrintArea">!#REF!</definedName>
    <definedName name="Z_83795769_38C4_11D4_84F6_00002145AA87_.wvu.Rows">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50" l="1"/>
  <c r="P15" i="114"/>
  <c r="B19" i="114"/>
  <c r="C19" i="114" s="1"/>
  <c r="D19" i="114" s="1"/>
  <c r="E19" i="114" s="1"/>
  <c r="F19" i="114" s="1"/>
  <c r="G19" i="114" s="1"/>
  <c r="H19" i="114" s="1"/>
  <c r="I19" i="114" s="1"/>
  <c r="J19" i="114" s="1"/>
  <c r="K19" i="114" s="1"/>
  <c r="L19" i="114" s="1"/>
  <c r="M19" i="114" s="1"/>
  <c r="N19" i="114" s="1"/>
  <c r="O19" i="114" s="1"/>
  <c r="P19" i="114" s="1"/>
  <c r="B19" i="113"/>
  <c r="C19" i="113" s="1"/>
  <c r="D19" i="113" s="1"/>
  <c r="E19" i="113" s="1"/>
  <c r="F19" i="113" s="1"/>
  <c r="G19" i="113" s="1"/>
  <c r="H19" i="113" s="1"/>
  <c r="I19" i="113" s="1"/>
  <c r="J19" i="113" s="1"/>
  <c r="K19" i="113" s="1"/>
  <c r="L19" i="113" s="1"/>
  <c r="M19" i="113" s="1"/>
  <c r="N19" i="113" s="1"/>
  <c r="O19" i="113" s="1"/>
  <c r="P19" i="113" s="1"/>
  <c r="P15" i="113"/>
  <c r="B19" i="112"/>
  <c r="C19" i="112" s="1"/>
  <c r="D19" i="112" s="1"/>
  <c r="E19" i="112" s="1"/>
  <c r="F19" i="112" s="1"/>
  <c r="G19" i="112" s="1"/>
  <c r="H19" i="112" s="1"/>
  <c r="I19" i="112" s="1"/>
  <c r="J19" i="112" s="1"/>
  <c r="K19" i="112" s="1"/>
  <c r="L19" i="112" s="1"/>
  <c r="M19" i="112" s="1"/>
  <c r="N19" i="112" s="1"/>
  <c r="O19" i="112" s="1"/>
  <c r="P19" i="112" s="1"/>
  <c r="P15" i="112"/>
  <c r="B19" i="111"/>
  <c r="C19" i="111" s="1"/>
  <c r="D19" i="111" s="1"/>
  <c r="E19" i="111" s="1"/>
  <c r="F19" i="111" s="1"/>
  <c r="G19" i="111" s="1"/>
  <c r="H19" i="111" s="1"/>
  <c r="I19" i="111" s="1"/>
  <c r="J19" i="111" s="1"/>
  <c r="K19" i="111" s="1"/>
  <c r="L19" i="111" s="1"/>
  <c r="M19" i="111" s="1"/>
  <c r="N19" i="111" s="1"/>
  <c r="O19" i="111" s="1"/>
  <c r="P19" i="111" s="1"/>
  <c r="P15" i="111"/>
  <c r="P12" i="91" l="1"/>
  <c r="P12" i="104"/>
  <c r="P13" i="106"/>
  <c r="P13" i="102"/>
  <c r="P13" i="105"/>
  <c r="P13" i="101"/>
  <c r="P13" i="100"/>
  <c r="P13" i="99"/>
  <c r="P13" i="98"/>
  <c r="P13" i="97"/>
  <c r="P13" i="96"/>
  <c r="P13" i="95"/>
  <c r="P13" i="94"/>
  <c r="P13" i="92"/>
  <c r="P14" i="110"/>
  <c r="P12" i="90"/>
  <c r="P51" i="110"/>
  <c r="P53" i="110" s="1"/>
  <c r="O51" i="110"/>
  <c r="N51" i="110"/>
  <c r="M51" i="110"/>
  <c r="L51" i="110"/>
  <c r="B20" i="110"/>
  <c r="C20" i="110" s="1"/>
  <c r="D20" i="110" s="1"/>
  <c r="E20" i="110" s="1"/>
  <c r="F20" i="110" s="1"/>
  <c r="G20" i="110" s="1"/>
  <c r="H20" i="110" s="1"/>
  <c r="I20" i="110" s="1"/>
  <c r="J20" i="110" s="1"/>
  <c r="K20" i="110" s="1"/>
  <c r="L20" i="110" s="1"/>
  <c r="M20" i="110" s="1"/>
  <c r="N20" i="110" s="1"/>
  <c r="O20" i="110" s="1"/>
  <c r="P20" i="110" s="1"/>
  <c r="P54" i="110" l="1"/>
  <c r="P55" i="110"/>
  <c r="P56" i="110" l="1"/>
  <c r="P57" i="110" s="1"/>
  <c r="P58" i="110" s="1"/>
  <c r="P43" i="106" l="1"/>
  <c r="P45" i="106" s="1"/>
  <c r="O43" i="106"/>
  <c r="N43" i="106"/>
  <c r="M43" i="106"/>
  <c r="L43" i="106"/>
  <c r="B19" i="106"/>
  <c r="C19" i="106" s="1"/>
  <c r="D19" i="106" s="1"/>
  <c r="E19" i="106" s="1"/>
  <c r="F19" i="106" s="1"/>
  <c r="G19" i="106" s="1"/>
  <c r="H19" i="106" s="1"/>
  <c r="I19" i="106" s="1"/>
  <c r="J19" i="106" s="1"/>
  <c r="K19" i="106" s="1"/>
  <c r="L19" i="106" s="1"/>
  <c r="M19" i="106" s="1"/>
  <c r="N19" i="106" s="1"/>
  <c r="O19" i="106" s="1"/>
  <c r="P19" i="106" s="1"/>
  <c r="P47" i="106" l="1"/>
  <c r="P46" i="106"/>
  <c r="P48" i="106" l="1"/>
  <c r="P49" i="106" s="1"/>
  <c r="P50" i="106" s="1"/>
  <c r="P43" i="105" l="1"/>
  <c r="P45" i="105" s="1"/>
  <c r="O43" i="105"/>
  <c r="N43" i="105"/>
  <c r="M43" i="105"/>
  <c r="L43" i="105"/>
  <c r="B19" i="105"/>
  <c r="C19" i="105" s="1"/>
  <c r="D19" i="105" s="1"/>
  <c r="E19" i="105" s="1"/>
  <c r="F19" i="105" s="1"/>
  <c r="G19" i="105" s="1"/>
  <c r="H19" i="105" s="1"/>
  <c r="I19" i="105" s="1"/>
  <c r="J19" i="105" s="1"/>
  <c r="K19" i="105" s="1"/>
  <c r="L19" i="105" s="1"/>
  <c r="M19" i="105" s="1"/>
  <c r="N19" i="105" s="1"/>
  <c r="O19" i="105" s="1"/>
  <c r="P19" i="105" s="1"/>
  <c r="P47" i="105" l="1"/>
  <c r="P46" i="105"/>
  <c r="P48" i="105" l="1"/>
  <c r="P49" i="105" s="1"/>
  <c r="P50" i="105" s="1"/>
  <c r="P41" i="104" l="1"/>
  <c r="P43" i="104" s="1"/>
  <c r="O41" i="104"/>
  <c r="N41" i="104"/>
  <c r="M41" i="104"/>
  <c r="L41" i="104"/>
  <c r="B18" i="104"/>
  <c r="C18" i="104" s="1"/>
  <c r="D18" i="104" s="1"/>
  <c r="E18" i="104" s="1"/>
  <c r="F18" i="104" s="1"/>
  <c r="G18" i="104" s="1"/>
  <c r="H18" i="104" s="1"/>
  <c r="I18" i="104" s="1"/>
  <c r="J18" i="104" s="1"/>
  <c r="K18" i="104" s="1"/>
  <c r="L18" i="104" s="1"/>
  <c r="M18" i="104" s="1"/>
  <c r="N18" i="104" s="1"/>
  <c r="O18" i="104" s="1"/>
  <c r="P18" i="104" s="1"/>
  <c r="P44" i="104" l="1"/>
  <c r="P45" i="104"/>
  <c r="P46" i="104" l="1"/>
  <c r="P47" i="104" l="1"/>
  <c r="P48" i="104" s="1"/>
  <c r="P42" i="102" l="1"/>
  <c r="P44" i="102" s="1"/>
  <c r="O42" i="102"/>
  <c r="N42" i="102"/>
  <c r="M42" i="102"/>
  <c r="L42" i="102"/>
  <c r="B19" i="102"/>
  <c r="C19" i="102" s="1"/>
  <c r="D19" i="102" s="1"/>
  <c r="E19" i="102" s="1"/>
  <c r="F19" i="102" s="1"/>
  <c r="G19" i="102" s="1"/>
  <c r="H19" i="102" s="1"/>
  <c r="I19" i="102" s="1"/>
  <c r="J19" i="102" s="1"/>
  <c r="K19" i="102" s="1"/>
  <c r="L19" i="102" s="1"/>
  <c r="M19" i="102" s="1"/>
  <c r="N19" i="102" s="1"/>
  <c r="O19" i="102" s="1"/>
  <c r="P19" i="102" s="1"/>
  <c r="P46" i="102" l="1"/>
  <c r="P45" i="102"/>
  <c r="P47" i="102" l="1"/>
  <c r="P48" i="102" s="1"/>
  <c r="P49" i="102" s="1"/>
  <c r="P43" i="101" l="1"/>
  <c r="P45" i="101" s="1"/>
  <c r="O43" i="101"/>
  <c r="N43" i="101"/>
  <c r="M43" i="101"/>
  <c r="L43" i="101"/>
  <c r="B19" i="101"/>
  <c r="C19" i="101" s="1"/>
  <c r="D19" i="101" s="1"/>
  <c r="E19" i="101" s="1"/>
  <c r="F19" i="101" s="1"/>
  <c r="G19" i="101" s="1"/>
  <c r="H19" i="101" s="1"/>
  <c r="I19" i="101" s="1"/>
  <c r="J19" i="101" s="1"/>
  <c r="K19" i="101" s="1"/>
  <c r="L19" i="101" s="1"/>
  <c r="M19" i="101" s="1"/>
  <c r="N19" i="101" s="1"/>
  <c r="O19" i="101" s="1"/>
  <c r="P19" i="101" s="1"/>
  <c r="P47" i="101" l="1"/>
  <c r="P46" i="101"/>
  <c r="P48" i="101" l="1"/>
  <c r="P49" i="101" s="1"/>
  <c r="P50" i="101" s="1"/>
  <c r="P43" i="100" l="1"/>
  <c r="P45" i="100" s="1"/>
  <c r="O43" i="100"/>
  <c r="N43" i="100"/>
  <c r="M43" i="100"/>
  <c r="L43" i="100"/>
  <c r="B19" i="100"/>
  <c r="C19" i="100" s="1"/>
  <c r="D19" i="100" s="1"/>
  <c r="E19" i="100" s="1"/>
  <c r="F19" i="100" s="1"/>
  <c r="G19" i="100" s="1"/>
  <c r="H19" i="100" s="1"/>
  <c r="I19" i="100" s="1"/>
  <c r="J19" i="100" s="1"/>
  <c r="K19" i="100" s="1"/>
  <c r="L19" i="100" s="1"/>
  <c r="M19" i="100" s="1"/>
  <c r="N19" i="100" s="1"/>
  <c r="O19" i="100" s="1"/>
  <c r="P19" i="100" s="1"/>
  <c r="P46" i="100" l="1"/>
  <c r="P47" i="100"/>
  <c r="P48" i="100" l="1"/>
  <c r="P49" i="100"/>
  <c r="P50" i="100" s="1"/>
  <c r="P43" i="99" l="1"/>
  <c r="P45" i="99" s="1"/>
  <c r="P47" i="99" s="1"/>
  <c r="O43" i="99"/>
  <c r="N43" i="99"/>
  <c r="M43" i="99"/>
  <c r="L43" i="99"/>
  <c r="B19" i="99"/>
  <c r="C19" i="99" s="1"/>
  <c r="D19" i="99" s="1"/>
  <c r="E19" i="99" s="1"/>
  <c r="F19" i="99" s="1"/>
  <c r="G19" i="99" s="1"/>
  <c r="H19" i="99" s="1"/>
  <c r="I19" i="99" s="1"/>
  <c r="J19" i="99" s="1"/>
  <c r="K19" i="99" s="1"/>
  <c r="L19" i="99" s="1"/>
  <c r="M19" i="99" s="1"/>
  <c r="N19" i="99" s="1"/>
  <c r="O19" i="99" s="1"/>
  <c r="P19" i="99" s="1"/>
  <c r="P46" i="99" l="1"/>
  <c r="P48" i="99" s="1"/>
  <c r="P49" i="99" l="1"/>
  <c r="P50" i="99" s="1"/>
  <c r="P43" i="98" l="1"/>
  <c r="P45" i="98" s="1"/>
  <c r="O43" i="98"/>
  <c r="N43" i="98"/>
  <c r="M43" i="98"/>
  <c r="L43" i="98"/>
  <c r="B19" i="98"/>
  <c r="C19" i="98" s="1"/>
  <c r="D19" i="98" s="1"/>
  <c r="E19" i="98" s="1"/>
  <c r="F19" i="98" s="1"/>
  <c r="G19" i="98" s="1"/>
  <c r="H19" i="98" s="1"/>
  <c r="I19" i="98" s="1"/>
  <c r="J19" i="98" s="1"/>
  <c r="K19" i="98" s="1"/>
  <c r="L19" i="98" s="1"/>
  <c r="M19" i="98" s="1"/>
  <c r="N19" i="98" s="1"/>
  <c r="O19" i="98" s="1"/>
  <c r="P19" i="98" s="1"/>
  <c r="P46" i="98" l="1"/>
  <c r="P47" i="98"/>
  <c r="P48" i="98" l="1"/>
  <c r="P49" i="98"/>
  <c r="P50" i="98" s="1"/>
  <c r="P43" i="97" l="1"/>
  <c r="P45" i="97" s="1"/>
  <c r="P46" i="97" s="1"/>
  <c r="O43" i="97"/>
  <c r="N43" i="97"/>
  <c r="M43" i="97"/>
  <c r="L43" i="97"/>
  <c r="B19" i="97"/>
  <c r="C19" i="97" s="1"/>
  <c r="D19" i="97" s="1"/>
  <c r="E19" i="97" s="1"/>
  <c r="F19" i="97" s="1"/>
  <c r="G19" i="97" s="1"/>
  <c r="H19" i="97" s="1"/>
  <c r="I19" i="97" s="1"/>
  <c r="J19" i="97" s="1"/>
  <c r="K19" i="97" s="1"/>
  <c r="L19" i="97" s="1"/>
  <c r="M19" i="97" s="1"/>
  <c r="N19" i="97" s="1"/>
  <c r="O19" i="97" s="1"/>
  <c r="P19" i="97" s="1"/>
  <c r="P47" i="97" l="1"/>
  <c r="P48" i="97" s="1"/>
  <c r="P49" i="97" l="1"/>
  <c r="P50" i="97" s="1"/>
  <c r="P43" i="96" l="1"/>
  <c r="P45" i="96" s="1"/>
  <c r="O43" i="96"/>
  <c r="N43" i="96"/>
  <c r="M43" i="96"/>
  <c r="L43" i="96"/>
  <c r="B19" i="96"/>
  <c r="C19" i="96" s="1"/>
  <c r="D19" i="96" s="1"/>
  <c r="E19" i="96" s="1"/>
  <c r="F19" i="96" s="1"/>
  <c r="G19" i="96" s="1"/>
  <c r="H19" i="96" s="1"/>
  <c r="I19" i="96" s="1"/>
  <c r="J19" i="96" s="1"/>
  <c r="K19" i="96" s="1"/>
  <c r="L19" i="96" s="1"/>
  <c r="M19" i="96" s="1"/>
  <c r="N19" i="96" s="1"/>
  <c r="O19" i="96" s="1"/>
  <c r="P19" i="96" s="1"/>
  <c r="P47" i="96" l="1"/>
  <c r="P46" i="96"/>
  <c r="P48" i="96" l="1"/>
  <c r="P49" i="96" s="1"/>
  <c r="P50" i="96" s="1"/>
  <c r="P42" i="95" l="1"/>
  <c r="P44" i="95" s="1"/>
  <c r="O42" i="95"/>
  <c r="N42" i="95"/>
  <c r="M42" i="95"/>
  <c r="L42" i="95"/>
  <c r="B19" i="95"/>
  <c r="C19" i="95" s="1"/>
  <c r="D19" i="95" s="1"/>
  <c r="E19" i="95" s="1"/>
  <c r="F19" i="95" s="1"/>
  <c r="G19" i="95" s="1"/>
  <c r="H19" i="95" s="1"/>
  <c r="I19" i="95" s="1"/>
  <c r="J19" i="95" s="1"/>
  <c r="K19" i="95" s="1"/>
  <c r="L19" i="95" s="1"/>
  <c r="M19" i="95" s="1"/>
  <c r="N19" i="95" s="1"/>
  <c r="O19" i="95" s="1"/>
  <c r="P19" i="95" s="1"/>
  <c r="P46" i="95" l="1"/>
  <c r="P45" i="95"/>
  <c r="P47" i="95" l="1"/>
  <c r="P48" i="95"/>
  <c r="P49" i="95" s="1"/>
  <c r="P43" i="94" l="1"/>
  <c r="P45" i="94" s="1"/>
  <c r="O43" i="94"/>
  <c r="N43" i="94"/>
  <c r="M43" i="94"/>
  <c r="L43" i="94"/>
  <c r="B19" i="94"/>
  <c r="C19" i="94" s="1"/>
  <c r="D19" i="94" s="1"/>
  <c r="E19" i="94" s="1"/>
  <c r="F19" i="94" s="1"/>
  <c r="G19" i="94" s="1"/>
  <c r="H19" i="94" s="1"/>
  <c r="I19" i="94" s="1"/>
  <c r="J19" i="94" s="1"/>
  <c r="K19" i="94" s="1"/>
  <c r="L19" i="94" s="1"/>
  <c r="M19" i="94" s="1"/>
  <c r="N19" i="94" s="1"/>
  <c r="O19" i="94" s="1"/>
  <c r="P19" i="94" s="1"/>
  <c r="P46" i="94" l="1"/>
  <c r="P47" i="94"/>
  <c r="P48" i="94" l="1"/>
  <c r="P49" i="94"/>
  <c r="P50" i="94" s="1"/>
  <c r="P42" i="92" l="1"/>
  <c r="P44" i="92" s="1"/>
  <c r="O42" i="92"/>
  <c r="N42" i="92"/>
  <c r="M42" i="92"/>
  <c r="L42" i="92"/>
  <c r="B19" i="92"/>
  <c r="C19" i="92" s="1"/>
  <c r="D19" i="92" s="1"/>
  <c r="E19" i="92" s="1"/>
  <c r="F19" i="92" s="1"/>
  <c r="G19" i="92" s="1"/>
  <c r="H19" i="92" s="1"/>
  <c r="I19" i="92" s="1"/>
  <c r="J19" i="92" s="1"/>
  <c r="K19" i="92" s="1"/>
  <c r="L19" i="92" s="1"/>
  <c r="M19" i="92" s="1"/>
  <c r="N19" i="92" s="1"/>
  <c r="O19" i="92" s="1"/>
  <c r="P19" i="92" s="1"/>
  <c r="P46" i="92" l="1"/>
  <c r="P45" i="92"/>
  <c r="P47" i="92" l="1"/>
  <c r="P48" i="92" s="1"/>
  <c r="P49" i="92" s="1"/>
  <c r="P41" i="91" l="1"/>
  <c r="P43" i="91" s="1"/>
  <c r="O41" i="91"/>
  <c r="N41" i="91"/>
  <c r="M41" i="91"/>
  <c r="L41" i="91"/>
  <c r="B18" i="91"/>
  <c r="C18" i="91" s="1"/>
  <c r="D18" i="91" s="1"/>
  <c r="E18" i="91" s="1"/>
  <c r="F18" i="91" s="1"/>
  <c r="G18" i="91" s="1"/>
  <c r="H18" i="91" s="1"/>
  <c r="I18" i="91" s="1"/>
  <c r="J18" i="91" s="1"/>
  <c r="K18" i="91" s="1"/>
  <c r="L18" i="91" s="1"/>
  <c r="M18" i="91" s="1"/>
  <c r="N18" i="91" s="1"/>
  <c r="O18" i="91" s="1"/>
  <c r="P18" i="91" s="1"/>
  <c r="P45" i="91" l="1"/>
  <c r="P44" i="91"/>
  <c r="P46" i="91" l="1"/>
  <c r="P47" i="91" s="1"/>
  <c r="P48" i="91" s="1"/>
  <c r="P38" i="90" l="1"/>
  <c r="P40" i="90" s="1"/>
  <c r="O38" i="90"/>
  <c r="N38" i="90"/>
  <c r="M38" i="90"/>
  <c r="L38" i="90"/>
  <c r="B18" i="90"/>
  <c r="C18" i="90" s="1"/>
  <c r="D18" i="90" s="1"/>
  <c r="E18" i="90" s="1"/>
  <c r="F18" i="90" s="1"/>
  <c r="G18" i="90" s="1"/>
  <c r="H18" i="90" s="1"/>
  <c r="I18" i="90" s="1"/>
  <c r="J18" i="90" s="1"/>
  <c r="K18" i="90" s="1"/>
  <c r="L18" i="90" s="1"/>
  <c r="M18" i="90" s="1"/>
  <c r="N18" i="90" s="1"/>
  <c r="O18" i="90" s="1"/>
  <c r="P18" i="90" s="1"/>
  <c r="P41" i="90" l="1"/>
  <c r="P42" i="90"/>
  <c r="P43" i="90" l="1"/>
  <c r="P44" i="90" s="1"/>
  <c r="P45" i="90" s="1"/>
</calcChain>
</file>

<file path=xl/sharedStrings.xml><?xml version="1.0" encoding="utf-8"?>
<sst xmlns="http://schemas.openxmlformats.org/spreadsheetml/2006/main" count="1619" uniqueCount="198">
  <si>
    <t>Nr. p. k.</t>
  </si>
  <si>
    <t>Dzīvojamās mājas adrese Ogrē</t>
  </si>
  <si>
    <t>(Darba veids vai konstruktīvā elementa nosaukums)</t>
  </si>
  <si>
    <t>Būves nosaukums:</t>
  </si>
  <si>
    <t>Daudzdzīvokļu nams</t>
  </si>
  <si>
    <t>Objekta adrese:</t>
  </si>
  <si>
    <t>Pasūtītājs:</t>
  </si>
  <si>
    <t>Izpildītājs:</t>
  </si>
  <si>
    <t>Sabiedrība ar ierobežotu atbildību ''Ogres Namsaimnieks''</t>
  </si>
  <si>
    <t>Nr.p.k</t>
  </si>
  <si>
    <t>Kods</t>
  </si>
  <si>
    <t>Būvdarbu apraksts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</si>
  <si>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</si>
  <si>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</si>
  <si>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</si>
  <si>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</si>
  <si>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</si>
  <si>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</si>
  <si>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</si>
  <si>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(euro)</t>
  </si>
  <si>
    <t>Mehā-nismi (euro)</t>
  </si>
  <si>
    <t>Kopā (euro)</t>
  </si>
  <si>
    <t>Darb-ietilpība (c/h)</t>
  </si>
  <si>
    <t>Summa (euro)</t>
  </si>
  <si>
    <t>gb</t>
  </si>
  <si>
    <t>m</t>
  </si>
  <si>
    <t>Griezējdiski ''RASTA'' 125mm x 1mm</t>
  </si>
  <si>
    <t>gab</t>
  </si>
  <si>
    <t>Kopā:</t>
  </si>
  <si>
    <t>Transporta izmaksas:</t>
  </si>
  <si>
    <t>Virsizdevumi:</t>
  </si>
  <si>
    <t>Darbuzņēmēja peļņa:</t>
  </si>
  <si>
    <t>Kopā bez PVN:</t>
  </si>
  <si>
    <t>PVN</t>
  </si>
  <si>
    <t>Pavisam kopā:</t>
  </si>
  <si>
    <t>kpl</t>
  </si>
  <si>
    <t>Enkurs MSA 8mm cinkots</t>
  </si>
  <si>
    <t>Vītņu stienis DIN M8/2000 cinkots</t>
  </si>
  <si>
    <t>Tiešās izmaksas kopā, t.sk. darba devēja sociālais nodoklis 23,59%</t>
  </si>
  <si>
    <t>Uzgrieznis M8 cinkots</t>
  </si>
  <si>
    <t>Mufe pagarināta M8 cinkota</t>
  </si>
  <si>
    <t>Montēt PPHT iekšdarbu kanalizācijas cauruli ''WAVIN'' DN110 / 1m</t>
  </si>
  <si>
    <t>Montēt PPHT iekšdarbu kanalizācijas cauruli ''WAVIN'' DN110 / 0,5m</t>
  </si>
  <si>
    <t>Montēt PPHT iekšdarbu kanalizācijas trejgabalu ''WAVIN'' DN110 x DN110 / 45gr</t>
  </si>
  <si>
    <t>Montēt PPHT iekšdarbu kanalizācijas līkumu ''WAVIN'' DN110 / 45gr</t>
  </si>
  <si>
    <t>Montēt PPHT iekšdarbu kanalizācijas revīzīju ''WAVIN'' DN110</t>
  </si>
  <si>
    <t>Montēt PPHT iekšdarbu kanalizācijas kompensējošo uzmavu ''WAVIN'' DN110</t>
  </si>
  <si>
    <t>Montēt PPHT iekšdarbu kanalizācijas pāreju ar redukciju uz ķetu ''WAVIN'' DN110</t>
  </si>
  <si>
    <t>Ierīkot cauruļvadu kronšteinu ar gumiju 100 - 114mm komplektā ar dībeli, redukcijas skrūvi un uzgriezni M8</t>
  </si>
  <si>
    <t>Slīdsmēre ''GLIDEX'' PVC 400gr</t>
  </si>
  <si>
    <t>Cements ''SACRET'' BH C35 40kg</t>
  </si>
  <si>
    <t>Pretendenta piedāvātā darbu summa, Eur bez PVN:</t>
  </si>
  <si>
    <t>AKMEŅU IELA 50B</t>
  </si>
  <si>
    <t>AUSEKĻA PROSPEKTS 10</t>
  </si>
  <si>
    <t>AUSEKĻA PROSPEKTS 15</t>
  </si>
  <si>
    <t>GRĪVAS PROSPEKTS 29</t>
  </si>
  <si>
    <t>JAUNATNES IELA 4</t>
  </si>
  <si>
    <t>LAPU IELA 4</t>
  </si>
  <si>
    <t>MĀLKALNES PROSPEKTS 30</t>
  </si>
  <si>
    <t>MĀLKALNES PROSPEKTS 33</t>
  </si>
  <si>
    <t>MĀLKALNES PROSPEKTS 34</t>
  </si>
  <si>
    <t>MĀLKALNES PROSPEKTS 38</t>
  </si>
  <si>
    <t>MEŽA PROSPEKTS 4</t>
  </si>
  <si>
    <t>MEŽA PROSPEKTS 4A</t>
  </si>
  <si>
    <t>PARKA IELA 10</t>
  </si>
  <si>
    <t>TURKALNES IELA 13</t>
  </si>
  <si>
    <t>VIDUS PROSPEKTS 20</t>
  </si>
  <si>
    <t>Lietus kanalizācijas sistēmas guļvadu un stāvadu maiņa, no jumta pārseguma līdz izvadiem pagrabā no ēkas.</t>
  </si>
  <si>
    <t>Lietus kanalizācijas sistēmas stāvvadu maiņa,no jumta pārseguma līdz pagrabu izvadiem no ēkas.</t>
  </si>
  <si>
    <t xml:space="preserve">Lietus kanalizācijas sistēmas guļvadu un stāvvadu maiņa, no jumta pārseguma  līdz izvadiem pagrabā  </t>
  </si>
  <si>
    <t>Lietus kanalizācijas sistēmas guļvadu un stāvvadu maiņa, no jumta pārseguma  līdz izvadiem pagrabā no ēkas.</t>
  </si>
  <si>
    <t>KOPĀ:</t>
  </si>
  <si>
    <t>Akmeņu iela 50b, Ogre</t>
  </si>
  <si>
    <t>Paredzamā budžeta summa, EUR bez PVN:</t>
  </si>
  <si>
    <t>%</t>
  </si>
  <si>
    <t>Lietus kanalizācijas sistēmas stāvvadu maiņa,no jumta pārseguma līdz pagrabu izvadiem no ēkas uz pirmajām tehniskajām akām,daļēji demontējot betona grīdu.Betonu grīdas atjaunošana pēc būvdarbu pabeigšanas.</t>
  </si>
  <si>
    <t>Ausekļa prospekts 10, Ogre</t>
  </si>
  <si>
    <t>Lietus kanalizācijas šahtu atvēršana un aizvēršana kāpņu telpās,būvgružu utelizēšana</t>
  </si>
  <si>
    <t>Slīdsmēre ''GLIDEX'' PVC 500gr</t>
  </si>
  <si>
    <t>Ausekļa prospekts 15, Ogre</t>
  </si>
  <si>
    <t>Cements ''SACRET'' BH  40kg</t>
  </si>
  <si>
    <t>Grīvas prospekts 29 , Ogre</t>
  </si>
  <si>
    <t>Lietus kanalizācijas sistēmas stāvvadu maiņa,no jumta pārseguma līdz pagrabu izvadiem no ēkas uz pirmajām tehniskajām akām,daļēji demontējot betona grīdu. Betonu grīdas atjaunošana pēc būvdarbu pabeigšanas.</t>
  </si>
  <si>
    <t>Jaunatnes iela 4, Ogre</t>
  </si>
  <si>
    <t>Lapu iela 4 , Ogre</t>
  </si>
  <si>
    <t>Mālkalnes 30 , Ogre</t>
  </si>
  <si>
    <t>Mālkalnes prospekts   33 , Ogre</t>
  </si>
  <si>
    <t>Mālkalnes 34 , Ogre</t>
  </si>
  <si>
    <t>Mālkalnes 38 , Ogre</t>
  </si>
  <si>
    <t>Meža prospekts 4 , Ogre</t>
  </si>
  <si>
    <t>Parka iela 10 , Ogre</t>
  </si>
  <si>
    <t>Vidus prospekts 20 , Ogre</t>
  </si>
  <si>
    <t>Meža prospekts 4a , Ogre</t>
  </si>
  <si>
    <t>Turkalnes iela 13 ,Ogre</t>
  </si>
  <si>
    <t>Tehniskā specifikācija un tehniskais piedāvājums</t>
  </si>
  <si>
    <t>Asfalta seguma demontāža / utilizācija / asflata seguma atjaunošana</t>
  </si>
  <si>
    <t>m2</t>
  </si>
  <si>
    <t>Braucamās daļas apmaļu atjaunnošana</t>
  </si>
  <si>
    <t>Tranšejas izrakšana, grunts aizešana</t>
  </si>
  <si>
    <t>m3</t>
  </si>
  <si>
    <t>Cauruļu ieklāšana, tranšejas aizbēršana ar smilti līdz seguma pamatnei blietējot pa kārtām</t>
  </si>
  <si>
    <t>Marķējuma lente virs caurulēm</t>
  </si>
  <si>
    <t>PP kanalizācijas caurule SN8,DN160mm,6m ar uzmavu</t>
  </si>
  <si>
    <t>PP kanalizācijas caurule SN8,DN110mm,6m ar uzmavu</t>
  </si>
  <si>
    <t>PP līkums 45° DN160</t>
  </si>
  <si>
    <t>gab.</t>
  </si>
  <si>
    <t>PVC līkums 45° DN110</t>
  </si>
  <si>
    <t>Pievienojuma glāze ar blīvgredzenu DN160</t>
  </si>
  <si>
    <t>kompl.</t>
  </si>
  <si>
    <t>Pievienojuma glāze ar blīvgredzenu DN110</t>
  </si>
  <si>
    <t>Atvērumu veidošana ēkas pamatos un to hermetizācija pēc caurules izbūves</t>
  </si>
  <si>
    <t>Palīgmateriāli</t>
  </si>
  <si>
    <t>Akas teknes profilēšana</t>
  </si>
  <si>
    <t>Hermētisks šķērsojums De110 caurulēm, tai skaitā aizsargčaula</t>
  </si>
  <si>
    <t>Apbetonējums C16/20</t>
  </si>
  <si>
    <t>Tranšejas sienu nostiprināšana ar vairogiem sadzīves kanalizācijas izbūves
zonā tranšejas dziļumā virs 2m</t>
  </si>
  <si>
    <t>Zālāja atjaunošana</t>
  </si>
  <si>
    <t>Ģeodēzisko darbu veikšana</t>
  </si>
  <si>
    <t>Ceļazīmju un darba vietas norobežošana</t>
  </si>
  <si>
    <t>Gruntsūdeņu pazemināšana, pēc nepieciešamības</t>
  </si>
  <si>
    <t>Tīklu skalošana un CCTV inspekcija</t>
  </si>
  <si>
    <t>Izpilddokumentācijas sagatavošana</t>
  </si>
  <si>
    <t>Lietus kanalizācijas sistēmas stāvvadu maiņa,no jumta pārseguma līdz pagraba izvadiem no ēkas.</t>
  </si>
  <si>
    <t>Montēt konsoli 500 mm ar spēka plecu caurules nostiprināšanai</t>
  </si>
  <si>
    <t>Montēt konsoli 1000mm ar spēka plecu caurules nostiprināšanai</t>
  </si>
  <si>
    <t>Kanalizācijas un lietus ūdens kanalizācijas  tīklu maiņa no pirmās akas līdz ievadam pagrabā</t>
  </si>
  <si>
    <t>Virsizdevumi (t.sk. darba aizsardzība):</t>
  </si>
  <si>
    <t>Montēt PPHT iekšdarbu kanalizācijas cauruli ''WAVIN'' DN110 / 2m Līdz izvadiem no mājas</t>
  </si>
  <si>
    <t>Demontēt   kanalizācijas cauruļvadus DN110 ar utilizāciju</t>
  </si>
  <si>
    <t>Lietus kanalizācijas šahtu atvēršana, betona pārseguma atkalšana,pēc cauruļu nomaiņas aizbetonēšana un šahtas aizvēršana.Darba procesā radušos būvgružus utilizēt.</t>
  </si>
  <si>
    <t>Montēt konsoli 80mm ar spēka plecu caurules nostiprināšanai ( ja nepieciešams)</t>
  </si>
  <si>
    <t>Montēt konsoli 80mm ar spēka plecu caurules nostiprināšanai</t>
  </si>
  <si>
    <t>Lietus kanalizācijas šahtu atvēršana, betona pārseguma atkalšana,pēc cauruļu nomaiņas aizbetonēšana un šahtas aizmūrēšana.Darba procesā radušos būvgružus utilizēt.</t>
  </si>
  <si>
    <t>Izkalt betona grīdas posmus pagrabstāvā no kanalizācijas stāvadiem līdz izvadiem no ēkas un pēc kanalizācijas cauruļvadu  nomaiņa aizcementēt izskaltos posmus.Darba procesā radušos būvgružus utilizēt.</t>
  </si>
  <si>
    <t>Montēt PPHT iekšdarbu kanalizācijas cauruli ''WAVIN'' DN110 / 2m  Līdz izvadiem no mājas</t>
  </si>
  <si>
    <t>Lietus kanalizācijas šahtu atvēršana,betona pārseguma atkalšana,pēc cauruļu nomaiņas aizbetonēšana un šahtas aizvēršana.Darba procesā radušos būvgružus utilizēt.</t>
  </si>
  <si>
    <t>Montēt konsoli 80m ar spēka plecu caurules nostiprināšanai</t>
  </si>
  <si>
    <t xml:space="preserve"> Izkalt betona grīdas posmus pagrabstāvā no kanalizācijas stāvadiem līdz izvadiem no ēkas un pēc kanalizācijas cauruļvadu  nomaiņa aizcementēt izskaltos posmus.Darba procesā radušos būvgružus utilizēt.</t>
  </si>
  <si>
    <t>Lietus kanalizācijas šahtu atvēršana un aizvēršana kāpņu telpās.</t>
  </si>
  <si>
    <t>Demontēt ķeta kanalizācijas cauruļvadus DN110 līdz izvadam no mājas   un novietot objekta pagraba telpās</t>
  </si>
  <si>
    <t>Lietus kanalizācijas sistēmas stāvadu maiņa,no jumta pārseguma līdz pagraba izvadiem no ēkas.</t>
  </si>
  <si>
    <t>Demontēt kanalizācijas cauruļvadus DN110 līdz izvadam no mājas   un novietot objekta pagraba telpās</t>
  </si>
  <si>
    <t>GRĪVAS PROSPEKTS 6A</t>
  </si>
  <si>
    <t>Notekcauruļu un notekreņu nomaiņa</t>
  </si>
  <si>
    <t>"DĀRZIŅI"</t>
  </si>
  <si>
    <t>Notekreņu un notekcauruļu maiņa</t>
  </si>
  <si>
    <t>UZVARAS IELA 4</t>
  </si>
  <si>
    <t xml:space="preserve">Notekreņu un notekcauruļu nomaiņa </t>
  </si>
  <si>
    <t>ZAĶU IELA 2</t>
  </si>
  <si>
    <t>Notekreņu  nomaiņa ( ēkas priekšpusē ), papildus notekcaurules montāža</t>
  </si>
  <si>
    <t>Grīvas pr. 6a, Ogre</t>
  </si>
  <si>
    <t>Esošo tekņu demontāža</t>
  </si>
  <si>
    <t>Tekņu stiprinājumu pamatnes izbūve</t>
  </si>
  <si>
    <t xml:space="preserve"> Imprignēti Zāģmateriāli 25x100x3000mm</t>
  </si>
  <si>
    <t>Montāžas materiāli</t>
  </si>
  <si>
    <t>Jauno Tekņu montāža( ēkas priekšpusē )</t>
  </si>
  <si>
    <t>ZN Tekne 150mm</t>
  </si>
  <si>
    <t>Teknes āķis īsais Zn 150mm</t>
  </si>
  <si>
    <t xml:space="preserve">Teknes galu vāki </t>
  </si>
  <si>
    <t>Piltuve</t>
  </si>
  <si>
    <t>Papildus notekcaurules montāža (ēkas priekšpusē)</t>
  </si>
  <si>
    <t>ZN Notekcaurule 125mm</t>
  </si>
  <si>
    <t>Notekcaurules līkums apakšējais</t>
  </si>
  <si>
    <t>Notekcaurules kronšteins ar tapskrūvi</t>
  </si>
  <si>
    <t>Objekta sakārtošana, gružu savākšana utilizācija</t>
  </si>
  <si>
    <t>obj</t>
  </si>
  <si>
    <t>Pacēlāja izmaksas</t>
  </si>
  <si>
    <t>kompl</t>
  </si>
  <si>
    <t>Noteku un notekcauruļu nomaiņas darbi ( ēkas pagalma pusē )</t>
  </si>
  <si>
    <t>Uzvaras iela 4, Ogre</t>
  </si>
  <si>
    <t>Esošo tekņu un notekcauruļu demontāža ( ēkas pagalma pusē )</t>
  </si>
  <si>
    <t>Zāģmateriāli 25x150x3000mm</t>
  </si>
  <si>
    <t>Tekņu montāža</t>
  </si>
  <si>
    <t>Tekne 125mm</t>
  </si>
  <si>
    <t>Teknes āķis īsais Zn 125mm</t>
  </si>
  <si>
    <t>Notekcauruļu montāža</t>
  </si>
  <si>
    <t>Piltuve figurālā 125/100mm</t>
  </si>
  <si>
    <t>Notekcaurule 100mm</t>
  </si>
  <si>
    <t>Notekcaurules līkums( valcēts)</t>
  </si>
  <si>
    <t xml:space="preserve">Objekta sakārtošana, gružu savākšana, utilizācija </t>
  </si>
  <si>
    <t>obj.</t>
  </si>
  <si>
    <t>Tiešās izmaksas kopā, t.sk. darba devēja sociālais nodoklis 23.59%</t>
  </si>
  <si>
    <t>Notekcauruļu nomaiņa</t>
  </si>
  <si>
    <t>Zaķu iela 2, Ogre</t>
  </si>
  <si>
    <t>Notekcaurule 100mm RR-32</t>
  </si>
  <si>
    <t>Notekreņu un notekcauruļu nomaiņa</t>
  </si>
  <si>
    <t>Dārziņi, Ogre</t>
  </si>
  <si>
    <t>Esošo tekņu un notekcauruļu demontāža</t>
  </si>
  <si>
    <t>Tekne 110mm</t>
  </si>
  <si>
    <t>Teknes āķis īsais Zn 110mm</t>
  </si>
  <si>
    <t>Piltuve figurālā 100mm</t>
  </si>
  <si>
    <t>Darbu nosaukums</t>
  </si>
  <si>
    <t>FINANŠU PIEDĀVĀJUMS</t>
  </si>
  <si>
    <t>9.pielikums
iepirkuma “Ēku iekšējās un ārējās lietus kanalizācijas sistēmu nomaiņa”,
ID Nr.SIAON 2024/12-MI, Nolikumam</t>
  </si>
  <si>
    <t xml:space="preserve"> ____________________(pretendenta nosaukums, reģistrācijas numurs) piedāvājam veikt iepirkumā “Ēku iekšējās un ārējās lietus kanalizācijas sistēmu nomaiņa”, iepirkuma identifikācijas Nr.SIAON 2024/12-MI (turpmāk - Iepirkums)  minētos darbus, saskaņā ar Iepirkuma Nolikumu un tā pielikumiem, tajā noteiktajā laikā un veidā par šādu līgumcenu:</t>
  </si>
  <si>
    <t>Pasūtītāja paredzamā budžeta summa, EUR bez PVN</t>
  </si>
  <si>
    <t>Pretendenta piedāvātā darbu summa, EUR bez PVN</t>
  </si>
  <si>
    <t>8.pielikums
iepirkuma “Ēku iekšējās un ārējās lietus kanalizācijas sistēmu nomaiņa”,
ID Nr.SIAON 2024/12-MI,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</si>
</sst>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"/>
    <numFmt numFmtId="165" formatCode="_-* #,##0.00\ [$€-1]_-;\-* #,##0.00\ [$€-1]_-;_-* &quot;-&quot;??\ [$€-1]_-;_-@_-"/>
    <numFmt numFmtId="166" formatCode="[$-809]General"/>
    <numFmt numFmtId="167" formatCode="[$-809]0"/>
    <numFmt numFmtId="168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.5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0.5"/>
      <color theme="1"/>
      <name val="Arial"/>
      <family val="2"/>
      <charset val="186"/>
    </font>
    <font>
      <b/>
      <u/>
      <sz val="16"/>
      <name val="Arial"/>
      <family val="2"/>
    </font>
    <font>
      <sz val="16"/>
      <name val="Arial"/>
      <family val="2"/>
      <charset val="186"/>
    </font>
    <font>
      <sz val="10"/>
      <name val="Arial"/>
      <family val="2"/>
      <charset val="186"/>
    </font>
    <font>
      <sz val="12"/>
      <name val="Arial"/>
      <family val="2"/>
      <charset val="186"/>
    </font>
    <font>
      <sz val="8"/>
      <name val="Arial"/>
      <family val="2"/>
      <charset val="186"/>
    </font>
    <font>
      <sz val="10.5"/>
      <name val="Arial"/>
      <family val="2"/>
      <charset val="186"/>
    </font>
    <font>
      <b/>
      <sz val="10.5"/>
      <name val="Arial"/>
      <family val="2"/>
      <charset val="186"/>
    </font>
    <font>
      <b/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i/>
      <sz val="10"/>
      <name val="Arial"/>
      <family val="2"/>
      <charset val="204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164" fontId="2" fillId="0" borderId="0">
      <alignment horizontal="center" vertical="center" readingOrder="2"/>
    </xf>
    <xf numFmtId="43" fontId="3" fillId="0" borderId="5">
      <alignment horizontal="center" vertical="center" readingOrder="2"/>
    </xf>
    <xf numFmtId="43" fontId="3" fillId="0" borderId="6">
      <alignment horizontal="center" vertical="center" readingOrder="2"/>
    </xf>
    <xf numFmtId="43" fontId="3" fillId="0" borderId="4">
      <alignment horizontal="center" vertical="center" readingOrder="2"/>
    </xf>
    <xf numFmtId="43" fontId="3" fillId="0" borderId="1">
      <alignment horizontal="center" vertical="center" readingOrder="2"/>
    </xf>
    <xf numFmtId="43" fontId="3" fillId="0" borderId="2">
      <alignment horizontal="center" vertical="center" readingOrder="2"/>
    </xf>
    <xf numFmtId="43" fontId="3" fillId="0" borderId="3">
      <alignment horizontal="center" vertical="center" readingOrder="2"/>
    </xf>
    <xf numFmtId="43" fontId="4" fillId="0" borderId="0">
      <alignment horizontal="center" vertical="center" readingOrder="2"/>
    </xf>
    <xf numFmtId="43" fontId="2" fillId="2" borderId="0">
      <alignment horizontal="center" vertical="center" readingOrder="2"/>
    </xf>
    <xf numFmtId="0" fontId="13" fillId="0" borderId="0"/>
    <xf numFmtId="0" fontId="1" fillId="0" borderId="0"/>
    <xf numFmtId="166" fontId="16" fillId="0" borderId="0" applyBorder="0" applyProtection="0"/>
    <xf numFmtId="0" fontId="17" fillId="0" borderId="0"/>
    <xf numFmtId="166" fontId="16" fillId="0" borderId="0" applyBorder="0" applyProtection="0"/>
    <xf numFmtId="166" fontId="16" fillId="0" borderId="0" applyBorder="0" applyProtection="0"/>
  </cellStyleXfs>
  <cellXfs count="170">
    <xf numFmtId="0" fontId="0" fillId="0" borderId="0" xfId="0"/>
    <xf numFmtId="43" fontId="7" fillId="0" borderId="5" xfId="2" applyFont="1">
      <alignment horizontal="center" vertical="center" readingOrder="2"/>
    </xf>
    <xf numFmtId="43" fontId="7" fillId="0" borderId="6" xfId="3" applyFont="1">
      <alignment horizontal="center" vertical="center" readingOrder="2"/>
    </xf>
    <xf numFmtId="43" fontId="7" fillId="0" borderId="4" xfId="4" applyFont="1">
      <alignment horizontal="center" vertical="center" readingOrder="2"/>
    </xf>
    <xf numFmtId="43" fontId="7" fillId="0" borderId="1" xfId="5" applyFont="1">
      <alignment horizontal="center" vertical="center" readingOrder="2"/>
    </xf>
    <xf numFmtId="43" fontId="7" fillId="0" borderId="2" xfId="6" applyFont="1">
      <alignment horizontal="center" vertical="center" readingOrder="2"/>
    </xf>
    <xf numFmtId="43" fontId="7" fillId="0" borderId="3" xfId="7" applyFont="1">
      <alignment horizontal="center" vertical="center" readingOrder="2"/>
    </xf>
    <xf numFmtId="43" fontId="10" fillId="0" borderId="0" xfId="8" applyFont="1">
      <alignment horizontal="center" vertical="center" readingOrder="2"/>
    </xf>
    <xf numFmtId="43" fontId="11" fillId="2" borderId="0" xfId="9" applyFont="1">
      <alignment horizontal="center" vertical="center" readingOrder="2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2" fontId="14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7" fillId="0" borderId="0" xfId="11" applyFont="1" applyAlignment="1">
      <alignment horizontal="center" vertical="center"/>
    </xf>
    <xf numFmtId="0" fontId="7" fillId="0" borderId="0" xfId="11" applyFont="1"/>
    <xf numFmtId="0" fontId="6" fillId="0" borderId="0" xfId="11" applyFont="1" applyAlignment="1">
      <alignment horizontal="center" vertical="center"/>
    </xf>
    <xf numFmtId="0" fontId="8" fillId="0" borderId="0" xfId="11" applyFont="1" applyAlignment="1">
      <alignment horizontal="right" vertical="center"/>
    </xf>
    <xf numFmtId="0" fontId="10" fillId="0" borderId="0" xfId="11" applyFont="1" applyAlignment="1">
      <alignment horizontal="center" vertical="center"/>
    </xf>
    <xf numFmtId="0" fontId="10" fillId="0" borderId="0" xfId="11" applyFont="1"/>
    <xf numFmtId="0" fontId="10" fillId="0" borderId="0" xfId="11" applyFont="1" applyAlignment="1">
      <alignment horizontal="left" vertical="center"/>
    </xf>
    <xf numFmtId="0" fontId="10" fillId="0" borderId="0" xfId="11" applyFont="1" applyAlignment="1">
      <alignment horizontal="right" vertical="center"/>
    </xf>
    <xf numFmtId="165" fontId="11" fillId="0" borderId="0" xfId="1" applyNumberFormat="1" applyFont="1">
      <alignment horizontal="center" vertical="center" readingOrder="2"/>
    </xf>
    <xf numFmtId="0" fontId="10" fillId="0" borderId="0" xfId="11" applyFont="1" applyAlignment="1">
      <alignment vertical="center"/>
    </xf>
    <xf numFmtId="0" fontId="7" fillId="0" borderId="11" xfId="11" applyFont="1" applyBorder="1" applyAlignment="1">
      <alignment horizontal="center" vertical="center" wrapText="1"/>
    </xf>
    <xf numFmtId="0" fontId="7" fillId="0" borderId="12" xfId="11" applyFont="1" applyBorder="1" applyAlignment="1">
      <alignment horizontal="center" vertical="center" wrapText="1"/>
    </xf>
    <xf numFmtId="0" fontId="7" fillId="0" borderId="13" xfId="11" applyFont="1" applyBorder="1" applyAlignment="1">
      <alignment horizontal="center" vertical="center" wrapText="1"/>
    </xf>
    <xf numFmtId="0" fontId="7" fillId="0" borderId="1" xfId="11" applyFont="1" applyBorder="1" applyAlignment="1">
      <alignment horizontal="center" vertical="center"/>
    </xf>
    <xf numFmtId="0" fontId="7" fillId="0" borderId="2" xfId="11" applyFont="1" applyBorder="1" applyAlignment="1">
      <alignment horizontal="center" vertical="center"/>
    </xf>
    <xf numFmtId="0" fontId="7" fillId="0" borderId="3" xfId="11" applyFont="1" applyBorder="1" applyAlignment="1">
      <alignment horizontal="center" vertical="center"/>
    </xf>
    <xf numFmtId="0" fontId="7" fillId="0" borderId="14" xfId="11" applyFont="1" applyBorder="1" applyAlignment="1">
      <alignment horizontal="center" vertical="center"/>
    </xf>
    <xf numFmtId="0" fontId="7" fillId="0" borderId="15" xfId="11" applyFont="1" applyBorder="1" applyAlignment="1">
      <alignment horizontal="center" vertical="center"/>
    </xf>
    <xf numFmtId="0" fontId="7" fillId="0" borderId="16" xfId="11" applyFont="1" applyBorder="1" applyAlignment="1">
      <alignment horizontal="center" vertical="center"/>
    </xf>
    <xf numFmtId="0" fontId="7" fillId="0" borderId="4" xfId="11" applyFont="1" applyBorder="1" applyAlignment="1">
      <alignment horizontal="center" vertical="center"/>
    </xf>
    <xf numFmtId="0" fontId="7" fillId="0" borderId="5" xfId="11" applyFont="1" applyBorder="1" applyAlignment="1">
      <alignment horizontal="center" vertical="center"/>
    </xf>
    <xf numFmtId="0" fontId="7" fillId="0" borderId="17" xfId="11" applyFont="1" applyBorder="1" applyAlignment="1">
      <alignment wrapText="1"/>
    </xf>
    <xf numFmtId="0" fontId="7" fillId="0" borderId="6" xfId="11" applyFont="1" applyBorder="1" applyAlignment="1">
      <alignment horizontal="center" vertical="center"/>
    </xf>
    <xf numFmtId="2" fontId="7" fillId="0" borderId="18" xfId="11" applyNumberFormat="1" applyFont="1" applyBorder="1" applyAlignment="1">
      <alignment horizontal="center" vertical="center"/>
    </xf>
    <xf numFmtId="164" fontId="7" fillId="0" borderId="17" xfId="11" applyNumberFormat="1" applyFont="1" applyBorder="1" applyAlignment="1">
      <alignment horizontal="center" vertical="center"/>
    </xf>
    <xf numFmtId="2" fontId="7" fillId="0" borderId="17" xfId="11" applyNumberFormat="1" applyFont="1" applyBorder="1" applyAlignment="1">
      <alignment horizontal="center" vertical="center"/>
    </xf>
    <xf numFmtId="0" fontId="7" fillId="0" borderId="17" xfId="11" applyFont="1" applyBorder="1" applyAlignment="1">
      <alignment horizontal="right" wrapText="1"/>
    </xf>
    <xf numFmtId="0" fontId="7" fillId="0" borderId="19" xfId="11" applyFont="1" applyBorder="1" applyAlignment="1">
      <alignment horizontal="center" vertical="center"/>
    </xf>
    <xf numFmtId="0" fontId="7" fillId="0" borderId="20" xfId="11" applyFont="1" applyBorder="1" applyAlignment="1">
      <alignment horizontal="center" vertical="center"/>
    </xf>
    <xf numFmtId="0" fontId="7" fillId="0" borderId="21" xfId="11" applyFont="1" applyBorder="1" applyAlignment="1">
      <alignment horizontal="center" vertical="center"/>
    </xf>
    <xf numFmtId="0" fontId="7" fillId="0" borderId="22" xfId="11" applyFont="1" applyBorder="1" applyAlignment="1">
      <alignment horizontal="center" vertical="center"/>
    </xf>
    <xf numFmtId="164" fontId="10" fillId="0" borderId="0" xfId="11" applyNumberFormat="1" applyFont="1" applyAlignment="1">
      <alignment horizontal="center" vertical="center"/>
    </xf>
    <xf numFmtId="0" fontId="11" fillId="3" borderId="0" xfId="11" applyFont="1" applyFill="1"/>
    <xf numFmtId="0" fontId="10" fillId="3" borderId="0" xfId="11" applyFont="1" applyFill="1" applyAlignment="1">
      <alignment horizontal="center" vertical="center"/>
    </xf>
    <xf numFmtId="2" fontId="10" fillId="0" borderId="0" xfId="11" applyNumberFormat="1" applyFont="1" applyAlignment="1">
      <alignment horizontal="center" vertical="center"/>
    </xf>
    <xf numFmtId="0" fontId="7" fillId="0" borderId="5" xfId="11" applyFont="1" applyBorder="1"/>
    <xf numFmtId="0" fontId="7" fillId="0" borderId="23" xfId="11" applyFont="1" applyBorder="1" applyAlignment="1">
      <alignment horizontal="center" vertical="center"/>
    </xf>
    <xf numFmtId="0" fontId="7" fillId="0" borderId="23" xfId="11" applyFont="1" applyBorder="1" applyAlignment="1">
      <alignment wrapText="1"/>
    </xf>
    <xf numFmtId="0" fontId="7" fillId="0" borderId="24" xfId="11" applyFont="1" applyBorder="1" applyAlignment="1">
      <alignment horizontal="center" vertical="center"/>
    </xf>
    <xf numFmtId="2" fontId="7" fillId="0" borderId="25" xfId="11" applyNumberFormat="1" applyFont="1" applyBorder="1" applyAlignment="1">
      <alignment horizontal="center" vertical="center"/>
    </xf>
    <xf numFmtId="164" fontId="7" fillId="0" borderId="23" xfId="11" applyNumberFormat="1" applyFont="1" applyBorder="1" applyAlignment="1">
      <alignment horizontal="center" vertical="center"/>
    </xf>
    <xf numFmtId="0" fontId="7" fillId="0" borderId="26" xfId="11" applyFont="1" applyBorder="1" applyAlignment="1">
      <alignment horizontal="center" vertical="center"/>
    </xf>
    <xf numFmtId="0" fontId="7" fillId="0" borderId="25" xfId="1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/>
    </xf>
    <xf numFmtId="2" fontId="14" fillId="0" borderId="5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 wrapText="1"/>
    </xf>
    <xf numFmtId="0" fontId="16" fillId="0" borderId="27" xfId="13" applyFont="1" applyBorder="1" applyAlignment="1">
      <alignment horizontal="left" vertical="center" wrapText="1"/>
    </xf>
    <xf numFmtId="166" fontId="16" fillId="0" borderId="27" xfId="15" applyBorder="1" applyAlignment="1" applyProtection="1">
      <alignment horizontal="center" vertical="center"/>
    </xf>
    <xf numFmtId="167" fontId="16" fillId="0" borderId="27" xfId="13" applyNumberFormat="1" applyFont="1" applyBorder="1" applyAlignment="1">
      <alignment horizontal="center" vertical="center" shrinkToFit="1"/>
    </xf>
    <xf numFmtId="166" fontId="16" fillId="0" borderId="27" xfId="15" applyBorder="1" applyAlignment="1" applyProtection="1">
      <alignment horizontal="left" vertical="center" wrapText="1"/>
    </xf>
    <xf numFmtId="167" fontId="16" fillId="0" borderId="27" xfId="15" applyNumberFormat="1" applyBorder="1" applyAlignment="1" applyProtection="1">
      <alignment horizontal="center" vertical="center"/>
    </xf>
    <xf numFmtId="0" fontId="14" fillId="0" borderId="5" xfId="0" applyFont="1" applyBorder="1"/>
    <xf numFmtId="0" fontId="14" fillId="0" borderId="5" xfId="0" applyFont="1" applyBorder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7" xfId="0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43" fontId="10" fillId="0" borderId="0" xfId="0" applyNumberFormat="1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/>
    </xf>
    <xf numFmtId="2" fontId="7" fillId="0" borderId="17" xfId="0" applyNumberFormat="1" applyFont="1" applyBorder="1" applyAlignment="1">
      <alignment horizontal="center" vertical="center"/>
    </xf>
    <xf numFmtId="168" fontId="7" fillId="0" borderId="5" xfId="2" applyNumberFormat="1" applyFont="1">
      <alignment horizontal="center" vertical="center" readingOrder="2"/>
    </xf>
    <xf numFmtId="0" fontId="20" fillId="0" borderId="5" xfId="0" applyFont="1" applyBorder="1" applyAlignment="1">
      <alignment horizontal="right" vertical="center" wrapText="1"/>
    </xf>
    <xf numFmtId="0" fontId="20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4" fontId="7" fillId="0" borderId="17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1" fillId="3" borderId="0" xfId="0" applyFont="1" applyFill="1"/>
    <xf numFmtId="0" fontId="10" fillId="3" borderId="0" xfId="0" applyFont="1" applyFill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2" fillId="0" borderId="29" xfId="0" applyFont="1" applyBorder="1" applyAlignment="1">
      <alignment horizontal="right" vertical="center"/>
    </xf>
    <xf numFmtId="0" fontId="12" fillId="0" borderId="30" xfId="0" applyFont="1" applyBorder="1" applyAlignment="1">
      <alignment horizontal="right" vertical="center"/>
    </xf>
    <xf numFmtId="0" fontId="12" fillId="0" borderId="31" xfId="0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3" xfId="0" applyFont="1" applyBorder="1" applyAlignment="1">
      <alignment horizontal="center" vertical="center" textRotation="90"/>
    </xf>
    <xf numFmtId="0" fontId="5" fillId="0" borderId="0" xfId="11" applyFont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1" xfId="11" applyFont="1" applyBorder="1" applyAlignment="1">
      <alignment horizontal="right" vertical="center"/>
    </xf>
    <xf numFmtId="0" fontId="12" fillId="0" borderId="2" xfId="11" applyFont="1" applyBorder="1" applyAlignment="1">
      <alignment horizontal="right" vertical="center"/>
    </xf>
    <xf numFmtId="0" fontId="12" fillId="0" borderId="3" xfId="11" applyFont="1" applyBorder="1" applyAlignment="1">
      <alignment horizontal="right" vertical="center"/>
    </xf>
    <xf numFmtId="0" fontId="10" fillId="0" borderId="0" xfId="11" applyFont="1" applyAlignment="1">
      <alignment horizontal="left" vertical="center"/>
    </xf>
    <xf numFmtId="0" fontId="7" fillId="0" borderId="8" xfId="11" applyFont="1" applyBorder="1" applyAlignment="1">
      <alignment horizontal="center" vertical="center" textRotation="90" wrapText="1"/>
    </xf>
    <xf numFmtId="0" fontId="7" fillId="0" borderId="11" xfId="11" applyFont="1" applyBorder="1" applyAlignment="1">
      <alignment horizontal="center" vertical="center" textRotation="90" wrapText="1"/>
    </xf>
    <xf numFmtId="0" fontId="7" fillId="0" borderId="9" xfId="11" applyFont="1" applyBorder="1" applyAlignment="1">
      <alignment horizontal="center" vertical="center"/>
    </xf>
    <xf numFmtId="0" fontId="7" fillId="0" borderId="12" xfId="11" applyFont="1" applyBorder="1" applyAlignment="1">
      <alignment horizontal="center" vertical="center"/>
    </xf>
    <xf numFmtId="0" fontId="7" fillId="0" borderId="9" xfId="11" applyFont="1" applyBorder="1" applyAlignment="1">
      <alignment horizontal="center" vertical="center" textRotation="90"/>
    </xf>
    <xf numFmtId="0" fontId="7" fillId="0" borderId="12" xfId="11" applyFont="1" applyBorder="1" applyAlignment="1">
      <alignment horizontal="center" vertical="center" textRotation="90"/>
    </xf>
    <xf numFmtId="0" fontId="7" fillId="0" borderId="10" xfId="11" applyFont="1" applyBorder="1" applyAlignment="1">
      <alignment horizontal="center" vertical="center" textRotation="90"/>
    </xf>
    <xf numFmtId="0" fontId="7" fillId="0" borderId="13" xfId="11" applyFont="1" applyBorder="1" applyAlignment="1">
      <alignment horizontal="center" vertical="center" textRotation="90"/>
    </xf>
    <xf numFmtId="0" fontId="7" fillId="0" borderId="1" xfId="11" applyFont="1" applyBorder="1" applyAlignment="1">
      <alignment horizontal="center"/>
    </xf>
    <xf numFmtId="0" fontId="7" fillId="0" borderId="2" xfId="11" applyFont="1" applyBorder="1" applyAlignment="1">
      <alignment horizontal="center"/>
    </xf>
    <xf numFmtId="0" fontId="7" fillId="0" borderId="3" xfId="11" applyFont="1" applyBorder="1" applyAlignment="1">
      <alignment horizontal="center"/>
    </xf>
    <xf numFmtId="0" fontId="8" fillId="0" borderId="7" xfId="11" applyFont="1" applyBorder="1" applyAlignment="1">
      <alignment horizontal="center" vertical="center" wrapText="1"/>
    </xf>
    <xf numFmtId="0" fontId="9" fillId="0" borderId="0" xfId="1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</cellXfs>
  <cellStyles count="16">
    <cellStyle name="Comma [0] 2" xfId="2" xr:uid="{02447D1E-BB35-4F44-AB83-7EF193E15A51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urrency 2 21" xfId="1" xr:uid="{6F287B89-0A47-4D13-B73D-A927F9849108}"/>
    <cellStyle name="Normal 2" xfId="10" xr:uid="{F2D8F764-9979-42B3-85CE-97E8C366554B}"/>
    <cellStyle name="Normal 3" xfId="14" xr:uid="{9C0E3AF1-05E0-4A6F-B1A1-2AD943B5439F}"/>
    <cellStyle name="Normal 4" xfId="15" xr:uid="{5E86B5B9-931E-4F5B-964D-42512381825E}"/>
    <cellStyle name="Normal_09-08-25 Auciems 2" xfId="12" xr:uid="{ED989B25-FCD0-40AF-8E61-660A7002BC48}"/>
    <cellStyle name="Parasts" xfId="0" builtinId="0"/>
    <cellStyle name="Parasts 2" xfId="11" xr:uid="{14741A00-DD55-4B0F-AB26-16F5BB8EDFB2}"/>
    <cellStyle name="Parasts 3" xfId="13" xr:uid="{004F73C7-CFFA-4AA8-AD02-CA8479B9C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3DAA-61AF-475D-871E-E884E6F00411}">
  <sheetPr codeName="Sheet1">
    <pageSetUpPr fitToPage="1"/>
  </sheetPr>
  <dimension ref="A1:E50"/>
  <sheetViews>
    <sheetView workbookViewId="0">
      <selection sqref="A1:XFD1"/>
    </sheetView>
  </sheetViews>
  <sheetFormatPr defaultRowHeight="15.75" x14ac:dyDescent="0.25"/>
  <cols>
    <col min="1" max="1" width="9.140625" style="9"/>
    <col min="2" max="2" width="34.5703125" style="10" customWidth="1"/>
    <col min="3" max="3" width="67" style="10" customWidth="1"/>
    <col min="4" max="4" width="16.42578125" style="9" customWidth="1"/>
    <col min="5" max="5" width="17.28515625" style="10" customWidth="1"/>
    <col min="6" max="16384" width="9.140625" style="10"/>
  </cols>
  <sheetData>
    <row r="1" spans="1:5" s="163" customFormat="1" ht="51.75" customHeight="1" x14ac:dyDescent="0.25">
      <c r="A1" s="162" t="s">
        <v>193</v>
      </c>
      <c r="B1" s="162"/>
      <c r="C1" s="162"/>
      <c r="D1" s="162"/>
      <c r="E1" s="162"/>
    </row>
    <row r="2" spans="1:5" s="163" customFormat="1" x14ac:dyDescent="0.25">
      <c r="A2" s="164"/>
      <c r="D2" s="164"/>
      <c r="E2" s="165"/>
    </row>
    <row r="3" spans="1:5" s="163" customFormat="1" x14ac:dyDescent="0.25">
      <c r="A3" s="166" t="s">
        <v>192</v>
      </c>
      <c r="B3" s="166"/>
      <c r="C3" s="166"/>
      <c r="D3" s="166"/>
      <c r="E3" s="166"/>
    </row>
    <row r="4" spans="1:5" s="163" customFormat="1" x14ac:dyDescent="0.25">
      <c r="A4" s="167"/>
      <c r="B4" s="167"/>
      <c r="C4" s="167"/>
      <c r="D4" s="167"/>
      <c r="E4" s="167"/>
    </row>
    <row r="5" spans="1:5" s="163" customFormat="1" ht="48" customHeight="1" x14ac:dyDescent="0.25">
      <c r="A5" s="168" t="s">
        <v>194</v>
      </c>
      <c r="B5" s="169"/>
      <c r="C5" s="169"/>
      <c r="D5" s="169"/>
      <c r="E5" s="169"/>
    </row>
    <row r="6" spans="1:5" ht="63" x14ac:dyDescent="0.25">
      <c r="A6" s="11" t="s">
        <v>0</v>
      </c>
      <c r="B6" s="11" t="s">
        <v>1</v>
      </c>
      <c r="C6" s="11" t="s">
        <v>191</v>
      </c>
      <c r="D6" s="11" t="s">
        <v>195</v>
      </c>
      <c r="E6" s="11" t="s">
        <v>196</v>
      </c>
    </row>
    <row r="7" spans="1:5" x14ac:dyDescent="0.25">
      <c r="A7" s="62">
        <v>1</v>
      </c>
      <c r="B7" s="71" t="s">
        <v>144</v>
      </c>
      <c r="C7" s="72" t="s">
        <v>145</v>
      </c>
      <c r="D7" s="62">
        <v>2465.91</v>
      </c>
      <c r="E7" s="11"/>
    </row>
    <row r="8" spans="1:5" ht="31.5" x14ac:dyDescent="0.25">
      <c r="A8" s="62">
        <v>2</v>
      </c>
      <c r="B8" s="63" t="s">
        <v>52</v>
      </c>
      <c r="C8" s="12" t="s">
        <v>122</v>
      </c>
      <c r="D8" s="64">
        <v>3009.71</v>
      </c>
      <c r="E8" s="65"/>
    </row>
    <row r="9" spans="1:5" ht="40.5" customHeight="1" x14ac:dyDescent="0.25">
      <c r="A9" s="62">
        <v>3</v>
      </c>
      <c r="B9" s="63" t="s">
        <v>52</v>
      </c>
      <c r="C9" s="12" t="s">
        <v>125</v>
      </c>
      <c r="D9" s="64">
        <v>9898.98</v>
      </c>
      <c r="E9" s="65"/>
    </row>
    <row r="10" spans="1:5" ht="50.25" customHeight="1" x14ac:dyDescent="0.25">
      <c r="A10" s="62">
        <v>4</v>
      </c>
      <c r="B10" s="63" t="s">
        <v>53</v>
      </c>
      <c r="C10" s="12" t="s">
        <v>75</v>
      </c>
      <c r="D10" s="64">
        <v>5185.3900000000003</v>
      </c>
      <c r="E10" s="65"/>
    </row>
    <row r="11" spans="1:5" ht="31.5" x14ac:dyDescent="0.25">
      <c r="A11" s="62">
        <v>5</v>
      </c>
      <c r="B11" s="63" t="s">
        <v>54</v>
      </c>
      <c r="C11" s="12" t="s">
        <v>67</v>
      </c>
      <c r="D11" s="64">
        <v>5251.65</v>
      </c>
      <c r="E11" s="65"/>
    </row>
    <row r="12" spans="1:5" x14ac:dyDescent="0.25">
      <c r="A12" s="62">
        <v>6</v>
      </c>
      <c r="B12" s="71" t="s">
        <v>142</v>
      </c>
      <c r="C12" s="72" t="s">
        <v>143</v>
      </c>
      <c r="D12" s="64">
        <v>3397.57</v>
      </c>
      <c r="E12" s="65"/>
    </row>
    <row r="13" spans="1:5" ht="47.25" customHeight="1" x14ac:dyDescent="0.25">
      <c r="A13" s="62">
        <v>7</v>
      </c>
      <c r="B13" s="63" t="s">
        <v>55</v>
      </c>
      <c r="C13" s="12" t="s">
        <v>82</v>
      </c>
      <c r="D13" s="64">
        <v>5535.33</v>
      </c>
      <c r="E13" s="65"/>
    </row>
    <row r="14" spans="1:5" ht="31.5" x14ac:dyDescent="0.25">
      <c r="A14" s="62">
        <v>8</v>
      </c>
      <c r="B14" s="63" t="s">
        <v>56</v>
      </c>
      <c r="C14" s="12" t="s">
        <v>68</v>
      </c>
      <c r="D14" s="64">
        <v>3508.86</v>
      </c>
      <c r="E14" s="65"/>
    </row>
    <row r="15" spans="1:5" ht="51" customHeight="1" x14ac:dyDescent="0.25">
      <c r="A15" s="62">
        <v>9</v>
      </c>
      <c r="B15" s="63" t="s">
        <v>57</v>
      </c>
      <c r="C15" s="12" t="s">
        <v>75</v>
      </c>
      <c r="D15" s="64">
        <v>2793.42</v>
      </c>
      <c r="E15" s="65"/>
    </row>
    <row r="16" spans="1:5" ht="31.5" x14ac:dyDescent="0.25">
      <c r="A16" s="62">
        <v>10</v>
      </c>
      <c r="B16" s="63" t="s">
        <v>58</v>
      </c>
      <c r="C16" s="12" t="s">
        <v>70</v>
      </c>
      <c r="D16" s="64">
        <v>4711.3</v>
      </c>
      <c r="E16" s="12"/>
    </row>
    <row r="17" spans="1:5" ht="57.75" customHeight="1" x14ac:dyDescent="0.25">
      <c r="A17" s="62">
        <v>11</v>
      </c>
      <c r="B17" s="63" t="s">
        <v>59</v>
      </c>
      <c r="C17" s="12" t="s">
        <v>75</v>
      </c>
      <c r="D17" s="64">
        <v>4526.24</v>
      </c>
      <c r="E17" s="12"/>
    </row>
    <row r="18" spans="1:5" ht="31.5" x14ac:dyDescent="0.25">
      <c r="A18" s="62">
        <v>12</v>
      </c>
      <c r="B18" s="63" t="s">
        <v>60</v>
      </c>
      <c r="C18" s="12" t="s">
        <v>70</v>
      </c>
      <c r="D18" s="64">
        <v>4711.3</v>
      </c>
      <c r="E18" s="12"/>
    </row>
    <row r="19" spans="1:5" ht="31.5" x14ac:dyDescent="0.25">
      <c r="A19" s="62">
        <v>13</v>
      </c>
      <c r="B19" s="63" t="s">
        <v>61</v>
      </c>
      <c r="C19" s="12" t="s">
        <v>69</v>
      </c>
      <c r="D19" s="64">
        <v>4711.3</v>
      </c>
      <c r="E19" s="12"/>
    </row>
    <row r="20" spans="1:5" ht="52.5" customHeight="1" x14ac:dyDescent="0.25">
      <c r="A20" s="62">
        <v>14</v>
      </c>
      <c r="B20" s="63" t="s">
        <v>62</v>
      </c>
      <c r="C20" s="12" t="s">
        <v>75</v>
      </c>
      <c r="D20" s="64">
        <v>7267.26</v>
      </c>
      <c r="E20" s="12"/>
    </row>
    <row r="21" spans="1:5" ht="63" x14ac:dyDescent="0.25">
      <c r="A21" s="62">
        <v>15</v>
      </c>
      <c r="B21" s="63" t="s">
        <v>63</v>
      </c>
      <c r="C21" s="12" t="s">
        <v>75</v>
      </c>
      <c r="D21" s="64">
        <v>3377.28</v>
      </c>
      <c r="E21" s="12"/>
    </row>
    <row r="22" spans="1:5" ht="63" x14ac:dyDescent="0.25">
      <c r="A22" s="62">
        <v>16</v>
      </c>
      <c r="B22" s="63" t="s">
        <v>64</v>
      </c>
      <c r="C22" s="12" t="s">
        <v>75</v>
      </c>
      <c r="D22" s="64">
        <v>3377.28</v>
      </c>
      <c r="E22" s="12"/>
    </row>
    <row r="23" spans="1:5" ht="63" x14ac:dyDescent="0.25">
      <c r="A23" s="62">
        <v>17</v>
      </c>
      <c r="B23" s="63" t="s">
        <v>65</v>
      </c>
      <c r="C23" s="12" t="s">
        <v>75</v>
      </c>
      <c r="D23" s="64">
        <v>5754.82</v>
      </c>
      <c r="E23" s="12"/>
    </row>
    <row r="24" spans="1:5" x14ac:dyDescent="0.25">
      <c r="A24" s="62">
        <v>18</v>
      </c>
      <c r="B24" s="71" t="s">
        <v>146</v>
      </c>
      <c r="C24" s="72" t="s">
        <v>147</v>
      </c>
      <c r="D24" s="64">
        <v>2570.46</v>
      </c>
      <c r="E24" s="12"/>
    </row>
    <row r="25" spans="1:5" ht="31.5" x14ac:dyDescent="0.25">
      <c r="A25" s="62">
        <v>19</v>
      </c>
      <c r="B25" s="63" t="s">
        <v>66</v>
      </c>
      <c r="C25" s="12" t="s">
        <v>70</v>
      </c>
      <c r="D25" s="64">
        <v>5416.03</v>
      </c>
      <c r="E25" s="12"/>
    </row>
    <row r="26" spans="1:5" x14ac:dyDescent="0.25">
      <c r="A26" s="62">
        <v>20</v>
      </c>
      <c r="B26" s="71" t="s">
        <v>148</v>
      </c>
      <c r="C26" s="72" t="s">
        <v>147</v>
      </c>
      <c r="D26" s="64">
        <v>2950.76</v>
      </c>
      <c r="E26" s="12"/>
    </row>
    <row r="27" spans="1:5" x14ac:dyDescent="0.25">
      <c r="A27" s="12"/>
      <c r="B27" s="12"/>
      <c r="C27" s="17" t="s">
        <v>71</v>
      </c>
      <c r="D27" s="18">
        <f>SUM(D7:D26)</f>
        <v>90420.85</v>
      </c>
      <c r="E27" s="12"/>
    </row>
    <row r="28" spans="1:5" x14ac:dyDescent="0.25">
      <c r="C28" s="14"/>
      <c r="D28" s="10"/>
    </row>
    <row r="29" spans="1:5" x14ac:dyDescent="0.25">
      <c r="E29" s="14"/>
    </row>
    <row r="30" spans="1:5" x14ac:dyDescent="0.25">
      <c r="E30" s="14"/>
    </row>
    <row r="31" spans="1:5" x14ac:dyDescent="0.25">
      <c r="D31" s="14"/>
      <c r="E31" s="14"/>
    </row>
    <row r="32" spans="1:5" x14ac:dyDescent="0.25">
      <c r="E32" s="14"/>
    </row>
    <row r="33" spans="3:5" x14ac:dyDescent="0.25">
      <c r="E33" s="14"/>
    </row>
    <row r="34" spans="3:5" x14ac:dyDescent="0.25">
      <c r="E34" s="14"/>
    </row>
    <row r="35" spans="3:5" x14ac:dyDescent="0.25">
      <c r="E35" s="14"/>
    </row>
    <row r="36" spans="3:5" x14ac:dyDescent="0.25">
      <c r="E36" s="14"/>
    </row>
    <row r="37" spans="3:5" x14ac:dyDescent="0.25">
      <c r="E37" s="14"/>
    </row>
    <row r="38" spans="3:5" x14ac:dyDescent="0.25">
      <c r="E38" s="14"/>
    </row>
    <row r="39" spans="3:5" x14ac:dyDescent="0.25">
      <c r="E39" s="14"/>
    </row>
    <row r="40" spans="3:5" x14ac:dyDescent="0.25">
      <c r="E40" s="14"/>
    </row>
    <row r="41" spans="3:5" x14ac:dyDescent="0.25">
      <c r="E41" s="14"/>
    </row>
    <row r="42" spans="3:5" x14ac:dyDescent="0.25">
      <c r="E42" s="14"/>
    </row>
    <row r="43" spans="3:5" x14ac:dyDescent="0.25">
      <c r="E43" s="14"/>
    </row>
    <row r="44" spans="3:5" x14ac:dyDescent="0.25">
      <c r="E44" s="14"/>
    </row>
    <row r="45" spans="3:5" x14ac:dyDescent="0.25">
      <c r="E45" s="14"/>
    </row>
    <row r="46" spans="3:5" x14ac:dyDescent="0.25">
      <c r="E46" s="14"/>
    </row>
    <row r="47" spans="3:5" x14ac:dyDescent="0.25">
      <c r="C47" s="13"/>
      <c r="D47" s="15"/>
      <c r="E47" s="15"/>
    </row>
    <row r="49" spans="2:2" x14ac:dyDescent="0.25">
      <c r="B49" s="16"/>
    </row>
    <row r="50" spans="2:2" x14ac:dyDescent="0.25">
      <c r="B50" s="16"/>
    </row>
  </sheetData>
  <mergeCells count="3">
    <mergeCell ref="A1:E1"/>
    <mergeCell ref="A3:E3"/>
    <mergeCell ref="A5:E5"/>
  </mergeCells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FEC3-6D46-4550-AA19-85A196C73B3C}">
  <dimension ref="A1:P44"/>
  <sheetViews>
    <sheetView workbookViewId="0">
      <selection sqref="A1:XFD1"/>
    </sheetView>
  </sheetViews>
  <sheetFormatPr defaultColWidth="9.140625" defaultRowHeight="12.75" x14ac:dyDescent="0.2"/>
  <cols>
    <col min="1" max="1" width="3.85546875" style="73" customWidth="1"/>
    <col min="2" max="2" width="7.42578125" style="73" customWidth="1"/>
    <col min="3" max="3" width="37.42578125" style="74" customWidth="1"/>
    <col min="4" max="4" width="7.28515625" style="73" customWidth="1"/>
    <col min="5" max="5" width="6.85546875" style="73" customWidth="1"/>
    <col min="6" max="6" width="6.5703125" style="73" customWidth="1"/>
    <col min="7" max="7" width="9.42578125" style="73" customWidth="1"/>
    <col min="8" max="8" width="8.7109375" style="73" customWidth="1"/>
    <col min="9" max="9" width="9.42578125" style="73" customWidth="1"/>
    <col min="10" max="10" width="7" style="73" customWidth="1"/>
    <col min="11" max="11" width="9.85546875" style="73" customWidth="1"/>
    <col min="12" max="12" width="9.28515625" style="73" customWidth="1"/>
    <col min="13" max="13" width="9.7109375" style="73" customWidth="1"/>
    <col min="14" max="14" width="9.85546875" style="73" customWidth="1"/>
    <col min="15" max="15" width="6.85546875" style="73" customWidth="1"/>
    <col min="16" max="16" width="13.85546875" style="73" customWidth="1"/>
    <col min="17" max="16384" width="9.140625" style="74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6" x14ac:dyDescent="0.2">
      <c r="P2" s="75"/>
    </row>
    <row r="3" spans="1:16" ht="20.25" x14ac:dyDescent="0.2">
      <c r="A3" s="137" t="s">
        <v>94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1:16" ht="14.25" customHeight="1" x14ac:dyDescent="0.2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N4" s="77"/>
      <c r="O4" s="77"/>
      <c r="P4" s="78"/>
    </row>
    <row r="5" spans="1:16" ht="20.25" x14ac:dyDescent="0.2">
      <c r="A5" s="74"/>
      <c r="B5" s="79"/>
      <c r="C5" s="79"/>
      <c r="D5" s="79"/>
      <c r="E5" s="79"/>
      <c r="F5" s="79"/>
      <c r="G5" s="79"/>
      <c r="H5" s="77" t="s">
        <v>185</v>
      </c>
      <c r="I5" s="79"/>
      <c r="J5" s="79"/>
      <c r="K5" s="79"/>
      <c r="L5" s="79"/>
      <c r="M5" s="79"/>
      <c r="N5" s="79"/>
      <c r="O5" s="79"/>
      <c r="P5" s="79"/>
    </row>
    <row r="6" spans="1:16" ht="14.25" customHeight="1" x14ac:dyDescent="0.2">
      <c r="A6" s="138" t="s">
        <v>2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</row>
    <row r="8" spans="1:16" s="82" customFormat="1" ht="13.5" x14ac:dyDescent="0.2">
      <c r="A8" s="81"/>
      <c r="B8" s="81"/>
      <c r="C8" s="82" t="s">
        <v>3</v>
      </c>
      <c r="D8" s="139" t="s">
        <v>4</v>
      </c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81"/>
      <c r="P8" s="81"/>
    </row>
    <row r="9" spans="1:16" s="82" customFormat="1" ht="13.5" x14ac:dyDescent="0.2">
      <c r="A9" s="81"/>
      <c r="B9" s="81"/>
      <c r="C9" s="82" t="s">
        <v>5</v>
      </c>
      <c r="D9" s="139" t="s">
        <v>186</v>
      </c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81"/>
      <c r="P9" s="81"/>
    </row>
    <row r="10" spans="1:16" s="82" customFormat="1" ht="13.5" x14ac:dyDescent="0.2">
      <c r="A10" s="81"/>
      <c r="B10" s="81"/>
      <c r="C10" s="82" t="s">
        <v>6</v>
      </c>
      <c r="D10" s="139" t="s">
        <v>8</v>
      </c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81"/>
      <c r="P10" s="81"/>
    </row>
    <row r="11" spans="1:16" s="82" customFormat="1" ht="13.5" x14ac:dyDescent="0.2">
      <c r="A11" s="81"/>
      <c r="B11" s="81"/>
      <c r="C11" s="82" t="s">
        <v>7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81"/>
      <c r="P11" s="81"/>
    </row>
    <row r="12" spans="1:16" s="82" customFormat="1" ht="13.5" x14ac:dyDescent="0.2">
      <c r="A12" s="81"/>
      <c r="B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4"/>
      <c r="P12" s="81"/>
    </row>
    <row r="13" spans="1:16" s="82" customFormat="1" ht="13.5" x14ac:dyDescent="0.2">
      <c r="A13" s="81"/>
      <c r="B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26" t="s">
        <v>73</v>
      </c>
      <c r="P13" s="81">
        <v>2465.91</v>
      </c>
    </row>
    <row r="14" spans="1:16" s="82" customFormat="1" ht="13.5" x14ac:dyDescent="0.2">
      <c r="A14" s="81"/>
      <c r="B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4"/>
      <c r="P14" s="81"/>
    </row>
    <row r="15" spans="1:16" s="82" customFormat="1" ht="15" customHeight="1" x14ac:dyDescent="0.2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5" t="s">
        <v>51</v>
      </c>
      <c r="P15" s="86">
        <f>P42</f>
        <v>0</v>
      </c>
    </row>
    <row r="16" spans="1:16" ht="13.5" thickBot="1" x14ac:dyDescent="0.25"/>
    <row r="17" spans="1:16" ht="14.25" customHeight="1" thickBot="1" x14ac:dyDescent="0.25">
      <c r="A17" s="129" t="s">
        <v>9</v>
      </c>
      <c r="B17" s="131" t="s">
        <v>10</v>
      </c>
      <c r="C17" s="131" t="s">
        <v>11</v>
      </c>
      <c r="D17" s="133" t="s">
        <v>12</v>
      </c>
      <c r="E17" s="135" t="s">
        <v>13</v>
      </c>
      <c r="F17" s="123" t="s">
        <v>14</v>
      </c>
      <c r="G17" s="124"/>
      <c r="H17" s="124"/>
      <c r="I17" s="124"/>
      <c r="J17" s="124"/>
      <c r="K17" s="125"/>
      <c r="L17" s="123" t="s">
        <v>15</v>
      </c>
      <c r="M17" s="124"/>
      <c r="N17" s="124"/>
      <c r="O17" s="124"/>
      <c r="P17" s="125"/>
    </row>
    <row r="18" spans="1:16" ht="54.75" customHeight="1" thickBot="1" x14ac:dyDescent="0.25">
      <c r="A18" s="130"/>
      <c r="B18" s="132"/>
      <c r="C18" s="132"/>
      <c r="D18" s="134"/>
      <c r="E18" s="136"/>
      <c r="F18" s="87" t="s">
        <v>16</v>
      </c>
      <c r="G18" s="88" t="s">
        <v>17</v>
      </c>
      <c r="H18" s="88" t="s">
        <v>18</v>
      </c>
      <c r="I18" s="88" t="s">
        <v>19</v>
      </c>
      <c r="J18" s="88" t="s">
        <v>20</v>
      </c>
      <c r="K18" s="89" t="s">
        <v>21</v>
      </c>
      <c r="L18" s="87" t="s">
        <v>22</v>
      </c>
      <c r="M18" s="88" t="s">
        <v>18</v>
      </c>
      <c r="N18" s="88" t="s">
        <v>19</v>
      </c>
      <c r="O18" s="88" t="s">
        <v>20</v>
      </c>
      <c r="P18" s="89" t="s">
        <v>23</v>
      </c>
    </row>
    <row r="19" spans="1:16" ht="13.5" thickBot="1" x14ac:dyDescent="0.25">
      <c r="A19" s="90">
        <v>1</v>
      </c>
      <c r="B19" s="91">
        <f>A19+1</f>
        <v>2</v>
      </c>
      <c r="C19" s="91">
        <f t="shared" ref="C19:P19" si="0">B19+1</f>
        <v>3</v>
      </c>
      <c r="D19" s="91">
        <f t="shared" si="0"/>
        <v>4</v>
      </c>
      <c r="E19" s="92">
        <f t="shared" si="0"/>
        <v>5</v>
      </c>
      <c r="F19" s="90">
        <f>E19+1</f>
        <v>6</v>
      </c>
      <c r="G19" s="91">
        <f t="shared" si="0"/>
        <v>7</v>
      </c>
      <c r="H19" s="91">
        <f t="shared" si="0"/>
        <v>8</v>
      </c>
      <c r="I19" s="91">
        <f t="shared" si="0"/>
        <v>9</v>
      </c>
      <c r="J19" s="91">
        <f t="shared" si="0"/>
        <v>10</v>
      </c>
      <c r="K19" s="92">
        <f t="shared" si="0"/>
        <v>11</v>
      </c>
      <c r="L19" s="90">
        <f t="shared" si="0"/>
        <v>12</v>
      </c>
      <c r="M19" s="91">
        <f t="shared" si="0"/>
        <v>13</v>
      </c>
      <c r="N19" s="91">
        <f t="shared" si="0"/>
        <v>14</v>
      </c>
      <c r="O19" s="91">
        <f t="shared" si="0"/>
        <v>15</v>
      </c>
      <c r="P19" s="92">
        <f t="shared" si="0"/>
        <v>16</v>
      </c>
    </row>
    <row r="20" spans="1:16" ht="0.75" customHeight="1" x14ac:dyDescent="0.2">
      <c r="A20" s="93"/>
      <c r="B20" s="94"/>
      <c r="C20" s="94"/>
      <c r="D20" s="94"/>
      <c r="E20" s="95"/>
      <c r="F20" s="93"/>
      <c r="G20" s="94"/>
      <c r="H20" s="94"/>
      <c r="I20" s="94"/>
      <c r="J20" s="94"/>
      <c r="K20" s="95"/>
      <c r="L20" s="93"/>
      <c r="M20" s="94"/>
      <c r="N20" s="94"/>
      <c r="O20" s="94"/>
      <c r="P20" s="95"/>
    </row>
    <row r="21" spans="1:16" x14ac:dyDescent="0.2">
      <c r="A21" s="96">
        <v>1</v>
      </c>
      <c r="B21" s="97"/>
      <c r="C21" s="98" t="s">
        <v>187</v>
      </c>
      <c r="D21" s="99" t="s">
        <v>25</v>
      </c>
      <c r="E21" s="100">
        <v>54</v>
      </c>
      <c r="F21" s="101"/>
      <c r="G21" s="102"/>
      <c r="H21" s="1"/>
      <c r="I21" s="102"/>
      <c r="J21" s="1"/>
      <c r="K21" s="2"/>
      <c r="L21" s="3"/>
      <c r="M21" s="1"/>
      <c r="N21" s="1"/>
      <c r="O21" s="1"/>
      <c r="P21" s="2"/>
    </row>
    <row r="22" spans="1:16" x14ac:dyDescent="0.2">
      <c r="A22" s="96">
        <v>2</v>
      </c>
      <c r="B22" s="97"/>
      <c r="C22" s="105" t="s">
        <v>172</v>
      </c>
      <c r="D22" s="99" t="s">
        <v>25</v>
      </c>
      <c r="E22" s="100">
        <v>30</v>
      </c>
      <c r="F22" s="101"/>
      <c r="G22" s="102"/>
      <c r="H22" s="1"/>
      <c r="I22" s="102"/>
      <c r="J22" s="1"/>
      <c r="K22" s="2"/>
      <c r="L22" s="3"/>
      <c r="M22" s="1"/>
      <c r="N22" s="1"/>
      <c r="O22" s="1"/>
      <c r="P22" s="2"/>
    </row>
    <row r="23" spans="1:16" x14ac:dyDescent="0.2">
      <c r="A23" s="96"/>
      <c r="B23" s="97"/>
      <c r="C23" s="104" t="s">
        <v>188</v>
      </c>
      <c r="D23" s="99" t="s">
        <v>25</v>
      </c>
      <c r="E23" s="100">
        <v>30</v>
      </c>
      <c r="F23" s="101"/>
      <c r="G23" s="102"/>
      <c r="H23" s="1"/>
      <c r="I23" s="102"/>
      <c r="J23" s="1"/>
      <c r="K23" s="2"/>
      <c r="L23" s="3"/>
      <c r="M23" s="1"/>
      <c r="N23" s="1"/>
      <c r="O23" s="1"/>
      <c r="P23" s="2"/>
    </row>
    <row r="24" spans="1:16" x14ac:dyDescent="0.2">
      <c r="A24" s="96"/>
      <c r="B24" s="97"/>
      <c r="C24" s="106" t="s">
        <v>189</v>
      </c>
      <c r="D24" s="107" t="s">
        <v>24</v>
      </c>
      <c r="E24" s="108">
        <v>34</v>
      </c>
      <c r="F24" s="101"/>
      <c r="G24" s="102"/>
      <c r="H24" s="1"/>
      <c r="I24" s="102"/>
      <c r="J24" s="1"/>
      <c r="K24" s="2"/>
      <c r="L24" s="3"/>
      <c r="M24" s="1"/>
      <c r="N24" s="1"/>
      <c r="O24" s="1"/>
      <c r="P24" s="2"/>
    </row>
    <row r="25" spans="1:16" x14ac:dyDescent="0.2">
      <c r="A25" s="96"/>
      <c r="B25" s="97"/>
      <c r="C25" s="106" t="s">
        <v>158</v>
      </c>
      <c r="D25" s="107" t="s">
        <v>24</v>
      </c>
      <c r="E25" s="108">
        <v>12</v>
      </c>
      <c r="F25" s="101"/>
      <c r="G25" s="102"/>
      <c r="H25" s="1"/>
      <c r="I25" s="102"/>
      <c r="J25" s="1"/>
      <c r="K25" s="2"/>
      <c r="L25" s="3"/>
      <c r="M25" s="1"/>
      <c r="N25" s="1"/>
      <c r="O25" s="1"/>
      <c r="P25" s="2"/>
    </row>
    <row r="26" spans="1:16" x14ac:dyDescent="0.2">
      <c r="A26" s="96"/>
      <c r="B26" s="97"/>
      <c r="C26" s="106" t="s">
        <v>154</v>
      </c>
      <c r="D26" s="107" t="s">
        <v>25</v>
      </c>
      <c r="E26" s="108">
        <v>30</v>
      </c>
      <c r="F26" s="101"/>
      <c r="G26" s="102"/>
      <c r="H26" s="1"/>
      <c r="I26" s="102"/>
      <c r="J26" s="1"/>
      <c r="K26" s="2"/>
      <c r="L26" s="3"/>
      <c r="M26" s="1"/>
      <c r="N26" s="1"/>
      <c r="O26" s="1"/>
      <c r="P26" s="2"/>
    </row>
    <row r="27" spans="1:16" x14ac:dyDescent="0.2">
      <c r="A27" s="96">
        <v>3</v>
      </c>
      <c r="B27" s="97"/>
      <c r="C27" s="109" t="s">
        <v>175</v>
      </c>
      <c r="D27" s="107" t="s">
        <v>25</v>
      </c>
      <c r="E27" s="108">
        <v>24</v>
      </c>
      <c r="F27" s="101"/>
      <c r="G27" s="102"/>
      <c r="H27" s="1"/>
      <c r="I27" s="102"/>
      <c r="J27" s="1"/>
      <c r="K27" s="2"/>
      <c r="L27" s="3"/>
      <c r="M27" s="1"/>
      <c r="N27" s="1"/>
      <c r="O27" s="1"/>
      <c r="P27" s="2"/>
    </row>
    <row r="28" spans="1:16" x14ac:dyDescent="0.2">
      <c r="A28" s="96"/>
      <c r="B28" s="97"/>
      <c r="C28" s="106" t="s">
        <v>190</v>
      </c>
      <c r="D28" s="107" t="s">
        <v>24</v>
      </c>
      <c r="E28" s="108">
        <v>4</v>
      </c>
      <c r="F28" s="101"/>
      <c r="G28" s="102"/>
      <c r="H28" s="1"/>
      <c r="I28" s="102"/>
      <c r="J28" s="1"/>
      <c r="K28" s="2"/>
      <c r="L28" s="3"/>
      <c r="M28" s="1"/>
      <c r="N28" s="1"/>
      <c r="O28" s="1"/>
      <c r="P28" s="2"/>
    </row>
    <row r="29" spans="1:16" x14ac:dyDescent="0.2">
      <c r="A29" s="96"/>
      <c r="B29" s="97"/>
      <c r="C29" s="106" t="s">
        <v>177</v>
      </c>
      <c r="D29" s="107" t="s">
        <v>25</v>
      </c>
      <c r="E29" s="108">
        <v>24</v>
      </c>
      <c r="F29" s="101"/>
      <c r="G29" s="102"/>
      <c r="H29" s="1"/>
      <c r="I29" s="102"/>
      <c r="J29" s="1"/>
      <c r="K29" s="2"/>
      <c r="L29" s="3"/>
      <c r="M29" s="1"/>
      <c r="N29" s="1"/>
      <c r="O29" s="1"/>
      <c r="P29" s="2"/>
    </row>
    <row r="30" spans="1:16" x14ac:dyDescent="0.2">
      <c r="A30" s="96"/>
      <c r="B30" s="97"/>
      <c r="C30" s="106" t="s">
        <v>178</v>
      </c>
      <c r="D30" s="107" t="s">
        <v>24</v>
      </c>
      <c r="E30" s="108">
        <v>8</v>
      </c>
      <c r="F30" s="101"/>
      <c r="G30" s="102"/>
      <c r="H30" s="1"/>
      <c r="I30" s="102"/>
      <c r="J30" s="1"/>
      <c r="K30" s="2"/>
      <c r="L30" s="3"/>
      <c r="M30" s="1"/>
      <c r="N30" s="1"/>
      <c r="O30" s="1"/>
      <c r="P30" s="2"/>
    </row>
    <row r="31" spans="1:16" x14ac:dyDescent="0.2">
      <c r="A31" s="96"/>
      <c r="B31" s="97"/>
      <c r="C31" s="106" t="s">
        <v>162</v>
      </c>
      <c r="D31" s="107" t="s">
        <v>24</v>
      </c>
      <c r="E31" s="108">
        <v>4</v>
      </c>
      <c r="F31" s="101"/>
      <c r="G31" s="102"/>
      <c r="H31" s="1"/>
      <c r="I31" s="102"/>
      <c r="J31" s="1"/>
      <c r="K31" s="2"/>
      <c r="L31" s="3"/>
      <c r="M31" s="1"/>
      <c r="N31" s="1"/>
      <c r="O31" s="1"/>
      <c r="P31" s="2"/>
    </row>
    <row r="32" spans="1:16" x14ac:dyDescent="0.2">
      <c r="A32" s="96"/>
      <c r="B32" s="97"/>
      <c r="C32" s="106" t="s">
        <v>163</v>
      </c>
      <c r="D32" s="107" t="s">
        <v>24</v>
      </c>
      <c r="E32" s="108">
        <v>24</v>
      </c>
      <c r="F32" s="101"/>
      <c r="G32" s="102"/>
      <c r="H32" s="1"/>
      <c r="I32" s="102"/>
      <c r="J32" s="1"/>
      <c r="K32" s="2"/>
      <c r="L32" s="3"/>
      <c r="M32" s="1"/>
      <c r="N32" s="1"/>
      <c r="O32" s="1"/>
      <c r="P32" s="2"/>
    </row>
    <row r="33" spans="1:16" x14ac:dyDescent="0.2">
      <c r="A33" s="96"/>
      <c r="B33" s="97"/>
      <c r="C33" s="106" t="s">
        <v>154</v>
      </c>
      <c r="D33" s="107" t="s">
        <v>25</v>
      </c>
      <c r="E33" s="108">
        <v>24</v>
      </c>
      <c r="F33" s="101"/>
      <c r="G33" s="102"/>
      <c r="H33" s="1"/>
      <c r="I33" s="102"/>
      <c r="J33" s="1"/>
      <c r="K33" s="2"/>
      <c r="L33" s="3"/>
      <c r="M33" s="1"/>
      <c r="N33" s="1"/>
      <c r="O33" s="1"/>
      <c r="P33" s="2"/>
    </row>
    <row r="34" spans="1:16" ht="25.5" x14ac:dyDescent="0.2">
      <c r="A34" s="96">
        <v>4</v>
      </c>
      <c r="B34" s="97"/>
      <c r="C34" s="109" t="s">
        <v>164</v>
      </c>
      <c r="D34" s="107" t="s">
        <v>165</v>
      </c>
      <c r="E34" s="108">
        <v>1</v>
      </c>
      <c r="F34" s="101"/>
      <c r="G34" s="102"/>
      <c r="H34" s="1"/>
      <c r="I34" s="102"/>
      <c r="J34" s="1"/>
      <c r="K34" s="2"/>
      <c r="L34" s="3"/>
      <c r="M34" s="1"/>
      <c r="N34" s="1"/>
      <c r="O34" s="1"/>
      <c r="P34" s="2"/>
    </row>
    <row r="35" spans="1:16" ht="0.75" customHeight="1" thickBot="1" x14ac:dyDescent="0.25">
      <c r="A35" s="110">
        <v>34</v>
      </c>
      <c r="B35" s="111"/>
      <c r="C35" s="112"/>
      <c r="D35" s="113" t="s">
        <v>27</v>
      </c>
      <c r="E35" s="114"/>
      <c r="F35" s="101"/>
      <c r="G35" s="115"/>
      <c r="H35" s="111"/>
      <c r="I35" s="102"/>
      <c r="J35" s="1"/>
      <c r="K35" s="118"/>
      <c r="L35" s="3"/>
      <c r="M35" s="1"/>
      <c r="N35" s="117"/>
      <c r="O35" s="117"/>
      <c r="P35" s="2"/>
    </row>
    <row r="36" spans="1:16" ht="15" customHeight="1" thickBot="1" x14ac:dyDescent="0.25">
      <c r="A36" s="126" t="s">
        <v>28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8"/>
      <c r="L36" s="4"/>
      <c r="M36" s="5"/>
      <c r="N36" s="5"/>
      <c r="O36" s="5"/>
      <c r="P36" s="6"/>
    </row>
    <row r="37" spans="1:16" s="82" customFormat="1" ht="13.5" x14ac:dyDescent="0.2">
      <c r="A37" s="81"/>
      <c r="B37" s="81"/>
      <c r="C37" s="82" t="s">
        <v>29</v>
      </c>
      <c r="D37" s="81" t="s">
        <v>165</v>
      </c>
      <c r="E37" s="81">
        <v>1</v>
      </c>
      <c r="F37" s="119"/>
      <c r="G37" s="83"/>
      <c r="H37" s="81"/>
      <c r="I37" s="81"/>
      <c r="J37" s="81"/>
      <c r="K37" s="81"/>
      <c r="L37" s="81"/>
      <c r="M37" s="81"/>
      <c r="N37" s="81"/>
      <c r="O37" s="81"/>
      <c r="P37" s="7"/>
    </row>
    <row r="38" spans="1:16" s="82" customFormat="1" ht="13.5" x14ac:dyDescent="0.2">
      <c r="A38" s="81"/>
      <c r="B38" s="81"/>
      <c r="C38" s="82" t="s">
        <v>166</v>
      </c>
      <c r="D38" s="81" t="s">
        <v>167</v>
      </c>
      <c r="E38" s="81">
        <v>1</v>
      </c>
      <c r="F38" s="119"/>
      <c r="G38" s="83"/>
      <c r="H38" s="81"/>
      <c r="I38" s="81"/>
      <c r="J38" s="81"/>
      <c r="K38" s="81"/>
      <c r="L38" s="81"/>
      <c r="M38" s="81"/>
      <c r="N38" s="81"/>
      <c r="O38" s="81"/>
      <c r="P38" s="7"/>
    </row>
    <row r="39" spans="1:16" s="82" customFormat="1" ht="13.5" x14ac:dyDescent="0.2">
      <c r="A39" s="81"/>
      <c r="B39" s="81"/>
      <c r="C39" s="120" t="s">
        <v>38</v>
      </c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8"/>
    </row>
    <row r="40" spans="1:16" s="82" customFormat="1" ht="13.5" x14ac:dyDescent="0.2">
      <c r="A40" s="81"/>
      <c r="B40" s="81"/>
      <c r="C40" s="82" t="s">
        <v>30</v>
      </c>
      <c r="D40" s="81"/>
      <c r="E40" s="81"/>
      <c r="F40" s="122"/>
      <c r="G40" s="83"/>
      <c r="H40" s="81"/>
      <c r="I40" s="81"/>
      <c r="J40" s="81"/>
      <c r="K40" s="81"/>
      <c r="L40" s="81"/>
      <c r="M40" s="81"/>
      <c r="N40" s="81"/>
      <c r="O40" s="81"/>
      <c r="P40" s="7"/>
    </row>
    <row r="41" spans="1:16" s="82" customFormat="1" ht="13.5" x14ac:dyDescent="0.2">
      <c r="A41" s="81"/>
      <c r="B41" s="81"/>
      <c r="C41" s="82" t="s">
        <v>31</v>
      </c>
      <c r="D41" s="81"/>
      <c r="E41" s="81"/>
      <c r="F41" s="122"/>
      <c r="G41" s="83"/>
      <c r="H41" s="81"/>
      <c r="I41" s="81"/>
      <c r="J41" s="81"/>
      <c r="K41" s="81"/>
      <c r="L41" s="81"/>
      <c r="M41" s="81"/>
      <c r="N41" s="81"/>
      <c r="O41" s="81"/>
      <c r="P41" s="7"/>
    </row>
    <row r="42" spans="1:16" s="82" customFormat="1" ht="13.5" x14ac:dyDescent="0.2">
      <c r="A42" s="81"/>
      <c r="B42" s="81"/>
      <c r="C42" s="120" t="s">
        <v>32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8"/>
    </row>
    <row r="43" spans="1:16" s="82" customFormat="1" ht="13.5" x14ac:dyDescent="0.2">
      <c r="A43" s="81"/>
      <c r="B43" s="81"/>
      <c r="C43" s="82" t="s">
        <v>33</v>
      </c>
      <c r="D43" s="81"/>
      <c r="E43" s="81"/>
      <c r="F43" s="53">
        <v>21</v>
      </c>
      <c r="G43" s="83" t="s">
        <v>74</v>
      </c>
      <c r="H43" s="81"/>
      <c r="I43" s="81"/>
      <c r="J43" s="81"/>
      <c r="K43" s="81"/>
      <c r="L43" s="81"/>
      <c r="M43" s="81"/>
      <c r="N43" s="81"/>
      <c r="O43" s="81"/>
      <c r="P43" s="7"/>
    </row>
    <row r="44" spans="1:16" s="82" customFormat="1" ht="13.5" x14ac:dyDescent="0.2">
      <c r="A44" s="81"/>
      <c r="B44" s="81"/>
      <c r="C44" s="120" t="s">
        <v>34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8"/>
    </row>
  </sheetData>
  <mergeCells count="15">
    <mergeCell ref="A1:P1"/>
    <mergeCell ref="L17:P17"/>
    <mergeCell ref="A36:K36"/>
    <mergeCell ref="A17:A18"/>
    <mergeCell ref="B17:B18"/>
    <mergeCell ref="C17:C18"/>
    <mergeCell ref="D17:D18"/>
    <mergeCell ref="E17:E18"/>
    <mergeCell ref="F17:K17"/>
    <mergeCell ref="A3:P3"/>
    <mergeCell ref="A6:P6"/>
    <mergeCell ref="D8:N8"/>
    <mergeCell ref="D9:N9"/>
    <mergeCell ref="D10:N10"/>
    <mergeCell ref="D11:N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EF98C-BF51-4E57-85BF-A870D3F05C1C}">
  <dimension ref="A1:P45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6" x14ac:dyDescent="0.2">
      <c r="C2" s="19"/>
    </row>
    <row r="3" spans="1:16" ht="20.25" x14ac:dyDescent="0.2">
      <c r="A3" s="137" t="s">
        <v>94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1:16" ht="14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N4" s="21"/>
      <c r="O4" s="21"/>
      <c r="P4" s="22"/>
    </row>
    <row r="5" spans="1:16" ht="30.75" customHeight="1" x14ac:dyDescent="0.2">
      <c r="A5" s="155" t="s">
        <v>140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</row>
    <row r="6" spans="1:16" x14ac:dyDescent="0.2">
      <c r="A6" s="156" t="s">
        <v>2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</row>
    <row r="7" spans="1:16" ht="5.25" customHeight="1" x14ac:dyDescent="0.2"/>
    <row r="8" spans="1:16" s="24" customFormat="1" ht="13.5" x14ac:dyDescent="0.2">
      <c r="A8" s="23"/>
      <c r="B8" s="23"/>
      <c r="C8" s="24" t="s">
        <v>3</v>
      </c>
      <c r="D8" s="143" t="s">
        <v>4</v>
      </c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23"/>
      <c r="P8" s="23"/>
    </row>
    <row r="9" spans="1:16" s="24" customFormat="1" ht="13.5" x14ac:dyDescent="0.2">
      <c r="A9" s="23"/>
      <c r="B9" s="23"/>
      <c r="C9" s="24" t="s">
        <v>5</v>
      </c>
      <c r="D9" s="143" t="s">
        <v>72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6</v>
      </c>
      <c r="D10" s="143" t="s">
        <v>8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7</v>
      </c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6" t="s">
        <v>73</v>
      </c>
      <c r="P12" s="27">
        <f>'9.pielikums Finanšu piedāvājums'!D8</f>
        <v>3009.71</v>
      </c>
    </row>
    <row r="13" spans="1:16" s="24" customFormat="1" ht="13.5" x14ac:dyDescent="0.2">
      <c r="A13" s="23"/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P13" s="23"/>
    </row>
    <row r="14" spans="1:16" s="24" customFormat="1" ht="15" customHeight="1" x14ac:dyDescent="0.2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28"/>
      <c r="L14" s="28"/>
      <c r="M14" s="28"/>
      <c r="N14" s="28"/>
      <c r="O14" s="26" t="s">
        <v>51</v>
      </c>
      <c r="P14" s="28"/>
    </row>
    <row r="15" spans="1:16" ht="13.5" thickBot="1" x14ac:dyDescent="0.25"/>
    <row r="16" spans="1:16" ht="14.25" customHeight="1" thickBot="1" x14ac:dyDescent="0.25">
      <c r="A16" s="144" t="s">
        <v>9</v>
      </c>
      <c r="B16" s="146" t="s">
        <v>10</v>
      </c>
      <c r="C16" s="146" t="s">
        <v>11</v>
      </c>
      <c r="D16" s="148" t="s">
        <v>12</v>
      </c>
      <c r="E16" s="150" t="s">
        <v>13</v>
      </c>
      <c r="F16" s="152" t="s">
        <v>14</v>
      </c>
      <c r="G16" s="153"/>
      <c r="H16" s="153"/>
      <c r="I16" s="153"/>
      <c r="J16" s="153"/>
      <c r="K16" s="154"/>
      <c r="L16" s="152" t="s">
        <v>15</v>
      </c>
      <c r="M16" s="153"/>
      <c r="N16" s="153"/>
      <c r="O16" s="153"/>
      <c r="P16" s="154"/>
    </row>
    <row r="17" spans="1:16" ht="54.75" customHeight="1" thickBot="1" x14ac:dyDescent="0.25">
      <c r="A17" s="145"/>
      <c r="B17" s="147"/>
      <c r="C17" s="147"/>
      <c r="D17" s="149"/>
      <c r="E17" s="151"/>
      <c r="F17" s="29" t="s">
        <v>16</v>
      </c>
      <c r="G17" s="30" t="s">
        <v>17</v>
      </c>
      <c r="H17" s="30" t="s">
        <v>18</v>
      </c>
      <c r="I17" s="30" t="s">
        <v>19</v>
      </c>
      <c r="J17" s="30" t="s">
        <v>20</v>
      </c>
      <c r="K17" s="31" t="s">
        <v>21</v>
      </c>
      <c r="L17" s="29" t="s">
        <v>22</v>
      </c>
      <c r="M17" s="30" t="s">
        <v>18</v>
      </c>
      <c r="N17" s="30" t="s">
        <v>19</v>
      </c>
      <c r="O17" s="30" t="s">
        <v>20</v>
      </c>
      <c r="P17" s="31" t="s">
        <v>23</v>
      </c>
    </row>
    <row r="18" spans="1:16" ht="13.5" thickBot="1" x14ac:dyDescent="0.25">
      <c r="A18" s="32">
        <v>1</v>
      </c>
      <c r="B18" s="33">
        <f>A18+1</f>
        <v>2</v>
      </c>
      <c r="C18" s="33">
        <f t="shared" ref="C18:P18" si="0">B18+1</f>
        <v>3</v>
      </c>
      <c r="D18" s="33">
        <f t="shared" si="0"/>
        <v>4</v>
      </c>
      <c r="E18" s="34">
        <f t="shared" si="0"/>
        <v>5</v>
      </c>
      <c r="F18" s="32">
        <f t="shared" si="0"/>
        <v>6</v>
      </c>
      <c r="G18" s="33">
        <f t="shared" si="0"/>
        <v>7</v>
      </c>
      <c r="H18" s="33">
        <f t="shared" si="0"/>
        <v>8</v>
      </c>
      <c r="I18" s="33">
        <f t="shared" si="0"/>
        <v>9</v>
      </c>
      <c r="J18" s="33">
        <f t="shared" si="0"/>
        <v>10</v>
      </c>
      <c r="K18" s="34">
        <f t="shared" si="0"/>
        <v>11</v>
      </c>
      <c r="L18" s="32">
        <f t="shared" si="0"/>
        <v>12</v>
      </c>
      <c r="M18" s="33">
        <f t="shared" si="0"/>
        <v>13</v>
      </c>
      <c r="N18" s="33">
        <f t="shared" si="0"/>
        <v>14</v>
      </c>
      <c r="O18" s="33">
        <f t="shared" si="0"/>
        <v>15</v>
      </c>
      <c r="P18" s="34">
        <f t="shared" si="0"/>
        <v>16</v>
      </c>
    </row>
    <row r="19" spans="1:16" ht="0.75" customHeight="1" x14ac:dyDescent="0.2">
      <c r="A19" s="35"/>
      <c r="B19" s="36"/>
      <c r="C19" s="36"/>
      <c r="D19" s="36"/>
      <c r="E19" s="37"/>
      <c r="F19" s="35"/>
      <c r="G19" s="36"/>
      <c r="H19" s="36"/>
      <c r="I19" s="36"/>
      <c r="J19" s="36"/>
      <c r="K19" s="37"/>
      <c r="L19" s="35"/>
      <c r="M19" s="36"/>
      <c r="N19" s="36"/>
      <c r="O19" s="36"/>
      <c r="P19" s="37"/>
    </row>
    <row r="20" spans="1:16" ht="38.25" x14ac:dyDescent="0.2">
      <c r="A20" s="38">
        <v>2</v>
      </c>
      <c r="B20" s="39"/>
      <c r="C20" s="40" t="s">
        <v>127</v>
      </c>
      <c r="D20" s="39" t="s">
        <v>24</v>
      </c>
      <c r="E20" s="41">
        <v>25</v>
      </c>
      <c r="F20" s="42"/>
      <c r="G20" s="43"/>
      <c r="H20" s="1"/>
      <c r="I20" s="44"/>
      <c r="J20" s="1"/>
      <c r="K20" s="2"/>
      <c r="L20" s="3"/>
      <c r="M20" s="1"/>
      <c r="N20" s="1"/>
      <c r="O20" s="1"/>
      <c r="P20" s="2"/>
    </row>
    <row r="21" spans="1:16" ht="25.5" x14ac:dyDescent="0.2">
      <c r="A21" s="38">
        <v>3</v>
      </c>
      <c r="B21" s="39"/>
      <c r="C21" s="40" t="s">
        <v>41</v>
      </c>
      <c r="D21" s="39" t="s">
        <v>24</v>
      </c>
      <c r="E21" s="41">
        <v>8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5.5" x14ac:dyDescent="0.2">
      <c r="A22" s="38">
        <v>4</v>
      </c>
      <c r="B22" s="39"/>
      <c r="C22" s="40" t="s">
        <v>42</v>
      </c>
      <c r="D22" s="39" t="s">
        <v>24</v>
      </c>
      <c r="E22" s="41">
        <v>6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5.5" customHeight="1" x14ac:dyDescent="0.2">
      <c r="A23" s="38">
        <v>5</v>
      </c>
      <c r="B23" s="39"/>
      <c r="C23" s="40" t="s">
        <v>43</v>
      </c>
      <c r="D23" s="39" t="s">
        <v>24</v>
      </c>
      <c r="E23" s="41">
        <v>3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x14ac:dyDescent="0.2">
      <c r="A24" s="38">
        <v>6</v>
      </c>
      <c r="B24" s="39"/>
      <c r="C24" s="40" t="s">
        <v>44</v>
      </c>
      <c r="D24" s="39" t="s">
        <v>24</v>
      </c>
      <c r="E24" s="41">
        <v>10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5.5" x14ac:dyDescent="0.2">
      <c r="A25" s="38">
        <v>7</v>
      </c>
      <c r="B25" s="39"/>
      <c r="C25" s="40" t="s">
        <v>45</v>
      </c>
      <c r="D25" s="39" t="s">
        <v>24</v>
      </c>
      <c r="E25" s="41">
        <v>3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5.5" x14ac:dyDescent="0.2">
      <c r="A26" s="38">
        <v>8</v>
      </c>
      <c r="B26" s="39"/>
      <c r="C26" s="40" t="s">
        <v>46</v>
      </c>
      <c r="D26" s="39" t="s">
        <v>24</v>
      </c>
      <c r="E26" s="41">
        <v>3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7" customHeight="1" x14ac:dyDescent="0.2">
      <c r="A27" s="38">
        <v>10</v>
      </c>
      <c r="B27" s="39"/>
      <c r="C27" s="40" t="s">
        <v>47</v>
      </c>
      <c r="D27" s="39" t="s">
        <v>24</v>
      </c>
      <c r="E27" s="41">
        <v>3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38.25" x14ac:dyDescent="0.2">
      <c r="A28" s="38">
        <v>11</v>
      </c>
      <c r="B28" s="39"/>
      <c r="C28" s="40" t="s">
        <v>48</v>
      </c>
      <c r="D28" s="39" t="s">
        <v>35</v>
      </c>
      <c r="E28" s="41">
        <v>70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63.75" x14ac:dyDescent="0.2">
      <c r="A29" s="38">
        <v>12</v>
      </c>
      <c r="B29" s="39"/>
      <c r="C29" s="40" t="s">
        <v>129</v>
      </c>
      <c r="D29" s="39" t="s">
        <v>24</v>
      </c>
      <c r="E29" s="41">
        <v>15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25.5" x14ac:dyDescent="0.2">
      <c r="A30" s="38">
        <v>13</v>
      </c>
      <c r="B30" s="39"/>
      <c r="C30" s="40" t="s">
        <v>128</v>
      </c>
      <c r="D30" s="39" t="s">
        <v>25</v>
      </c>
      <c r="E30" s="41">
        <v>65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x14ac:dyDescent="0.2">
      <c r="A31" s="38">
        <v>14</v>
      </c>
      <c r="B31" s="39"/>
      <c r="C31" s="45" t="s">
        <v>40</v>
      </c>
      <c r="D31" s="39" t="s">
        <v>24</v>
      </c>
      <c r="E31" s="41">
        <v>40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x14ac:dyDescent="0.2">
      <c r="A32" s="38">
        <v>15</v>
      </c>
      <c r="B32" s="39"/>
      <c r="C32" s="45" t="s">
        <v>39</v>
      </c>
      <c r="D32" s="39" t="s">
        <v>24</v>
      </c>
      <c r="E32" s="41">
        <v>40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6" x14ac:dyDescent="0.2">
      <c r="A33" s="38">
        <v>16</v>
      </c>
      <c r="B33" s="39"/>
      <c r="C33" s="45" t="s">
        <v>36</v>
      </c>
      <c r="D33" s="39" t="s">
        <v>24</v>
      </c>
      <c r="E33" s="41">
        <v>40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6" x14ac:dyDescent="0.2">
      <c r="A34" s="38">
        <v>17</v>
      </c>
      <c r="B34" s="39"/>
      <c r="C34" s="45" t="s">
        <v>37</v>
      </c>
      <c r="D34" s="39" t="s">
        <v>24</v>
      </c>
      <c r="E34" s="41">
        <v>30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6" x14ac:dyDescent="0.2">
      <c r="A35" s="38">
        <v>18</v>
      </c>
      <c r="B35" s="39"/>
      <c r="C35" s="45" t="s">
        <v>49</v>
      </c>
      <c r="D35" s="39" t="s">
        <v>24</v>
      </c>
      <c r="E35" s="41">
        <v>2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6" x14ac:dyDescent="0.2">
      <c r="A36" s="38">
        <v>19</v>
      </c>
      <c r="B36" s="39"/>
      <c r="C36" s="45" t="s">
        <v>26</v>
      </c>
      <c r="D36" s="39" t="s">
        <v>24</v>
      </c>
      <c r="E36" s="41">
        <v>10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6" ht="0.75" customHeight="1" thickBot="1" x14ac:dyDescent="0.25">
      <c r="A37" s="38">
        <v>20</v>
      </c>
      <c r="B37" s="46"/>
      <c r="C37" s="40"/>
      <c r="D37" s="39" t="s">
        <v>27</v>
      </c>
      <c r="E37" s="41"/>
      <c r="F37" s="42"/>
      <c r="G37" s="43"/>
      <c r="H37" s="46"/>
      <c r="I37" s="47"/>
      <c r="J37" s="46"/>
      <c r="K37" s="48"/>
      <c r="L37" s="49"/>
      <c r="M37" s="49"/>
      <c r="N37" s="49"/>
      <c r="O37" s="49"/>
      <c r="P37" s="48"/>
    </row>
    <row r="38" spans="1:16" ht="15" customHeight="1" thickBot="1" x14ac:dyDescent="0.25">
      <c r="A38" s="140" t="s">
        <v>28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2"/>
      <c r="L38" s="4">
        <f>ROUND(SUM(L20:L36),2)</f>
        <v>0</v>
      </c>
      <c r="M38" s="5">
        <f>ROUND(SUM(M20:M36),2)</f>
        <v>0</v>
      </c>
      <c r="N38" s="5">
        <f>ROUND(SUM(N20:N36),2)</f>
        <v>0</v>
      </c>
      <c r="O38" s="5">
        <f>ROUND(SUM(O20:O36),2)</f>
        <v>0</v>
      </c>
      <c r="P38" s="6">
        <f>ROUND(SUM(P20:P36),2)</f>
        <v>0</v>
      </c>
    </row>
    <row r="39" spans="1:16" s="24" customFormat="1" ht="13.5" x14ac:dyDescent="0.2">
      <c r="A39" s="23"/>
      <c r="B39" s="23"/>
      <c r="C39" s="24" t="s">
        <v>29</v>
      </c>
      <c r="D39" s="23"/>
      <c r="E39" s="23"/>
      <c r="F39" s="50"/>
      <c r="G39" s="25"/>
      <c r="H39" s="23"/>
      <c r="I39" s="23"/>
      <c r="J39" s="23"/>
      <c r="K39" s="23"/>
      <c r="L39" s="23"/>
      <c r="M39" s="23"/>
      <c r="N39" s="23"/>
      <c r="O39" s="23"/>
      <c r="P39" s="7"/>
    </row>
    <row r="40" spans="1:16" s="24" customFormat="1" ht="13.5" x14ac:dyDescent="0.2">
      <c r="A40" s="23"/>
      <c r="B40" s="23"/>
      <c r="C40" s="51" t="s">
        <v>38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8">
        <f>ROUND(SUM(P38:P39),2)</f>
        <v>0</v>
      </c>
    </row>
    <row r="41" spans="1:16" s="24" customFormat="1" ht="13.5" x14ac:dyDescent="0.2">
      <c r="A41" s="23"/>
      <c r="B41" s="23"/>
      <c r="C41" s="24" t="s">
        <v>30</v>
      </c>
      <c r="D41" s="23"/>
      <c r="E41" s="23"/>
      <c r="F41" s="53"/>
      <c r="G41" s="25"/>
      <c r="H41" s="23"/>
      <c r="I41" s="23"/>
      <c r="J41" s="23"/>
      <c r="K41" s="23"/>
      <c r="L41" s="23"/>
      <c r="M41" s="23"/>
      <c r="N41" s="23"/>
      <c r="O41" s="23"/>
      <c r="P41" s="7">
        <f>ROUND(P40*F41%,2)</f>
        <v>0</v>
      </c>
    </row>
    <row r="42" spans="1:16" s="24" customFormat="1" ht="13.5" x14ac:dyDescent="0.2">
      <c r="A42" s="23"/>
      <c r="B42" s="23"/>
      <c r="C42" s="24" t="s">
        <v>31</v>
      </c>
      <c r="D42" s="23"/>
      <c r="E42" s="23"/>
      <c r="F42" s="53"/>
      <c r="G42" s="25"/>
      <c r="H42" s="23"/>
      <c r="I42" s="23"/>
      <c r="J42" s="23"/>
      <c r="K42" s="23"/>
      <c r="L42" s="23"/>
      <c r="M42" s="23"/>
      <c r="N42" s="23"/>
      <c r="O42" s="23"/>
      <c r="P42" s="7">
        <f>ROUND(P40*F42%,2)</f>
        <v>0</v>
      </c>
    </row>
    <row r="43" spans="1:16" s="24" customFormat="1" ht="13.5" x14ac:dyDescent="0.2">
      <c r="A43" s="23"/>
      <c r="B43" s="23"/>
      <c r="C43" s="51" t="s">
        <v>32</v>
      </c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8">
        <f>SUM(P40:P41)+SUM(P42:P42)</f>
        <v>0</v>
      </c>
    </row>
    <row r="44" spans="1:16" s="24" customFormat="1" ht="13.5" x14ac:dyDescent="0.2">
      <c r="A44" s="23"/>
      <c r="B44" s="23"/>
      <c r="C44" s="24" t="s">
        <v>33</v>
      </c>
      <c r="D44" s="23"/>
      <c r="E44" s="23"/>
      <c r="F44" s="53">
        <v>21</v>
      </c>
      <c r="G44" s="25" t="s">
        <v>74</v>
      </c>
      <c r="H44" s="23"/>
      <c r="I44" s="23"/>
      <c r="J44" s="23"/>
      <c r="K44" s="23"/>
      <c r="L44" s="23"/>
      <c r="M44" s="23"/>
      <c r="N44" s="23"/>
      <c r="O44" s="23"/>
      <c r="P44" s="7">
        <f>ROUND(P43*F44%,2)</f>
        <v>0</v>
      </c>
    </row>
    <row r="45" spans="1:16" s="24" customFormat="1" ht="13.5" x14ac:dyDescent="0.2">
      <c r="A45" s="23"/>
      <c r="B45" s="23"/>
      <c r="C45" s="51" t="s">
        <v>34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</row>
  </sheetData>
  <mergeCells count="17">
    <mergeCell ref="A1:P1"/>
    <mergeCell ref="D9:N9"/>
    <mergeCell ref="A3:P3"/>
    <mergeCell ref="A5:P5"/>
    <mergeCell ref="A6:P6"/>
    <mergeCell ref="D8:N8"/>
    <mergeCell ref="A38:K38"/>
    <mergeCell ref="D10:N10"/>
    <mergeCell ref="D11:N11"/>
    <mergeCell ref="A14:J14"/>
    <mergeCell ref="A16:A17"/>
    <mergeCell ref="B16:B17"/>
    <mergeCell ref="C16:C17"/>
    <mergeCell ref="D16:D17"/>
    <mergeCell ref="E16:E17"/>
    <mergeCell ref="F16:K16"/>
    <mergeCell ref="L16:P16"/>
  </mergeCells>
  <pageMargins left="0.62992125984251968" right="7.874015748031496E-2" top="0.62992125984251968" bottom="0.62992125984251968" header="0.31496062992125984" footer="0.19685039370078741"/>
  <pageSetup paperSize="9" scale="75" orientation="landscape" r:id="rId1"/>
  <headerFooter>
    <oddFooter>&amp;R&amp;"-,Italic"&amp;8&amp;K00-033Lapa &amp;P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929CC-9389-4B98-9C2B-6B9D4C477C9C}">
  <dimension ref="A1:P58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6.5703125" style="19" bestFit="1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x14ac:dyDescent="0.2">
      <c r="C4" s="19"/>
    </row>
    <row r="5" spans="1:16" ht="20.25" x14ac:dyDescent="0.2">
      <c r="A5" s="137" t="s">
        <v>94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</row>
    <row r="6" spans="1:16" ht="14.25" customHeight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2"/>
    </row>
    <row r="7" spans="1:16" ht="30.75" customHeight="1" x14ac:dyDescent="0.2">
      <c r="A7" s="155" t="s">
        <v>125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</row>
    <row r="8" spans="1:16" x14ac:dyDescent="0.2">
      <c r="A8" s="156" t="s">
        <v>2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</row>
    <row r="9" spans="1:16" ht="5.25" customHeight="1" x14ac:dyDescent="0.2"/>
    <row r="10" spans="1:16" s="24" customFormat="1" ht="13.5" x14ac:dyDescent="0.2">
      <c r="A10" s="23"/>
      <c r="B10" s="23"/>
      <c r="C10" s="24" t="s">
        <v>3</v>
      </c>
      <c r="D10" s="143" t="s">
        <v>4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5</v>
      </c>
      <c r="D11" s="143" t="s">
        <v>72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6</v>
      </c>
      <c r="D12" s="143" t="s">
        <v>8</v>
      </c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B13" s="23"/>
      <c r="C13" s="24" t="s">
        <v>7</v>
      </c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23"/>
      <c r="P13" s="23"/>
    </row>
    <row r="14" spans="1:16" s="24" customFormat="1" ht="13.5" x14ac:dyDescent="0.2">
      <c r="A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6" t="s">
        <v>73</v>
      </c>
      <c r="P14" s="27">
        <f>'9.pielikums Finanšu piedāvājums'!D9</f>
        <v>9898.98</v>
      </c>
    </row>
    <row r="15" spans="1:16" s="24" customFormat="1" ht="13.5" x14ac:dyDescent="0.2">
      <c r="A15" s="23"/>
      <c r="B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P15" s="23"/>
    </row>
    <row r="16" spans="1:16" s="24" customFormat="1" ht="15" customHeight="1" x14ac:dyDescent="0.2">
      <c r="A16" s="143"/>
      <c r="B16" s="143"/>
      <c r="C16" s="143"/>
      <c r="D16" s="143"/>
      <c r="E16" s="143"/>
      <c r="F16" s="143"/>
      <c r="G16" s="143"/>
      <c r="H16" s="143"/>
      <c r="I16" s="143"/>
      <c r="J16" s="143"/>
      <c r="K16" s="28"/>
      <c r="L16" s="28"/>
      <c r="M16" s="28"/>
      <c r="N16" s="28"/>
      <c r="O16" s="26" t="s">
        <v>51</v>
      </c>
      <c r="P16" s="28"/>
    </row>
    <row r="17" spans="1:16" ht="13.5" thickBot="1" x14ac:dyDescent="0.25"/>
    <row r="18" spans="1:16" ht="14.25" customHeight="1" thickBot="1" x14ac:dyDescent="0.25">
      <c r="A18" s="144" t="s">
        <v>9</v>
      </c>
      <c r="B18" s="146" t="s">
        <v>10</v>
      </c>
      <c r="C18" s="146" t="s">
        <v>11</v>
      </c>
      <c r="D18" s="148" t="s">
        <v>12</v>
      </c>
      <c r="E18" s="150" t="s">
        <v>13</v>
      </c>
      <c r="F18" s="152" t="s">
        <v>14</v>
      </c>
      <c r="G18" s="153"/>
      <c r="H18" s="153"/>
      <c r="I18" s="153"/>
      <c r="J18" s="153"/>
      <c r="K18" s="154"/>
      <c r="L18" s="152" t="s">
        <v>15</v>
      </c>
      <c r="M18" s="153"/>
      <c r="N18" s="153"/>
      <c r="O18" s="153"/>
      <c r="P18" s="154"/>
    </row>
    <row r="19" spans="1:16" ht="54.75" customHeight="1" thickBot="1" x14ac:dyDescent="0.25">
      <c r="A19" s="145"/>
      <c r="B19" s="147"/>
      <c r="C19" s="147"/>
      <c r="D19" s="149"/>
      <c r="E19" s="151"/>
      <c r="F19" s="29" t="s">
        <v>16</v>
      </c>
      <c r="G19" s="30" t="s">
        <v>17</v>
      </c>
      <c r="H19" s="30" t="s">
        <v>18</v>
      </c>
      <c r="I19" s="30" t="s">
        <v>19</v>
      </c>
      <c r="J19" s="30" t="s">
        <v>20</v>
      </c>
      <c r="K19" s="31" t="s">
        <v>21</v>
      </c>
      <c r="L19" s="29" t="s">
        <v>22</v>
      </c>
      <c r="M19" s="30" t="s">
        <v>18</v>
      </c>
      <c r="N19" s="30" t="s">
        <v>19</v>
      </c>
      <c r="O19" s="30" t="s">
        <v>20</v>
      </c>
      <c r="P19" s="31" t="s">
        <v>23</v>
      </c>
    </row>
    <row r="20" spans="1:16" ht="13.5" thickBot="1" x14ac:dyDescent="0.25">
      <c r="A20" s="32">
        <v>1</v>
      </c>
      <c r="B20" s="33">
        <f>A20+1</f>
        <v>2</v>
      </c>
      <c r="C20" s="33">
        <f t="shared" ref="C20:P20" si="0">B20+1</f>
        <v>3</v>
      </c>
      <c r="D20" s="33">
        <f t="shared" si="0"/>
        <v>4</v>
      </c>
      <c r="E20" s="34">
        <f t="shared" si="0"/>
        <v>5</v>
      </c>
      <c r="F20" s="32">
        <f t="shared" si="0"/>
        <v>6</v>
      </c>
      <c r="G20" s="33">
        <f t="shared" si="0"/>
        <v>7</v>
      </c>
      <c r="H20" s="33">
        <f t="shared" si="0"/>
        <v>8</v>
      </c>
      <c r="I20" s="33">
        <f t="shared" si="0"/>
        <v>9</v>
      </c>
      <c r="J20" s="33">
        <f t="shared" si="0"/>
        <v>10</v>
      </c>
      <c r="K20" s="34">
        <f t="shared" si="0"/>
        <v>11</v>
      </c>
      <c r="L20" s="32">
        <f t="shared" si="0"/>
        <v>12</v>
      </c>
      <c r="M20" s="33">
        <f t="shared" si="0"/>
        <v>13</v>
      </c>
      <c r="N20" s="33">
        <f t="shared" si="0"/>
        <v>14</v>
      </c>
      <c r="O20" s="33">
        <f t="shared" si="0"/>
        <v>15</v>
      </c>
      <c r="P20" s="34">
        <f t="shared" si="0"/>
        <v>16</v>
      </c>
    </row>
    <row r="21" spans="1:16" ht="0.75" customHeight="1" x14ac:dyDescent="0.2">
      <c r="A21" s="35"/>
      <c r="B21" s="36"/>
      <c r="C21" s="36"/>
      <c r="D21" s="36"/>
      <c r="E21" s="37"/>
      <c r="F21" s="35"/>
      <c r="G21" s="36"/>
      <c r="H21" s="36"/>
      <c r="I21" s="36"/>
      <c r="J21" s="36"/>
      <c r="K21" s="37"/>
      <c r="L21" s="35"/>
      <c r="M21" s="36"/>
      <c r="N21" s="36"/>
      <c r="O21" s="36"/>
      <c r="P21" s="37"/>
    </row>
    <row r="22" spans="1:16" ht="25.5" x14ac:dyDescent="0.2">
      <c r="A22" s="38">
        <v>1</v>
      </c>
      <c r="B22" s="39"/>
      <c r="C22" s="66" t="s">
        <v>95</v>
      </c>
      <c r="D22" s="67" t="s">
        <v>96</v>
      </c>
      <c r="E22" s="68">
        <v>7.5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x14ac:dyDescent="0.2">
      <c r="A23" s="38">
        <v>2</v>
      </c>
      <c r="B23" s="39"/>
      <c r="C23" s="66" t="s">
        <v>97</v>
      </c>
      <c r="D23" s="67" t="s">
        <v>25</v>
      </c>
      <c r="E23" s="68">
        <v>6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x14ac:dyDescent="0.2">
      <c r="A24" s="38">
        <v>3</v>
      </c>
      <c r="B24" s="39"/>
      <c r="C24" s="66" t="s">
        <v>98</v>
      </c>
      <c r="D24" s="67" t="s">
        <v>99</v>
      </c>
      <c r="E24" s="68">
        <v>45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38.25" x14ac:dyDescent="0.2">
      <c r="A25" s="38">
        <v>4</v>
      </c>
      <c r="B25" s="39"/>
      <c r="C25" s="66" t="s">
        <v>100</v>
      </c>
      <c r="D25" s="67" t="s">
        <v>99</v>
      </c>
      <c r="E25" s="68">
        <v>45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x14ac:dyDescent="0.2">
      <c r="A26" s="38">
        <v>5</v>
      </c>
      <c r="B26" s="39"/>
      <c r="C26" s="69" t="s">
        <v>101</v>
      </c>
      <c r="D26" s="67" t="s">
        <v>25</v>
      </c>
      <c r="E26" s="70">
        <v>36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5.5" x14ac:dyDescent="0.2">
      <c r="A27" s="38">
        <v>6</v>
      </c>
      <c r="B27" s="39"/>
      <c r="C27" s="69" t="s">
        <v>102</v>
      </c>
      <c r="D27" s="67" t="s">
        <v>25</v>
      </c>
      <c r="E27" s="70">
        <v>18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5.5" x14ac:dyDescent="0.2">
      <c r="A28" s="38">
        <v>7</v>
      </c>
      <c r="B28" s="39"/>
      <c r="C28" s="69" t="s">
        <v>103</v>
      </c>
      <c r="D28" s="67" t="s">
        <v>25</v>
      </c>
      <c r="E28" s="70">
        <v>18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x14ac:dyDescent="0.2">
      <c r="A29" s="38">
        <v>8</v>
      </c>
      <c r="B29" s="39"/>
      <c r="C29" s="69" t="s">
        <v>104</v>
      </c>
      <c r="D29" s="67" t="s">
        <v>105</v>
      </c>
      <c r="E29" s="70">
        <v>6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x14ac:dyDescent="0.2">
      <c r="A30" s="38">
        <v>9</v>
      </c>
      <c r="B30" s="39"/>
      <c r="C30" s="69" t="s">
        <v>106</v>
      </c>
      <c r="D30" s="67" t="s">
        <v>105</v>
      </c>
      <c r="E30" s="70">
        <v>6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x14ac:dyDescent="0.2">
      <c r="A31" s="38">
        <v>10</v>
      </c>
      <c r="B31" s="39"/>
      <c r="C31" s="69" t="s">
        <v>107</v>
      </c>
      <c r="D31" s="67" t="s">
        <v>108</v>
      </c>
      <c r="E31" s="70">
        <v>3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x14ac:dyDescent="0.2">
      <c r="A32" s="38">
        <v>11</v>
      </c>
      <c r="B32" s="39"/>
      <c r="C32" s="69" t="s">
        <v>109</v>
      </c>
      <c r="D32" s="67" t="s">
        <v>108</v>
      </c>
      <c r="E32" s="70">
        <v>3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6" ht="25.5" x14ac:dyDescent="0.2">
      <c r="A33" s="38">
        <v>12</v>
      </c>
      <c r="B33" s="39"/>
      <c r="C33" s="69" t="s">
        <v>110</v>
      </c>
      <c r="D33" s="67" t="s">
        <v>105</v>
      </c>
      <c r="E33" s="70">
        <v>6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6" x14ac:dyDescent="0.2">
      <c r="A34" s="38">
        <v>13</v>
      </c>
      <c r="B34" s="39"/>
      <c r="C34" s="69" t="s">
        <v>111</v>
      </c>
      <c r="D34" s="67" t="s">
        <v>108</v>
      </c>
      <c r="E34" s="70">
        <v>1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6" x14ac:dyDescent="0.2">
      <c r="A35" s="38">
        <v>14</v>
      </c>
      <c r="B35" s="39"/>
      <c r="C35" s="69" t="s">
        <v>112</v>
      </c>
      <c r="D35" s="67" t="s">
        <v>108</v>
      </c>
      <c r="E35" s="70">
        <v>6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6" ht="25.5" x14ac:dyDescent="0.2">
      <c r="A36" s="38">
        <v>15</v>
      </c>
      <c r="B36" s="39"/>
      <c r="C36" s="69" t="s">
        <v>113</v>
      </c>
      <c r="D36" s="67" t="s">
        <v>105</v>
      </c>
      <c r="E36" s="70">
        <v>3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6" x14ac:dyDescent="0.2">
      <c r="A37" s="38">
        <v>16</v>
      </c>
      <c r="B37" s="39"/>
      <c r="C37" s="69" t="s">
        <v>114</v>
      </c>
      <c r="D37" s="67" t="s">
        <v>108</v>
      </c>
      <c r="E37" s="70">
        <v>3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6" ht="38.25" x14ac:dyDescent="0.2">
      <c r="A38" s="38">
        <v>17</v>
      </c>
      <c r="B38" s="39"/>
      <c r="C38" s="69" t="s">
        <v>115</v>
      </c>
      <c r="D38" s="67" t="s">
        <v>108</v>
      </c>
      <c r="E38" s="70">
        <v>1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6" x14ac:dyDescent="0.2">
      <c r="A39" s="38">
        <v>18</v>
      </c>
      <c r="B39" s="39"/>
      <c r="C39" s="69" t="s">
        <v>116</v>
      </c>
      <c r="D39" s="67" t="s">
        <v>96</v>
      </c>
      <c r="E39" s="70">
        <v>54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6" x14ac:dyDescent="0.2">
      <c r="A40" s="38">
        <v>19</v>
      </c>
      <c r="B40" s="39"/>
      <c r="C40" s="69" t="s">
        <v>117</v>
      </c>
      <c r="D40" s="67" t="s">
        <v>108</v>
      </c>
      <c r="E40" s="70">
        <v>1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6" x14ac:dyDescent="0.2">
      <c r="A41" s="38">
        <v>20</v>
      </c>
      <c r="B41" s="39"/>
      <c r="C41" s="69" t="s">
        <v>118</v>
      </c>
      <c r="D41" s="67" t="s">
        <v>108</v>
      </c>
      <c r="E41" s="70">
        <v>1</v>
      </c>
      <c r="F41" s="42"/>
      <c r="G41" s="43"/>
      <c r="H41" s="1"/>
      <c r="I41" s="44"/>
      <c r="J41" s="1"/>
      <c r="K41" s="2"/>
      <c r="L41" s="3"/>
      <c r="M41" s="1"/>
      <c r="N41" s="1"/>
      <c r="O41" s="1"/>
      <c r="P41" s="2"/>
    </row>
    <row r="42" spans="1:16" ht="25.5" x14ac:dyDescent="0.2">
      <c r="A42" s="38">
        <v>21</v>
      </c>
      <c r="B42" s="39"/>
      <c r="C42" s="69" t="s">
        <v>119</v>
      </c>
      <c r="D42" s="67" t="s">
        <v>108</v>
      </c>
      <c r="E42" s="70">
        <v>1</v>
      </c>
      <c r="F42" s="42"/>
      <c r="G42" s="43"/>
      <c r="H42" s="1"/>
      <c r="I42" s="44"/>
      <c r="J42" s="1"/>
      <c r="K42" s="2"/>
      <c r="L42" s="3"/>
      <c r="M42" s="1"/>
      <c r="N42" s="1"/>
      <c r="O42" s="1"/>
      <c r="P42" s="2"/>
    </row>
    <row r="43" spans="1:16" x14ac:dyDescent="0.2">
      <c r="A43" s="38">
        <v>22</v>
      </c>
      <c r="B43" s="39"/>
      <c r="C43" s="69" t="s">
        <v>120</v>
      </c>
      <c r="D43" s="67" t="s">
        <v>25</v>
      </c>
      <c r="E43" s="70">
        <v>36</v>
      </c>
      <c r="F43" s="42"/>
      <c r="G43" s="43"/>
      <c r="H43" s="1"/>
      <c r="I43" s="44"/>
      <c r="J43" s="1"/>
      <c r="K43" s="2"/>
      <c r="L43" s="3"/>
      <c r="M43" s="1"/>
      <c r="N43" s="1"/>
      <c r="O43" s="1"/>
      <c r="P43" s="2"/>
    </row>
    <row r="44" spans="1:16" x14ac:dyDescent="0.2">
      <c r="A44" s="38">
        <v>23</v>
      </c>
      <c r="B44" s="39"/>
      <c r="C44" s="69" t="s">
        <v>121</v>
      </c>
      <c r="D44" s="67" t="s">
        <v>108</v>
      </c>
      <c r="E44" s="70">
        <v>1</v>
      </c>
      <c r="F44" s="42"/>
      <c r="G44" s="43"/>
      <c r="H44" s="1"/>
      <c r="I44" s="44"/>
      <c r="J44" s="1"/>
      <c r="K44" s="2"/>
      <c r="L44" s="3"/>
      <c r="M44" s="1"/>
      <c r="N44" s="1"/>
      <c r="O44" s="1"/>
      <c r="P44" s="2"/>
    </row>
    <row r="45" spans="1:16" hidden="1" x14ac:dyDescent="0.2">
      <c r="A45" s="38"/>
      <c r="B45" s="39"/>
      <c r="C45" s="45"/>
      <c r="D45" s="39"/>
      <c r="E45" s="41"/>
      <c r="F45" s="42"/>
      <c r="G45" s="43"/>
      <c r="H45" s="1"/>
      <c r="I45" s="44"/>
      <c r="J45" s="1"/>
      <c r="K45" s="2"/>
      <c r="L45" s="3"/>
      <c r="M45" s="1"/>
      <c r="N45" s="1"/>
      <c r="O45" s="1"/>
      <c r="P45" s="2"/>
    </row>
    <row r="46" spans="1:16" hidden="1" x14ac:dyDescent="0.2">
      <c r="A46" s="38"/>
      <c r="B46" s="39"/>
      <c r="C46" s="45"/>
      <c r="D46" s="39"/>
      <c r="E46" s="41"/>
      <c r="F46" s="42"/>
      <c r="G46" s="43"/>
      <c r="H46" s="1"/>
      <c r="I46" s="44"/>
      <c r="J46" s="1"/>
      <c r="K46" s="2"/>
      <c r="L46" s="3"/>
      <c r="M46" s="1"/>
      <c r="N46" s="1"/>
      <c r="O46" s="1"/>
      <c r="P46" s="2"/>
    </row>
    <row r="47" spans="1:16" hidden="1" x14ac:dyDescent="0.2">
      <c r="A47" s="38"/>
      <c r="B47" s="39"/>
      <c r="C47" s="45"/>
      <c r="D47" s="39"/>
      <c r="E47" s="41"/>
      <c r="F47" s="42"/>
      <c r="G47" s="43" t="s">
        <v>74</v>
      </c>
      <c r="H47" s="1"/>
      <c r="I47" s="44"/>
      <c r="J47" s="1"/>
      <c r="K47" s="2"/>
      <c r="L47" s="3"/>
      <c r="M47" s="1"/>
      <c r="N47" s="1"/>
      <c r="O47" s="1"/>
      <c r="P47" s="2"/>
    </row>
    <row r="48" spans="1:16" hidden="1" x14ac:dyDescent="0.2">
      <c r="A48" s="38"/>
      <c r="B48" s="39"/>
      <c r="C48" s="45"/>
      <c r="D48" s="39"/>
      <c r="E48" s="41"/>
      <c r="F48" s="42"/>
      <c r="G48" s="43"/>
      <c r="H48" s="1"/>
      <c r="I48" s="44"/>
      <c r="J48" s="1"/>
      <c r="K48" s="2"/>
      <c r="L48" s="3"/>
      <c r="M48" s="1"/>
      <c r="N48" s="1"/>
      <c r="O48" s="1"/>
      <c r="P48" s="2"/>
    </row>
    <row r="49" spans="1:16" hidden="1" x14ac:dyDescent="0.2">
      <c r="A49" s="38"/>
      <c r="B49" s="39"/>
      <c r="C49" s="45"/>
      <c r="D49" s="39"/>
      <c r="E49" s="41"/>
      <c r="F49" s="42"/>
      <c r="G49" s="43"/>
      <c r="H49" s="1"/>
      <c r="I49" s="44"/>
      <c r="J49" s="1"/>
      <c r="K49" s="2"/>
      <c r="L49" s="3"/>
      <c r="M49" s="1"/>
      <c r="N49" s="1"/>
      <c r="O49" s="1"/>
      <c r="P49" s="2"/>
    </row>
    <row r="50" spans="1:16" ht="0.75" customHeight="1" thickBot="1" x14ac:dyDescent="0.25">
      <c r="A50" s="38">
        <v>34</v>
      </c>
      <c r="B50" s="46"/>
      <c r="C50" s="40"/>
      <c r="D50" s="39" t="s">
        <v>27</v>
      </c>
      <c r="E50" s="41"/>
      <c r="F50" s="42"/>
      <c r="G50" s="43"/>
      <c r="H50" s="46"/>
      <c r="I50" s="47"/>
      <c r="J50" s="46"/>
      <c r="K50" s="48"/>
      <c r="L50" s="49"/>
      <c r="M50" s="49"/>
      <c r="N50" s="49"/>
      <c r="O50" s="49"/>
      <c r="P50" s="48"/>
    </row>
    <row r="51" spans="1:16" ht="15" customHeight="1" thickBot="1" x14ac:dyDescent="0.25">
      <c r="A51" s="140" t="s">
        <v>28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2"/>
      <c r="L51" s="4">
        <f>ROUND(SUM(L22:L49),2)</f>
        <v>0</v>
      </c>
      <c r="M51" s="5">
        <f>ROUND(SUM(M22:M49),2)</f>
        <v>0</v>
      </c>
      <c r="N51" s="5">
        <f>ROUND(SUM(N22:N49),2)</f>
        <v>0</v>
      </c>
      <c r="O51" s="5">
        <f>ROUND(SUM(O22:O49),2)</f>
        <v>0</v>
      </c>
      <c r="P51" s="6">
        <f>ROUND(SUM(P22:P49),2)</f>
        <v>0</v>
      </c>
    </row>
    <row r="52" spans="1:16" s="24" customFormat="1" ht="13.5" x14ac:dyDescent="0.2">
      <c r="A52" s="23"/>
      <c r="B52" s="23"/>
      <c r="C52" s="24" t="s">
        <v>29</v>
      </c>
      <c r="D52" s="23"/>
      <c r="E52" s="23"/>
      <c r="F52" s="50"/>
      <c r="G52" s="25"/>
      <c r="H52" s="23"/>
      <c r="I52" s="23"/>
      <c r="J52" s="23"/>
      <c r="K52" s="23"/>
      <c r="L52" s="23"/>
      <c r="M52" s="23"/>
      <c r="N52" s="23"/>
      <c r="O52" s="23"/>
      <c r="P52" s="7"/>
    </row>
    <row r="53" spans="1:16" s="24" customFormat="1" ht="13.5" x14ac:dyDescent="0.2">
      <c r="A53" s="23"/>
      <c r="B53" s="23"/>
      <c r="C53" s="51" t="s">
        <v>38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8">
        <f>ROUND(SUM(P51:P52),2)</f>
        <v>0</v>
      </c>
    </row>
    <row r="54" spans="1:16" s="24" customFormat="1" ht="13.5" x14ac:dyDescent="0.2">
      <c r="A54" s="23"/>
      <c r="B54" s="23"/>
      <c r="C54" s="24" t="s">
        <v>126</v>
      </c>
      <c r="D54" s="23"/>
      <c r="E54" s="23"/>
      <c r="F54" s="53"/>
      <c r="G54" s="25"/>
      <c r="H54" s="23"/>
      <c r="I54" s="23"/>
      <c r="J54" s="23"/>
      <c r="K54" s="23"/>
      <c r="L54" s="23"/>
      <c r="M54" s="23"/>
      <c r="N54" s="23"/>
      <c r="O54" s="23"/>
      <c r="P54" s="7">
        <f>ROUND(P53*F54%,2)</f>
        <v>0</v>
      </c>
    </row>
    <row r="55" spans="1:16" s="24" customFormat="1" ht="13.5" x14ac:dyDescent="0.2">
      <c r="A55" s="23"/>
      <c r="B55" s="23"/>
      <c r="C55" s="24" t="s">
        <v>31</v>
      </c>
      <c r="D55" s="23"/>
      <c r="E55" s="23"/>
      <c r="F55" s="53"/>
      <c r="G55" s="25"/>
      <c r="H55" s="23"/>
      <c r="I55" s="23"/>
      <c r="J55" s="23"/>
      <c r="K55" s="23"/>
      <c r="L55" s="23"/>
      <c r="M55" s="23"/>
      <c r="N55" s="23"/>
      <c r="O55" s="23"/>
      <c r="P55" s="7">
        <f>ROUND(P53*F55%,2)</f>
        <v>0</v>
      </c>
    </row>
    <row r="56" spans="1:16" s="24" customFormat="1" ht="13.5" x14ac:dyDescent="0.2">
      <c r="A56" s="23"/>
      <c r="B56" s="23"/>
      <c r="C56" s="51" t="s">
        <v>32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8">
        <f>SUM(P53:P54)+SUM(P55:P55)</f>
        <v>0</v>
      </c>
    </row>
    <row r="57" spans="1:16" s="24" customFormat="1" ht="13.5" x14ac:dyDescent="0.2">
      <c r="A57" s="23"/>
      <c r="B57" s="23"/>
      <c r="C57" s="24" t="s">
        <v>33</v>
      </c>
      <c r="D57" s="23"/>
      <c r="E57" s="23"/>
      <c r="F57" s="53">
        <v>21</v>
      </c>
      <c r="G57" s="25" t="s">
        <v>74</v>
      </c>
      <c r="H57" s="23"/>
      <c r="I57" s="23"/>
      <c r="J57" s="23"/>
      <c r="K57" s="23"/>
      <c r="L57" s="23"/>
      <c r="M57" s="23"/>
      <c r="N57" s="23"/>
      <c r="O57" s="23"/>
      <c r="P57" s="7">
        <f>ROUND(P56*F57%,2)</f>
        <v>0</v>
      </c>
    </row>
    <row r="58" spans="1:16" s="24" customFormat="1" ht="13.5" x14ac:dyDescent="0.2">
      <c r="A58" s="23"/>
      <c r="B58" s="23"/>
      <c r="C58" s="51" t="s">
        <v>34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8">
        <f>ROUND(SUM(P56:P57),2)</f>
        <v>0</v>
      </c>
    </row>
  </sheetData>
  <mergeCells count="17">
    <mergeCell ref="A1:P1"/>
    <mergeCell ref="A51:K51"/>
    <mergeCell ref="D12:N12"/>
    <mergeCell ref="D13:N13"/>
    <mergeCell ref="A16:J16"/>
    <mergeCell ref="A18:A19"/>
    <mergeCell ref="B18:B19"/>
    <mergeCell ref="C18:C19"/>
    <mergeCell ref="D18:D19"/>
    <mergeCell ref="E18:E19"/>
    <mergeCell ref="F18:K18"/>
    <mergeCell ref="L18:P18"/>
    <mergeCell ref="A5:P5"/>
    <mergeCell ref="A7:P7"/>
    <mergeCell ref="A8:P8"/>
    <mergeCell ref="D10:N10"/>
    <mergeCell ref="D11:N11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9C4D0-F239-458F-8327-7A6A61B42F88}">
  <dimension ref="A1:S50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3" spans="1:16" ht="20.25" x14ac:dyDescent="0.2">
      <c r="A3" s="137" t="s">
        <v>94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1:16" ht="14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N4" s="21"/>
      <c r="O4" s="21"/>
      <c r="P4" s="22"/>
    </row>
    <row r="5" spans="1:16" ht="48" customHeight="1" x14ac:dyDescent="0.2">
      <c r="A5" s="155" t="s">
        <v>140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</row>
    <row r="6" spans="1:16" x14ac:dyDescent="0.2">
      <c r="A6" s="156" t="s">
        <v>2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</row>
    <row r="7" spans="1:16" ht="5.25" customHeight="1" x14ac:dyDescent="0.2"/>
    <row r="8" spans="1:16" s="24" customFormat="1" ht="13.5" x14ac:dyDescent="0.2">
      <c r="A8" s="23"/>
      <c r="B8" s="23"/>
      <c r="C8" s="24" t="s">
        <v>3</v>
      </c>
      <c r="D8" s="143" t="s">
        <v>4</v>
      </c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23"/>
      <c r="P8" s="23"/>
    </row>
    <row r="9" spans="1:16" s="24" customFormat="1" ht="13.5" x14ac:dyDescent="0.2">
      <c r="A9" s="23"/>
      <c r="B9" s="23"/>
      <c r="C9" s="24" t="s">
        <v>5</v>
      </c>
      <c r="D9" s="143" t="s">
        <v>76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6</v>
      </c>
      <c r="D10" s="143" t="s">
        <v>8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7</v>
      </c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6" t="s">
        <v>73</v>
      </c>
      <c r="P12" s="27">
        <f>'9.pielikums Finanšu piedāvājums'!D10</f>
        <v>5185.3900000000003</v>
      </c>
    </row>
    <row r="13" spans="1:16" s="24" customFormat="1" ht="13.5" x14ac:dyDescent="0.2">
      <c r="A13" s="23"/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P13" s="23"/>
    </row>
    <row r="14" spans="1:16" s="24" customFormat="1" ht="15" customHeight="1" x14ac:dyDescent="0.2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28"/>
      <c r="L14" s="28"/>
      <c r="M14" s="28"/>
      <c r="N14" s="28"/>
      <c r="O14" s="26" t="s">
        <v>51</v>
      </c>
      <c r="P14" s="28"/>
    </row>
    <row r="15" spans="1:16" ht="13.5" thickBot="1" x14ac:dyDescent="0.25"/>
    <row r="16" spans="1:16" ht="14.25" customHeight="1" thickBot="1" x14ac:dyDescent="0.25">
      <c r="A16" s="144" t="s">
        <v>9</v>
      </c>
      <c r="B16" s="146" t="s">
        <v>10</v>
      </c>
      <c r="C16" s="146" t="s">
        <v>11</v>
      </c>
      <c r="D16" s="148" t="s">
        <v>12</v>
      </c>
      <c r="E16" s="150" t="s">
        <v>13</v>
      </c>
      <c r="F16" s="152" t="s">
        <v>14</v>
      </c>
      <c r="G16" s="153"/>
      <c r="H16" s="153"/>
      <c r="I16" s="153"/>
      <c r="J16" s="153"/>
      <c r="K16" s="154"/>
      <c r="L16" s="152" t="s">
        <v>15</v>
      </c>
      <c r="M16" s="153"/>
      <c r="N16" s="153"/>
      <c r="O16" s="153"/>
      <c r="P16" s="154"/>
    </row>
    <row r="17" spans="1:16" ht="54.75" customHeight="1" thickBot="1" x14ac:dyDescent="0.25">
      <c r="A17" s="145"/>
      <c r="B17" s="147"/>
      <c r="C17" s="147"/>
      <c r="D17" s="149"/>
      <c r="E17" s="151"/>
      <c r="F17" s="29" t="s">
        <v>16</v>
      </c>
      <c r="G17" s="30" t="s">
        <v>17</v>
      </c>
      <c r="H17" s="30" t="s">
        <v>18</v>
      </c>
      <c r="I17" s="30" t="s">
        <v>19</v>
      </c>
      <c r="J17" s="30" t="s">
        <v>20</v>
      </c>
      <c r="K17" s="31" t="s">
        <v>21</v>
      </c>
      <c r="L17" s="29" t="s">
        <v>22</v>
      </c>
      <c r="M17" s="30" t="s">
        <v>18</v>
      </c>
      <c r="N17" s="30" t="s">
        <v>19</v>
      </c>
      <c r="O17" s="30" t="s">
        <v>20</v>
      </c>
      <c r="P17" s="31" t="s">
        <v>23</v>
      </c>
    </row>
    <row r="18" spans="1:16" ht="13.5" thickBot="1" x14ac:dyDescent="0.25">
      <c r="A18" s="32">
        <v>1</v>
      </c>
      <c r="B18" s="33">
        <f>A18+1</f>
        <v>2</v>
      </c>
      <c r="C18" s="33">
        <f t="shared" ref="C18:P18" si="0">B18+1</f>
        <v>3</v>
      </c>
      <c r="D18" s="33">
        <f t="shared" si="0"/>
        <v>4</v>
      </c>
      <c r="E18" s="34">
        <f t="shared" si="0"/>
        <v>5</v>
      </c>
      <c r="F18" s="32">
        <f t="shared" si="0"/>
        <v>6</v>
      </c>
      <c r="G18" s="33">
        <f t="shared" si="0"/>
        <v>7</v>
      </c>
      <c r="H18" s="33">
        <f t="shared" si="0"/>
        <v>8</v>
      </c>
      <c r="I18" s="33">
        <f t="shared" si="0"/>
        <v>9</v>
      </c>
      <c r="J18" s="33">
        <f t="shared" si="0"/>
        <v>10</v>
      </c>
      <c r="K18" s="34">
        <f t="shared" si="0"/>
        <v>11</v>
      </c>
      <c r="L18" s="32">
        <f t="shared" si="0"/>
        <v>12</v>
      </c>
      <c r="M18" s="33">
        <f t="shared" si="0"/>
        <v>13</v>
      </c>
      <c r="N18" s="33">
        <f t="shared" si="0"/>
        <v>14</v>
      </c>
      <c r="O18" s="33">
        <f t="shared" si="0"/>
        <v>15</v>
      </c>
      <c r="P18" s="34">
        <f t="shared" si="0"/>
        <v>16</v>
      </c>
    </row>
    <row r="19" spans="1:16" ht="0.75" customHeight="1" thickBot="1" x14ac:dyDescent="0.25">
      <c r="A19" s="32">
        <v>1</v>
      </c>
      <c r="B19" s="36"/>
      <c r="C19" s="36"/>
      <c r="D19" s="36"/>
      <c r="E19" s="37"/>
      <c r="F19" s="35"/>
      <c r="G19" s="36"/>
      <c r="H19" s="36"/>
      <c r="I19" s="36"/>
      <c r="J19" s="36"/>
      <c r="K19" s="37"/>
      <c r="L19" s="35"/>
      <c r="M19" s="36"/>
      <c r="N19" s="36"/>
      <c r="O19" s="36"/>
      <c r="P19" s="37"/>
    </row>
    <row r="20" spans="1:16" ht="39" thickBot="1" x14ac:dyDescent="0.25">
      <c r="A20" s="32">
        <v>2</v>
      </c>
      <c r="B20" s="39"/>
      <c r="C20" s="40" t="s">
        <v>127</v>
      </c>
      <c r="D20" s="39" t="s">
        <v>24</v>
      </c>
      <c r="E20" s="41">
        <v>30</v>
      </c>
      <c r="F20" s="42"/>
      <c r="G20" s="43"/>
      <c r="H20" s="1"/>
      <c r="I20" s="44"/>
      <c r="J20" s="1"/>
      <c r="K20" s="2"/>
      <c r="L20" s="3"/>
      <c r="M20" s="1"/>
      <c r="N20" s="1"/>
      <c r="O20" s="1"/>
      <c r="P20" s="2"/>
    </row>
    <row r="21" spans="1:16" ht="26.25" thickBot="1" x14ac:dyDescent="0.25">
      <c r="A21" s="32">
        <v>3</v>
      </c>
      <c r="B21" s="39"/>
      <c r="C21" s="40" t="s">
        <v>41</v>
      </c>
      <c r="D21" s="39" t="s">
        <v>24</v>
      </c>
      <c r="E21" s="41">
        <v>6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4</v>
      </c>
      <c r="B22" s="39"/>
      <c r="C22" s="40" t="s">
        <v>42</v>
      </c>
      <c r="D22" s="39" t="s">
        <v>24</v>
      </c>
      <c r="E22" s="41">
        <v>4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5.5" customHeight="1" thickBot="1" x14ac:dyDescent="0.25">
      <c r="A23" s="32">
        <v>5</v>
      </c>
      <c r="B23" s="39"/>
      <c r="C23" s="40" t="s">
        <v>43</v>
      </c>
      <c r="D23" s="39" t="s">
        <v>24</v>
      </c>
      <c r="E23" s="41">
        <v>6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6.25" thickBot="1" x14ac:dyDescent="0.25">
      <c r="A24" s="32">
        <v>7</v>
      </c>
      <c r="B24" s="39"/>
      <c r="C24" s="40" t="s">
        <v>44</v>
      </c>
      <c r="D24" s="39" t="s">
        <v>24</v>
      </c>
      <c r="E24" s="41">
        <v>10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8</v>
      </c>
      <c r="B25" s="39"/>
      <c r="C25" s="40" t="s">
        <v>45</v>
      </c>
      <c r="D25" s="39" t="s">
        <v>24</v>
      </c>
      <c r="E25" s="41">
        <v>6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9</v>
      </c>
      <c r="B26" s="39"/>
      <c r="C26" s="40" t="s">
        <v>46</v>
      </c>
      <c r="D26" s="39" t="s">
        <v>24</v>
      </c>
      <c r="E26" s="41">
        <v>5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7" customHeight="1" thickBot="1" x14ac:dyDescent="0.25">
      <c r="A27" s="32">
        <v>10</v>
      </c>
      <c r="B27" s="39"/>
      <c r="C27" s="40" t="s">
        <v>47</v>
      </c>
      <c r="D27" s="39" t="s">
        <v>24</v>
      </c>
      <c r="E27" s="41">
        <v>10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39" thickBot="1" x14ac:dyDescent="0.25">
      <c r="A28" s="32">
        <v>11</v>
      </c>
      <c r="B28" s="39"/>
      <c r="C28" s="40" t="s">
        <v>48</v>
      </c>
      <c r="D28" s="39" t="s">
        <v>35</v>
      </c>
      <c r="E28" s="41">
        <v>70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64.5" thickBot="1" x14ac:dyDescent="0.25">
      <c r="A29" s="32">
        <v>12</v>
      </c>
      <c r="B29" s="39"/>
      <c r="C29" s="40" t="s">
        <v>129</v>
      </c>
      <c r="D29" s="39" t="s">
        <v>24</v>
      </c>
      <c r="E29" s="41">
        <v>18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39" thickBot="1" x14ac:dyDescent="0.25">
      <c r="A30" s="32">
        <v>13</v>
      </c>
      <c r="B30" s="39"/>
      <c r="C30" s="40" t="s">
        <v>141</v>
      </c>
      <c r="D30" s="39" t="s">
        <v>25</v>
      </c>
      <c r="E30" s="41">
        <v>70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29.25" customHeight="1" thickBot="1" x14ac:dyDescent="0.25">
      <c r="A31" s="32">
        <v>14</v>
      </c>
      <c r="B31" s="54"/>
      <c r="C31" s="40" t="s">
        <v>130</v>
      </c>
      <c r="D31" s="39" t="s">
        <v>24</v>
      </c>
      <c r="E31" s="41">
        <v>10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13.5" thickBot="1" x14ac:dyDescent="0.25">
      <c r="A32" s="32">
        <v>15</v>
      </c>
      <c r="B32" s="39"/>
      <c r="C32" s="45" t="s">
        <v>40</v>
      </c>
      <c r="D32" s="39" t="s">
        <v>24</v>
      </c>
      <c r="E32" s="41">
        <v>40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13.5" thickBot="1" x14ac:dyDescent="0.25">
      <c r="A33" s="32">
        <v>16</v>
      </c>
      <c r="B33" s="39"/>
      <c r="C33" s="45" t="s">
        <v>39</v>
      </c>
      <c r="D33" s="39" t="s">
        <v>24</v>
      </c>
      <c r="E33" s="41">
        <v>120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17</v>
      </c>
      <c r="B34" s="39"/>
      <c r="C34" s="45" t="s">
        <v>36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18</v>
      </c>
      <c r="B35" s="39"/>
      <c r="C35" s="45" t="s">
        <v>37</v>
      </c>
      <c r="D35" s="39" t="s">
        <v>24</v>
      </c>
      <c r="E35" s="41">
        <v>30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19</v>
      </c>
      <c r="B36" s="39"/>
      <c r="C36" s="45" t="s">
        <v>50</v>
      </c>
      <c r="D36" s="39" t="s">
        <v>24</v>
      </c>
      <c r="E36" s="41">
        <v>14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20</v>
      </c>
      <c r="B37" s="39"/>
      <c r="C37" s="45" t="s">
        <v>78</v>
      </c>
      <c r="D37" s="39" t="s">
        <v>24</v>
      </c>
      <c r="E37" s="41">
        <v>4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21</v>
      </c>
      <c r="B38" s="39"/>
      <c r="C38" s="45" t="s">
        <v>26</v>
      </c>
      <c r="D38" s="39" t="s">
        <v>24</v>
      </c>
      <c r="E38" s="41">
        <v>40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0.75" customHeight="1" thickBot="1" x14ac:dyDescent="0.25">
      <c r="A39" s="32">
        <v>1</v>
      </c>
      <c r="B39" s="46"/>
      <c r="C39" s="40"/>
      <c r="D39" s="39" t="s">
        <v>27</v>
      </c>
      <c r="E39" s="41"/>
      <c r="F39" s="42"/>
      <c r="G39" s="43"/>
      <c r="H39" s="46"/>
      <c r="I39" s="47"/>
      <c r="J39" s="46"/>
      <c r="K39" s="48"/>
      <c r="L39" s="49"/>
      <c r="M39" s="49"/>
      <c r="N39" s="49"/>
      <c r="O39" s="49"/>
      <c r="P39" s="48"/>
    </row>
    <row r="40" spans="1:19" ht="0.75" customHeight="1" thickBot="1" x14ac:dyDescent="0.25">
      <c r="A40" s="32">
        <v>1</v>
      </c>
      <c r="B40" s="55"/>
      <c r="C40" s="56"/>
      <c r="D40" s="55"/>
      <c r="E40" s="57"/>
      <c r="F40" s="58"/>
      <c r="G40" s="59"/>
      <c r="H40" s="55"/>
      <c r="J40" s="55"/>
      <c r="K40" s="60"/>
      <c r="L40" s="61"/>
      <c r="M40" s="61"/>
      <c r="N40" s="61"/>
      <c r="O40" s="61"/>
      <c r="P40" s="60"/>
    </row>
    <row r="41" spans="1:19" ht="15" customHeight="1" thickBot="1" x14ac:dyDescent="0.25">
      <c r="A41" s="140" t="s">
        <v>28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2"/>
      <c r="L41" s="4">
        <f>ROUND(SUM(L20:L38),2)</f>
        <v>0</v>
      </c>
      <c r="M41" s="5">
        <f>ROUND(SUM(M20:M38),2)</f>
        <v>0</v>
      </c>
      <c r="N41" s="5">
        <f>ROUND(SUM(N20:N38),2)</f>
        <v>0</v>
      </c>
      <c r="O41" s="5">
        <f>ROUND(SUM(O20:O38),2)</f>
        <v>0</v>
      </c>
      <c r="P41" s="6">
        <f>ROUND(SUM(P20:P38),2)</f>
        <v>0</v>
      </c>
    </row>
    <row r="42" spans="1:19" s="24" customFormat="1" ht="13.5" x14ac:dyDescent="0.2">
      <c r="A42" s="23"/>
      <c r="B42" s="23"/>
      <c r="C42" s="24" t="s">
        <v>29</v>
      </c>
      <c r="D42" s="23"/>
      <c r="E42" s="23"/>
      <c r="F42" s="50"/>
      <c r="G42" s="25"/>
      <c r="H42" s="23"/>
      <c r="I42" s="23"/>
      <c r="J42" s="23"/>
      <c r="K42" s="23"/>
      <c r="L42" s="23"/>
      <c r="M42" s="23"/>
      <c r="N42" s="23"/>
      <c r="O42" s="23"/>
      <c r="P42" s="7"/>
      <c r="Q42" s="20"/>
      <c r="S42" s="20"/>
    </row>
    <row r="43" spans="1:19" s="24" customFormat="1" ht="13.5" x14ac:dyDescent="0.2">
      <c r="A43" s="23"/>
      <c r="B43" s="23"/>
      <c r="C43" s="51" t="s">
        <v>38</v>
      </c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8">
        <f>ROUND(SUM(P41:P42),2)</f>
        <v>0</v>
      </c>
      <c r="Q43" s="20"/>
    </row>
    <row r="44" spans="1:19" s="24" customFormat="1" ht="13.5" x14ac:dyDescent="0.2">
      <c r="A44" s="23"/>
      <c r="B44" s="23"/>
      <c r="C44" s="24" t="s">
        <v>30</v>
      </c>
      <c r="D44" s="23"/>
      <c r="E44" s="23"/>
      <c r="F44" s="53"/>
      <c r="G44" s="25"/>
      <c r="H44" s="23"/>
      <c r="I44" s="23"/>
      <c r="J44" s="23"/>
      <c r="K44" s="23"/>
      <c r="L44" s="23"/>
      <c r="M44" s="23"/>
      <c r="N44" s="23"/>
      <c r="O44" s="23"/>
      <c r="P44" s="7">
        <f>ROUND(P43*F44%,2)</f>
        <v>0</v>
      </c>
    </row>
    <row r="45" spans="1:19" s="24" customFormat="1" ht="13.5" x14ac:dyDescent="0.2">
      <c r="A45" s="23"/>
      <c r="B45" s="23"/>
      <c r="C45" s="24" t="s">
        <v>31</v>
      </c>
      <c r="D45" s="23"/>
      <c r="E45" s="23"/>
      <c r="F45" s="53"/>
      <c r="G45" s="25"/>
      <c r="H45" s="23"/>
      <c r="I45" s="23"/>
      <c r="J45" s="23"/>
      <c r="K45" s="23"/>
      <c r="L45" s="23"/>
      <c r="M45" s="23"/>
      <c r="N45" s="23"/>
      <c r="O45" s="23"/>
      <c r="P45" s="7">
        <f>ROUND(P43*F45%,2)</f>
        <v>0</v>
      </c>
    </row>
    <row r="46" spans="1:19" s="24" customFormat="1" ht="13.5" x14ac:dyDescent="0.2">
      <c r="A46" s="23"/>
      <c r="B46" s="23"/>
      <c r="C46" s="51" t="s">
        <v>32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8">
        <f>SUM(P43:P44)+SUM(P45:P45)</f>
        <v>0</v>
      </c>
    </row>
    <row r="47" spans="1:19" s="24" customFormat="1" ht="13.5" x14ac:dyDescent="0.2">
      <c r="A47" s="23"/>
      <c r="B47" s="23"/>
      <c r="C47" s="24" t="s">
        <v>33</v>
      </c>
      <c r="D47" s="23"/>
      <c r="E47" s="23"/>
      <c r="F47" s="53">
        <v>21</v>
      </c>
      <c r="G47" s="25" t="s">
        <v>74</v>
      </c>
      <c r="H47" s="23"/>
      <c r="I47" s="23"/>
      <c r="J47" s="23"/>
      <c r="K47" s="23"/>
      <c r="L47" s="23"/>
      <c r="M47" s="23"/>
      <c r="N47" s="23"/>
      <c r="O47" s="23"/>
      <c r="P47" s="7">
        <f>ROUND(P46*F47%,2)</f>
        <v>0</v>
      </c>
    </row>
    <row r="48" spans="1:19" s="24" customFormat="1" ht="13.5" x14ac:dyDescent="0.2">
      <c r="A48" s="23"/>
      <c r="B48" s="23"/>
      <c r="C48" s="51" t="s">
        <v>34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ROUND(SUM(P46:P47),2)</f>
        <v>0</v>
      </c>
    </row>
    <row r="49" spans="17:19" ht="13.5" x14ac:dyDescent="0.2">
      <c r="Q49" s="24"/>
      <c r="S49" s="24"/>
    </row>
    <row r="50" spans="17:19" ht="13.5" x14ac:dyDescent="0.2">
      <c r="Q50" s="24"/>
    </row>
  </sheetData>
  <mergeCells count="17">
    <mergeCell ref="A1:P1"/>
    <mergeCell ref="D10:N10"/>
    <mergeCell ref="A3:P3"/>
    <mergeCell ref="A5:P5"/>
    <mergeCell ref="A6:P6"/>
    <mergeCell ref="D8:N8"/>
    <mergeCell ref="D9:N9"/>
    <mergeCell ref="A41:K41"/>
    <mergeCell ref="D11:N11"/>
    <mergeCell ref="A14:J14"/>
    <mergeCell ref="A16:A17"/>
    <mergeCell ref="B16:B17"/>
    <mergeCell ref="C16:C17"/>
    <mergeCell ref="D16:D17"/>
    <mergeCell ref="E16:E17"/>
    <mergeCell ref="F16:K16"/>
    <mergeCell ref="L16:P16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BFB2-BA68-4327-8414-7E4537ED7546}">
  <dimension ref="A1:S50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79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piedāvājums'!D11</f>
        <v>5251.65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127</v>
      </c>
      <c r="D21" s="39" t="s">
        <v>24</v>
      </c>
      <c r="E21" s="41">
        <v>30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6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10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7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4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5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2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70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129</v>
      </c>
      <c r="D30" s="39" t="s">
        <v>24</v>
      </c>
      <c r="E30" s="41">
        <v>18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39" thickBot="1" x14ac:dyDescent="0.25">
      <c r="A31" s="32">
        <v>12</v>
      </c>
      <c r="B31" s="39"/>
      <c r="C31" s="40" t="s">
        <v>139</v>
      </c>
      <c r="D31" s="39" t="s">
        <v>25</v>
      </c>
      <c r="E31" s="41">
        <v>70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29.25" customHeight="1" thickBot="1" x14ac:dyDescent="0.25">
      <c r="A32" s="32">
        <v>13</v>
      </c>
      <c r="B32" s="54"/>
      <c r="C32" s="40" t="s">
        <v>131</v>
      </c>
      <c r="D32" s="39" t="s">
        <v>24</v>
      </c>
      <c r="E32" s="41">
        <v>10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13.5" thickBot="1" x14ac:dyDescent="0.25">
      <c r="A33" s="32">
        <v>14</v>
      </c>
      <c r="B33" s="39"/>
      <c r="C33" s="45" t="s">
        <v>40</v>
      </c>
      <c r="D33" s="39" t="s">
        <v>24</v>
      </c>
      <c r="E33" s="41">
        <v>40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39</v>
      </c>
      <c r="D34" s="39" t="s">
        <v>24</v>
      </c>
      <c r="E34" s="41">
        <v>120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36</v>
      </c>
      <c r="D35" s="39" t="s">
        <v>24</v>
      </c>
      <c r="E35" s="41">
        <v>40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37</v>
      </c>
      <c r="D36" s="39" t="s">
        <v>24</v>
      </c>
      <c r="E36" s="41">
        <v>30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80</v>
      </c>
      <c r="D37" s="39" t="s">
        <v>24</v>
      </c>
      <c r="E37" s="41">
        <v>14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78</v>
      </c>
      <c r="D38" s="39" t="s">
        <v>24</v>
      </c>
      <c r="E38" s="41">
        <v>4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26</v>
      </c>
      <c r="D39" s="39" t="s">
        <v>24</v>
      </c>
      <c r="E39" s="41">
        <v>40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0.75" customHeight="1" thickBot="1" x14ac:dyDescent="0.25">
      <c r="A40" s="32">
        <v>31</v>
      </c>
      <c r="B40" s="46"/>
      <c r="C40" s="40"/>
      <c r="D40" s="39" t="s">
        <v>27</v>
      </c>
      <c r="E40" s="41"/>
      <c r="F40" s="42"/>
      <c r="G40" s="43"/>
      <c r="H40" s="46"/>
      <c r="I40" s="47"/>
      <c r="J40" s="46"/>
      <c r="K40" s="48"/>
      <c r="L40" s="49"/>
      <c r="M40" s="49"/>
      <c r="N40" s="49"/>
      <c r="O40" s="49"/>
      <c r="P40" s="48"/>
    </row>
    <row r="41" spans="1:19" ht="0.75" customHeight="1" thickBot="1" x14ac:dyDescent="0.25">
      <c r="A41" s="32">
        <v>33</v>
      </c>
      <c r="B41" s="55"/>
      <c r="C41" s="56"/>
      <c r="D41" s="55"/>
      <c r="E41" s="57"/>
      <c r="F41" s="58"/>
      <c r="G41" s="59"/>
      <c r="H41" s="55"/>
      <c r="J41" s="55"/>
      <c r="K41" s="60"/>
      <c r="L41" s="61"/>
      <c r="M41" s="61"/>
      <c r="N41" s="61"/>
      <c r="O41" s="61"/>
      <c r="P41" s="60"/>
    </row>
    <row r="42" spans="1:19" ht="15" customHeight="1" thickBot="1" x14ac:dyDescent="0.25">
      <c r="A42" s="140" t="s">
        <v>28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2"/>
      <c r="L42" s="4">
        <f>ROUND(SUM(L21:L39),2)</f>
        <v>0</v>
      </c>
      <c r="M42" s="5">
        <f>ROUND(SUM(M21:M39),2)</f>
        <v>0</v>
      </c>
      <c r="N42" s="5">
        <f>ROUND(SUM(N21:N39),2)</f>
        <v>0</v>
      </c>
      <c r="O42" s="5">
        <f>ROUND(SUM(O21:O39),2)</f>
        <v>0</v>
      </c>
      <c r="P42" s="6">
        <f>ROUND(SUM(P21:P39),2)</f>
        <v>0</v>
      </c>
    </row>
    <row r="43" spans="1:19" s="24" customFormat="1" ht="13.5" x14ac:dyDescent="0.2">
      <c r="A43" s="23"/>
      <c r="B43" s="23"/>
      <c r="C43" s="24" t="s">
        <v>29</v>
      </c>
      <c r="D43" s="23"/>
      <c r="E43" s="23"/>
      <c r="F43" s="50"/>
      <c r="G43" s="25"/>
      <c r="H43" s="23"/>
      <c r="I43" s="23"/>
      <c r="J43" s="23"/>
      <c r="K43" s="23"/>
      <c r="L43" s="23"/>
      <c r="M43" s="23"/>
      <c r="N43" s="23"/>
      <c r="O43" s="23"/>
      <c r="P43" s="7"/>
      <c r="Q43" s="20"/>
      <c r="S43" s="20"/>
    </row>
    <row r="44" spans="1:19" s="24" customFormat="1" ht="13.5" x14ac:dyDescent="0.2">
      <c r="A44" s="23"/>
      <c r="B44" s="23"/>
      <c r="C44" s="51" t="s">
        <v>38</v>
      </c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8">
        <f>ROUND(SUM(P42:P43),2)</f>
        <v>0</v>
      </c>
      <c r="Q44" s="20"/>
    </row>
    <row r="45" spans="1:19" s="24" customFormat="1" ht="13.5" x14ac:dyDescent="0.2">
      <c r="A45" s="23"/>
      <c r="B45" s="23"/>
      <c r="C45" s="24" t="s">
        <v>30</v>
      </c>
      <c r="D45" s="23"/>
      <c r="E45" s="23"/>
      <c r="F45" s="53"/>
      <c r="G45" s="25"/>
      <c r="H45" s="23"/>
      <c r="I45" s="23"/>
      <c r="J45" s="23"/>
      <c r="K45" s="23"/>
      <c r="L45" s="23"/>
      <c r="M45" s="23"/>
      <c r="N45" s="23"/>
      <c r="O45" s="23"/>
      <c r="P45" s="7">
        <f>ROUND(P44*F45%,2)</f>
        <v>0</v>
      </c>
    </row>
    <row r="46" spans="1:19" s="24" customFormat="1" ht="13.5" x14ac:dyDescent="0.2">
      <c r="A46" s="23"/>
      <c r="B46" s="23"/>
      <c r="C46" s="24" t="s">
        <v>31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ROUND(P44*F46%,2)</f>
        <v>0</v>
      </c>
    </row>
    <row r="47" spans="1:19" s="24" customFormat="1" ht="13.5" x14ac:dyDescent="0.2">
      <c r="A47" s="23"/>
      <c r="B47" s="23"/>
      <c r="C47" s="51" t="s">
        <v>32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8">
        <f>SUM(P44:P45)+SUM(P46:P46)</f>
        <v>0</v>
      </c>
    </row>
    <row r="48" spans="1:19" s="24" customFormat="1" ht="13.5" x14ac:dyDescent="0.2">
      <c r="A48" s="23"/>
      <c r="B48" s="23"/>
      <c r="C48" s="24" t="s">
        <v>33</v>
      </c>
      <c r="D48" s="23"/>
      <c r="E48" s="23"/>
      <c r="F48" s="53">
        <v>21</v>
      </c>
      <c r="G48" s="25" t="s">
        <v>74</v>
      </c>
      <c r="H48" s="23"/>
      <c r="I48" s="23"/>
      <c r="J48" s="23"/>
      <c r="K48" s="23"/>
      <c r="L48" s="23"/>
      <c r="M48" s="23"/>
      <c r="N48" s="23"/>
      <c r="O48" s="23"/>
      <c r="P48" s="7">
        <f>ROUND(P47*F48%,2)</f>
        <v>0</v>
      </c>
    </row>
    <row r="49" spans="1:19" s="24" customFormat="1" ht="13.5" x14ac:dyDescent="0.2">
      <c r="A49" s="23"/>
      <c r="B49" s="23"/>
      <c r="C49" s="51" t="s">
        <v>34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8">
        <f>ROUND(SUM(P47:P48),2)</f>
        <v>0</v>
      </c>
    </row>
    <row r="50" spans="1:19" ht="13.5" x14ac:dyDescent="0.2">
      <c r="Q50" s="24"/>
      <c r="S50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2:K42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r:id="rId1"/>
  <headerFooter>
    <oddFooter>&amp;R&amp;"-,Italic"&amp;8&amp;K00-033Lapa &amp;P no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CAB6-F7DD-4A7C-BE3E-14CD28A161D0}">
  <dimension ref="A1:S46"/>
  <sheetViews>
    <sheetView workbookViewId="0">
      <selection sqref="A1:XFD1"/>
    </sheetView>
  </sheetViews>
  <sheetFormatPr defaultColWidth="9.140625" defaultRowHeight="12.75" x14ac:dyDescent="0.2"/>
  <cols>
    <col min="1" max="1" width="3.85546875" style="73" customWidth="1"/>
    <col min="2" max="2" width="4.140625" style="73" customWidth="1"/>
    <col min="3" max="3" width="40.42578125" style="74" customWidth="1"/>
    <col min="4" max="4" width="6" style="73" bestFit="1" customWidth="1"/>
    <col min="5" max="5" width="6.28515625" style="73" customWidth="1"/>
    <col min="6" max="6" width="6.5703125" style="73" customWidth="1"/>
    <col min="7" max="7" width="8.5703125" style="73" customWidth="1"/>
    <col min="8" max="8" width="7.28515625" style="73" customWidth="1"/>
    <col min="9" max="9" width="9.42578125" style="73" customWidth="1"/>
    <col min="10" max="10" width="7" style="73" customWidth="1"/>
    <col min="11" max="11" width="9.85546875" style="73" customWidth="1"/>
    <col min="12" max="12" width="9.28515625" style="73" customWidth="1"/>
    <col min="13" max="13" width="9.7109375" style="73" customWidth="1"/>
    <col min="14" max="14" width="9.85546875" style="73" customWidth="1"/>
    <col min="15" max="15" width="8.28515625" style="73" customWidth="1"/>
    <col min="16" max="16" width="10.5703125" style="73" customWidth="1"/>
    <col min="17" max="19" width="9.140625" style="74"/>
    <col min="20" max="20" width="9.5703125" style="74" bestFit="1" customWidth="1"/>
    <col min="21" max="16384" width="9.140625" style="74"/>
  </cols>
  <sheetData>
    <row r="1" spans="1:19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9" x14ac:dyDescent="0.2">
      <c r="P2" s="75"/>
    </row>
    <row r="3" spans="1:19" ht="17.25" x14ac:dyDescent="0.2">
      <c r="A3" s="76"/>
    </row>
    <row r="4" spans="1:19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9" ht="14.25" customHeight="1" x14ac:dyDescent="0.2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N5" s="77"/>
      <c r="O5" s="77"/>
      <c r="P5" s="78"/>
    </row>
    <row r="6" spans="1:19" ht="20.25" x14ac:dyDescent="0.2">
      <c r="A6" s="74"/>
      <c r="B6" s="79"/>
      <c r="C6" s="157" t="s">
        <v>149</v>
      </c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79"/>
      <c r="P6" s="79"/>
    </row>
    <row r="7" spans="1:19" ht="14.25" customHeight="1" x14ac:dyDescent="0.2">
      <c r="A7" s="138" t="s">
        <v>2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</row>
    <row r="8" spans="1:19" x14ac:dyDescent="0.2">
      <c r="S8" s="80"/>
    </row>
    <row r="9" spans="1:19" s="82" customFormat="1" ht="13.5" x14ac:dyDescent="0.2">
      <c r="A9" s="81"/>
      <c r="B9" s="81"/>
      <c r="C9" s="82" t="s">
        <v>3</v>
      </c>
      <c r="D9" s="139" t="s">
        <v>4</v>
      </c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81"/>
      <c r="P9" s="81"/>
    </row>
    <row r="10" spans="1:19" s="82" customFormat="1" ht="13.5" x14ac:dyDescent="0.2">
      <c r="A10" s="81"/>
      <c r="B10" s="81"/>
      <c r="C10" s="82" t="s">
        <v>5</v>
      </c>
      <c r="D10" s="139" t="s">
        <v>150</v>
      </c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81"/>
      <c r="P10" s="81"/>
    </row>
    <row r="11" spans="1:19" s="82" customFormat="1" ht="13.5" x14ac:dyDescent="0.2">
      <c r="A11" s="81"/>
      <c r="B11" s="81"/>
      <c r="C11" s="82" t="s">
        <v>6</v>
      </c>
      <c r="D11" s="139" t="s">
        <v>8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81"/>
      <c r="P11" s="81"/>
    </row>
    <row r="12" spans="1:19" s="82" customFormat="1" ht="13.5" x14ac:dyDescent="0.2">
      <c r="A12" s="81"/>
      <c r="B12" s="81"/>
      <c r="C12" s="82" t="s">
        <v>7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81"/>
      <c r="P12" s="81"/>
    </row>
    <row r="13" spans="1:19" s="82" customFormat="1" ht="13.5" x14ac:dyDescent="0.2">
      <c r="A13" s="81"/>
      <c r="B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26" t="s">
        <v>73</v>
      </c>
      <c r="P13" s="84">
        <v>3397.57</v>
      </c>
    </row>
    <row r="14" spans="1:19" s="82" customFormat="1" ht="13.5" x14ac:dyDescent="0.2">
      <c r="A14" s="81"/>
      <c r="B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4"/>
      <c r="P14" s="84"/>
    </row>
    <row r="15" spans="1:19" s="82" customFormat="1" ht="15" customHeight="1" x14ac:dyDescent="0.2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5" t="s">
        <v>51</v>
      </c>
      <c r="P15" s="86">
        <f>P44</f>
        <v>0</v>
      </c>
    </row>
    <row r="16" spans="1:19" ht="13.5" thickBot="1" x14ac:dyDescent="0.25"/>
    <row r="17" spans="1:16" ht="14.25" customHeight="1" thickBot="1" x14ac:dyDescent="0.25">
      <c r="A17" s="129" t="s">
        <v>9</v>
      </c>
      <c r="B17" s="131" t="s">
        <v>10</v>
      </c>
      <c r="C17" s="131" t="s">
        <v>11</v>
      </c>
      <c r="D17" s="133" t="s">
        <v>12</v>
      </c>
      <c r="E17" s="135" t="s">
        <v>13</v>
      </c>
      <c r="F17" s="123" t="s">
        <v>14</v>
      </c>
      <c r="G17" s="124"/>
      <c r="H17" s="124"/>
      <c r="I17" s="124"/>
      <c r="J17" s="124"/>
      <c r="K17" s="125"/>
      <c r="L17" s="123" t="s">
        <v>15</v>
      </c>
      <c r="M17" s="124"/>
      <c r="N17" s="124"/>
      <c r="O17" s="124"/>
      <c r="P17" s="125"/>
    </row>
    <row r="18" spans="1:16" ht="54.75" customHeight="1" thickBot="1" x14ac:dyDescent="0.25">
      <c r="A18" s="130"/>
      <c r="B18" s="132"/>
      <c r="C18" s="132"/>
      <c r="D18" s="134"/>
      <c r="E18" s="136"/>
      <c r="F18" s="87" t="s">
        <v>16</v>
      </c>
      <c r="G18" s="88" t="s">
        <v>17</v>
      </c>
      <c r="H18" s="88" t="s">
        <v>18</v>
      </c>
      <c r="I18" s="88" t="s">
        <v>19</v>
      </c>
      <c r="J18" s="88" t="s">
        <v>20</v>
      </c>
      <c r="K18" s="89" t="s">
        <v>21</v>
      </c>
      <c r="L18" s="87" t="s">
        <v>22</v>
      </c>
      <c r="M18" s="88" t="s">
        <v>18</v>
      </c>
      <c r="N18" s="88" t="s">
        <v>19</v>
      </c>
      <c r="O18" s="88" t="s">
        <v>20</v>
      </c>
      <c r="P18" s="89" t="s">
        <v>23</v>
      </c>
    </row>
    <row r="19" spans="1:16" ht="13.5" thickBot="1" x14ac:dyDescent="0.25">
      <c r="A19" s="90">
        <v>1</v>
      </c>
      <c r="B19" s="91">
        <f>A19+1</f>
        <v>2</v>
      </c>
      <c r="C19" s="91">
        <f t="shared" ref="C19:P19" si="0">B19+1</f>
        <v>3</v>
      </c>
      <c r="D19" s="91">
        <f t="shared" si="0"/>
        <v>4</v>
      </c>
      <c r="E19" s="92">
        <f t="shared" si="0"/>
        <v>5</v>
      </c>
      <c r="F19" s="90">
        <f t="shared" si="0"/>
        <v>6</v>
      </c>
      <c r="G19" s="91">
        <f t="shared" si="0"/>
        <v>7</v>
      </c>
      <c r="H19" s="91">
        <f t="shared" si="0"/>
        <v>8</v>
      </c>
      <c r="I19" s="91">
        <f t="shared" si="0"/>
        <v>9</v>
      </c>
      <c r="J19" s="91">
        <f t="shared" si="0"/>
        <v>10</v>
      </c>
      <c r="K19" s="92">
        <f t="shared" si="0"/>
        <v>11</v>
      </c>
      <c r="L19" s="90">
        <f t="shared" si="0"/>
        <v>12</v>
      </c>
      <c r="M19" s="91">
        <f t="shared" si="0"/>
        <v>13</v>
      </c>
      <c r="N19" s="91">
        <f t="shared" si="0"/>
        <v>14</v>
      </c>
      <c r="O19" s="91">
        <f t="shared" si="0"/>
        <v>15</v>
      </c>
      <c r="P19" s="92">
        <f t="shared" si="0"/>
        <v>16</v>
      </c>
    </row>
    <row r="20" spans="1:16" ht="0.75" customHeight="1" x14ac:dyDescent="0.2">
      <c r="A20" s="93"/>
      <c r="B20" s="94"/>
      <c r="C20" s="94"/>
      <c r="D20" s="94"/>
      <c r="E20" s="95"/>
      <c r="F20" s="93"/>
      <c r="G20" s="94"/>
      <c r="H20" s="94"/>
      <c r="I20" s="94"/>
      <c r="J20" s="94"/>
      <c r="K20" s="95"/>
      <c r="L20" s="93"/>
      <c r="M20" s="94"/>
      <c r="N20" s="94"/>
      <c r="O20" s="94"/>
      <c r="P20" s="95"/>
    </row>
    <row r="21" spans="1:16" x14ac:dyDescent="0.2">
      <c r="A21" s="96">
        <v>1</v>
      </c>
      <c r="B21" s="97"/>
      <c r="C21" s="98" t="s">
        <v>151</v>
      </c>
      <c r="D21" s="99" t="s">
        <v>25</v>
      </c>
      <c r="E21" s="100">
        <v>48</v>
      </c>
      <c r="F21" s="101"/>
      <c r="G21" s="102"/>
      <c r="H21" s="1"/>
      <c r="I21" s="102"/>
      <c r="J21" s="1"/>
      <c r="K21" s="2"/>
      <c r="L21" s="3"/>
      <c r="M21" s="1"/>
      <c r="N21" s="1"/>
      <c r="O21" s="1"/>
      <c r="P21" s="2"/>
    </row>
    <row r="22" spans="1:16" x14ac:dyDescent="0.2">
      <c r="A22" s="96">
        <v>2</v>
      </c>
      <c r="B22" s="97"/>
      <c r="C22" s="98" t="s">
        <v>152</v>
      </c>
      <c r="D22" s="99" t="s">
        <v>25</v>
      </c>
      <c r="E22" s="100">
        <v>48</v>
      </c>
      <c r="F22" s="101"/>
      <c r="G22" s="102"/>
      <c r="H22" s="1"/>
      <c r="I22" s="102"/>
      <c r="J22" s="1"/>
      <c r="K22" s="2"/>
      <c r="L22" s="3"/>
      <c r="M22" s="1"/>
      <c r="N22" s="103"/>
      <c r="O22" s="1"/>
      <c r="P22" s="2"/>
    </row>
    <row r="23" spans="1:16" x14ac:dyDescent="0.2">
      <c r="A23" s="96"/>
      <c r="B23" s="97"/>
      <c r="C23" s="104" t="s">
        <v>153</v>
      </c>
      <c r="D23" s="99" t="s">
        <v>99</v>
      </c>
      <c r="E23" s="100">
        <v>0.12</v>
      </c>
      <c r="F23" s="101"/>
      <c r="G23" s="102"/>
      <c r="H23" s="1"/>
      <c r="I23" s="102"/>
      <c r="J23" s="1"/>
      <c r="K23" s="2"/>
      <c r="L23" s="3"/>
      <c r="M23" s="1"/>
      <c r="N23" s="103"/>
      <c r="O23" s="1"/>
      <c r="P23" s="2"/>
    </row>
    <row r="24" spans="1:16" x14ac:dyDescent="0.2">
      <c r="A24" s="96"/>
      <c r="B24" s="97"/>
      <c r="C24" s="104" t="s">
        <v>154</v>
      </c>
      <c r="D24" s="99" t="s">
        <v>25</v>
      </c>
      <c r="E24" s="100">
        <v>48</v>
      </c>
      <c r="F24" s="101"/>
      <c r="G24" s="102"/>
      <c r="H24" s="1"/>
      <c r="I24" s="102"/>
      <c r="J24" s="1"/>
      <c r="K24" s="2"/>
      <c r="L24" s="3"/>
      <c r="M24" s="1"/>
      <c r="N24" s="103"/>
      <c r="O24" s="1"/>
      <c r="P24" s="2"/>
    </row>
    <row r="25" spans="1:16" x14ac:dyDescent="0.2">
      <c r="A25" s="96">
        <v>3</v>
      </c>
      <c r="B25" s="97"/>
      <c r="C25" s="105" t="s">
        <v>155</v>
      </c>
      <c r="D25" s="99" t="s">
        <v>25</v>
      </c>
      <c r="E25" s="100">
        <v>48</v>
      </c>
      <c r="F25" s="101"/>
      <c r="G25" s="102"/>
      <c r="H25" s="1"/>
      <c r="I25" s="102"/>
      <c r="J25" s="1"/>
      <c r="K25" s="2"/>
      <c r="L25" s="3"/>
      <c r="M25" s="1"/>
      <c r="N25" s="103"/>
      <c r="O25" s="1"/>
      <c r="P25" s="2"/>
    </row>
    <row r="26" spans="1:16" x14ac:dyDescent="0.2">
      <c r="A26" s="96"/>
      <c r="B26" s="97"/>
      <c r="C26" s="104" t="s">
        <v>156</v>
      </c>
      <c r="D26" s="99" t="s">
        <v>25</v>
      </c>
      <c r="E26" s="100">
        <v>53</v>
      </c>
      <c r="F26" s="101"/>
      <c r="G26" s="102"/>
      <c r="H26" s="1"/>
      <c r="I26" s="102"/>
      <c r="J26" s="1"/>
      <c r="K26" s="2"/>
      <c r="L26" s="3"/>
      <c r="M26" s="1"/>
      <c r="N26" s="103"/>
      <c r="O26" s="1"/>
      <c r="P26" s="2"/>
    </row>
    <row r="27" spans="1:16" x14ac:dyDescent="0.2">
      <c r="A27" s="96"/>
      <c r="B27" s="97"/>
      <c r="C27" s="106" t="s">
        <v>157</v>
      </c>
      <c r="D27" s="107" t="s">
        <v>24</v>
      </c>
      <c r="E27" s="108">
        <v>55</v>
      </c>
      <c r="F27" s="101"/>
      <c r="G27" s="102"/>
      <c r="H27" s="1"/>
      <c r="I27" s="102"/>
      <c r="J27" s="1"/>
      <c r="K27" s="2"/>
      <c r="L27" s="3"/>
      <c r="M27" s="1"/>
      <c r="N27" s="103"/>
      <c r="O27" s="1"/>
      <c r="P27" s="2"/>
    </row>
    <row r="28" spans="1:16" x14ac:dyDescent="0.2">
      <c r="A28" s="96"/>
      <c r="B28" s="97"/>
      <c r="C28" s="106" t="s">
        <v>158</v>
      </c>
      <c r="D28" s="107" t="s">
        <v>24</v>
      </c>
      <c r="E28" s="108">
        <v>2</v>
      </c>
      <c r="F28" s="101"/>
      <c r="G28" s="102"/>
      <c r="H28" s="1"/>
      <c r="I28" s="102"/>
      <c r="J28" s="1"/>
      <c r="K28" s="2"/>
      <c r="L28" s="3"/>
      <c r="M28" s="1"/>
      <c r="N28" s="103"/>
      <c r="O28" s="1"/>
      <c r="P28" s="2"/>
    </row>
    <row r="29" spans="1:16" x14ac:dyDescent="0.2">
      <c r="A29" s="96"/>
      <c r="B29" s="97"/>
      <c r="C29" s="106" t="s">
        <v>159</v>
      </c>
      <c r="D29" s="107" t="s">
        <v>24</v>
      </c>
      <c r="E29" s="108">
        <v>5</v>
      </c>
      <c r="F29" s="101"/>
      <c r="G29" s="102"/>
      <c r="H29" s="1"/>
      <c r="I29" s="102"/>
      <c r="J29" s="1"/>
      <c r="K29" s="2"/>
      <c r="L29" s="3"/>
      <c r="M29" s="1"/>
      <c r="N29" s="103"/>
      <c r="O29" s="1"/>
      <c r="P29" s="2"/>
    </row>
    <row r="30" spans="1:16" x14ac:dyDescent="0.2">
      <c r="A30" s="96"/>
      <c r="B30" s="97"/>
      <c r="C30" s="106" t="s">
        <v>154</v>
      </c>
      <c r="D30" s="107" t="s">
        <v>25</v>
      </c>
      <c r="E30" s="108">
        <v>48</v>
      </c>
      <c r="F30" s="101"/>
      <c r="G30" s="102"/>
      <c r="H30" s="1"/>
      <c r="I30" s="102"/>
      <c r="J30" s="1"/>
      <c r="K30" s="2"/>
      <c r="L30" s="3"/>
      <c r="M30" s="1"/>
      <c r="N30" s="103"/>
      <c r="O30" s="1"/>
      <c r="P30" s="2"/>
    </row>
    <row r="31" spans="1:16" ht="25.5" x14ac:dyDescent="0.2">
      <c r="A31" s="96">
        <v>4</v>
      </c>
      <c r="B31" s="97"/>
      <c r="C31" s="109" t="s">
        <v>160</v>
      </c>
      <c r="D31" s="107" t="s">
        <v>25</v>
      </c>
      <c r="E31" s="108">
        <v>18</v>
      </c>
      <c r="F31" s="101"/>
      <c r="G31" s="102"/>
      <c r="H31" s="1"/>
      <c r="I31" s="102"/>
      <c r="J31" s="1"/>
      <c r="K31" s="2"/>
      <c r="L31" s="3"/>
      <c r="M31" s="1"/>
      <c r="N31" s="103"/>
      <c r="O31" s="1"/>
      <c r="P31" s="2"/>
    </row>
    <row r="32" spans="1:16" x14ac:dyDescent="0.2">
      <c r="A32" s="96"/>
      <c r="B32" s="97"/>
      <c r="C32" s="106" t="s">
        <v>161</v>
      </c>
      <c r="D32" s="107" t="s">
        <v>25</v>
      </c>
      <c r="E32" s="108">
        <v>18</v>
      </c>
      <c r="F32" s="101"/>
      <c r="G32" s="102"/>
      <c r="H32" s="1"/>
      <c r="I32" s="102"/>
      <c r="J32" s="1"/>
      <c r="K32" s="2"/>
      <c r="L32" s="3"/>
      <c r="M32" s="1"/>
      <c r="N32" s="103"/>
      <c r="O32" s="1"/>
      <c r="P32" s="2"/>
    </row>
    <row r="33" spans="1:16" x14ac:dyDescent="0.2">
      <c r="A33" s="96"/>
      <c r="B33" s="97"/>
      <c r="C33" s="106" t="s">
        <v>162</v>
      </c>
      <c r="D33" s="107" t="s">
        <v>24</v>
      </c>
      <c r="E33" s="108">
        <v>1</v>
      </c>
      <c r="F33" s="101"/>
      <c r="G33" s="102"/>
      <c r="H33" s="1"/>
      <c r="I33" s="102"/>
      <c r="J33" s="1"/>
      <c r="K33" s="2"/>
      <c r="L33" s="3"/>
      <c r="M33" s="1"/>
      <c r="N33" s="103"/>
      <c r="O33" s="1"/>
      <c r="P33" s="2"/>
    </row>
    <row r="34" spans="1:16" x14ac:dyDescent="0.2">
      <c r="A34" s="96"/>
      <c r="B34" s="97"/>
      <c r="C34" s="106" t="s">
        <v>163</v>
      </c>
      <c r="D34" s="107" t="s">
        <v>24</v>
      </c>
      <c r="E34" s="108">
        <v>20</v>
      </c>
      <c r="F34" s="101"/>
      <c r="G34" s="102"/>
      <c r="H34" s="1"/>
      <c r="I34" s="102"/>
      <c r="J34" s="1"/>
      <c r="K34" s="2"/>
      <c r="L34" s="3"/>
      <c r="M34" s="1"/>
      <c r="N34" s="103"/>
      <c r="O34" s="1"/>
      <c r="P34" s="2"/>
    </row>
    <row r="35" spans="1:16" x14ac:dyDescent="0.2">
      <c r="A35" s="96"/>
      <c r="B35" s="97"/>
      <c r="C35" s="106" t="s">
        <v>154</v>
      </c>
      <c r="D35" s="107" t="s">
        <v>25</v>
      </c>
      <c r="E35" s="108">
        <v>18</v>
      </c>
      <c r="F35" s="101"/>
      <c r="G35" s="102"/>
      <c r="H35" s="1"/>
      <c r="I35" s="102"/>
      <c r="J35" s="1"/>
      <c r="K35" s="2"/>
      <c r="L35" s="3"/>
      <c r="M35" s="1"/>
      <c r="N35" s="103"/>
      <c r="O35" s="1"/>
      <c r="P35" s="2"/>
    </row>
    <row r="36" spans="1:16" ht="25.5" x14ac:dyDescent="0.2">
      <c r="A36" s="96">
        <v>5</v>
      </c>
      <c r="B36" s="97"/>
      <c r="C36" s="109" t="s">
        <v>164</v>
      </c>
      <c r="D36" s="107" t="s">
        <v>165</v>
      </c>
      <c r="E36" s="108">
        <v>1</v>
      </c>
      <c r="F36" s="101"/>
      <c r="G36" s="102"/>
      <c r="H36" s="1"/>
      <c r="I36" s="102"/>
      <c r="J36" s="1"/>
      <c r="K36" s="2"/>
      <c r="L36" s="3"/>
      <c r="M36" s="1"/>
      <c r="N36" s="1"/>
      <c r="O36" s="1"/>
      <c r="P36" s="2"/>
    </row>
    <row r="37" spans="1:16" ht="0.75" customHeight="1" thickBot="1" x14ac:dyDescent="0.25">
      <c r="A37" s="110">
        <v>75</v>
      </c>
      <c r="B37" s="111"/>
      <c r="C37" s="112"/>
      <c r="D37" s="113" t="s">
        <v>27</v>
      </c>
      <c r="E37" s="114"/>
      <c r="F37" s="101"/>
      <c r="G37" s="115"/>
      <c r="H37" s="111"/>
      <c r="I37" s="116"/>
      <c r="J37" s="1"/>
      <c r="K37" s="2"/>
      <c r="L37" s="117"/>
      <c r="M37" s="1"/>
      <c r="N37" s="117"/>
      <c r="O37" s="1"/>
      <c r="P37" s="118"/>
    </row>
    <row r="38" spans="1:16" ht="15" customHeight="1" thickBot="1" x14ac:dyDescent="0.25">
      <c r="A38" s="158" t="s">
        <v>28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60"/>
      <c r="L38" s="4"/>
      <c r="M38" s="5"/>
      <c r="N38" s="5"/>
      <c r="O38" s="5"/>
      <c r="P38" s="6"/>
    </row>
    <row r="39" spans="1:16" s="82" customFormat="1" ht="13.5" x14ac:dyDescent="0.2">
      <c r="A39" s="81"/>
      <c r="B39" s="81"/>
      <c r="C39" s="82" t="s">
        <v>29</v>
      </c>
      <c r="D39" s="81" t="s">
        <v>165</v>
      </c>
      <c r="E39" s="81">
        <v>1</v>
      </c>
      <c r="F39" s="119"/>
      <c r="G39" s="83"/>
      <c r="H39" s="81"/>
      <c r="I39" s="81"/>
      <c r="J39" s="81"/>
      <c r="K39" s="81"/>
      <c r="L39" s="81"/>
      <c r="M39" s="81"/>
      <c r="N39" s="81"/>
      <c r="O39" s="81"/>
      <c r="P39" s="7"/>
    </row>
    <row r="40" spans="1:16" s="82" customFormat="1" ht="13.5" x14ac:dyDescent="0.2">
      <c r="A40" s="81"/>
      <c r="B40" s="81"/>
      <c r="C40" s="82" t="s">
        <v>166</v>
      </c>
      <c r="D40" s="81" t="s">
        <v>167</v>
      </c>
      <c r="E40" s="81">
        <v>1</v>
      </c>
      <c r="F40" s="119"/>
      <c r="G40" s="83"/>
      <c r="H40" s="81"/>
      <c r="I40" s="81"/>
      <c r="J40" s="81"/>
      <c r="K40" s="81"/>
      <c r="L40" s="81"/>
      <c r="M40" s="81"/>
      <c r="N40" s="81"/>
      <c r="O40" s="81"/>
      <c r="P40" s="7"/>
    </row>
    <row r="41" spans="1:16" s="82" customFormat="1" ht="13.5" x14ac:dyDescent="0.2">
      <c r="A41" s="81"/>
      <c r="B41" s="81"/>
      <c r="C41" s="120" t="s">
        <v>38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8"/>
    </row>
    <row r="42" spans="1:16" s="82" customFormat="1" ht="13.5" x14ac:dyDescent="0.2">
      <c r="A42" s="81"/>
      <c r="B42" s="81"/>
      <c r="C42" s="82" t="s">
        <v>30</v>
      </c>
      <c r="D42" s="81"/>
      <c r="E42" s="81"/>
      <c r="F42" s="122"/>
      <c r="G42" s="83"/>
      <c r="H42" s="81"/>
      <c r="I42" s="81"/>
      <c r="J42" s="81"/>
      <c r="K42" s="81"/>
      <c r="L42" s="81"/>
      <c r="M42" s="81"/>
      <c r="N42" s="81"/>
      <c r="O42" s="81"/>
      <c r="P42" s="7"/>
    </row>
    <row r="43" spans="1:16" s="82" customFormat="1" ht="13.5" x14ac:dyDescent="0.2">
      <c r="A43" s="81"/>
      <c r="B43" s="81"/>
      <c r="C43" s="82" t="s">
        <v>31</v>
      </c>
      <c r="D43" s="81"/>
      <c r="E43" s="81"/>
      <c r="F43" s="122"/>
      <c r="G43" s="83"/>
      <c r="H43" s="81"/>
      <c r="I43" s="81"/>
      <c r="J43" s="81"/>
      <c r="K43" s="81"/>
      <c r="L43" s="81"/>
      <c r="M43" s="81"/>
      <c r="N43" s="81"/>
      <c r="O43" s="81"/>
      <c r="P43" s="7"/>
    </row>
    <row r="44" spans="1:16" s="82" customFormat="1" ht="13.5" x14ac:dyDescent="0.2">
      <c r="A44" s="81"/>
      <c r="B44" s="81"/>
      <c r="C44" s="120" t="s">
        <v>32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8"/>
    </row>
    <row r="45" spans="1:16" s="82" customFormat="1" ht="13.5" x14ac:dyDescent="0.2">
      <c r="A45" s="81"/>
      <c r="B45" s="81"/>
      <c r="C45" s="82" t="s">
        <v>33</v>
      </c>
      <c r="D45" s="81"/>
      <c r="E45" s="81"/>
      <c r="F45" s="53">
        <v>21</v>
      </c>
      <c r="G45" s="83" t="s">
        <v>74</v>
      </c>
      <c r="H45" s="81"/>
      <c r="I45" s="81"/>
      <c r="J45" s="81"/>
      <c r="K45" s="81"/>
      <c r="L45" s="81"/>
      <c r="M45" s="81"/>
      <c r="N45" s="81"/>
      <c r="O45" s="81"/>
      <c r="P45" s="7"/>
    </row>
    <row r="46" spans="1:16" s="82" customFormat="1" ht="13.5" x14ac:dyDescent="0.2">
      <c r="A46" s="81"/>
      <c r="B46" s="81"/>
      <c r="C46" s="120" t="s">
        <v>34</v>
      </c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8"/>
    </row>
  </sheetData>
  <mergeCells count="16">
    <mergeCell ref="A1:P1"/>
    <mergeCell ref="A38:K38"/>
    <mergeCell ref="D12:N12"/>
    <mergeCell ref="A17:A18"/>
    <mergeCell ref="B17:B18"/>
    <mergeCell ref="C17:C18"/>
    <mergeCell ref="D17:D18"/>
    <mergeCell ref="E17:E18"/>
    <mergeCell ref="F17:K17"/>
    <mergeCell ref="L17:P17"/>
    <mergeCell ref="D11:N11"/>
    <mergeCell ref="A4:P4"/>
    <mergeCell ref="C6:N6"/>
    <mergeCell ref="A7:P7"/>
    <mergeCell ref="D9:N9"/>
    <mergeCell ref="D10:N10"/>
  </mergeCells>
  <pageMargins left="0.25" right="0.25" top="0.44" bottom="0.27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7DA8E-AA64-4AC8-8FA8-C2A1E64D68BE}">
  <dimension ref="A1:S53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81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piedāvājums'!D13</f>
        <v>5535.33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127</v>
      </c>
      <c r="D21" s="39" t="s">
        <v>24</v>
      </c>
      <c r="E21" s="41">
        <v>90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12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8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32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16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16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16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200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132</v>
      </c>
      <c r="D30" s="39" t="s">
        <v>24</v>
      </c>
      <c r="E30" s="41">
        <v>40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77.2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45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240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123</v>
      </c>
      <c r="D33" s="39" t="s">
        <v>24</v>
      </c>
      <c r="E33" s="41">
        <v>16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25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5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50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  <row r="52" spans="1:19" ht="13.5" x14ac:dyDescent="0.2">
      <c r="Q52" s="24"/>
      <c r="S52" s="24"/>
    </row>
    <row r="53" spans="1:19" ht="13.5" x14ac:dyDescent="0.2">
      <c r="Q53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76D7F-B061-40EE-951E-E842DD89A553}">
  <dimension ref="A1:S52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83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piedāvājums'!D14</f>
        <v>3508.86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127</v>
      </c>
      <c r="D21" s="39" t="s">
        <v>24</v>
      </c>
      <c r="E21" s="41">
        <v>15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3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5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3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8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4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4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2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35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135</v>
      </c>
      <c r="D30" s="39" t="s">
        <v>24</v>
      </c>
      <c r="E30" s="41">
        <v>9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39" thickBot="1" x14ac:dyDescent="0.25">
      <c r="A31" s="32">
        <v>12</v>
      </c>
      <c r="B31" s="39"/>
      <c r="C31" s="40" t="s">
        <v>139</v>
      </c>
      <c r="D31" s="39" t="s">
        <v>25</v>
      </c>
      <c r="E31" s="41">
        <v>35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29.25" customHeight="1" thickBot="1" x14ac:dyDescent="0.25">
      <c r="A32" s="32">
        <v>13</v>
      </c>
      <c r="B32" s="54"/>
      <c r="C32" s="40" t="s">
        <v>131</v>
      </c>
      <c r="D32" s="39" t="s">
        <v>24</v>
      </c>
      <c r="E32" s="41">
        <v>5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13.5" thickBot="1" x14ac:dyDescent="0.25">
      <c r="A33" s="32">
        <v>14</v>
      </c>
      <c r="B33" s="39"/>
      <c r="C33" s="45" t="s">
        <v>40</v>
      </c>
      <c r="D33" s="39" t="s">
        <v>24</v>
      </c>
      <c r="E33" s="41">
        <v>40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39</v>
      </c>
      <c r="D34" s="39" t="s">
        <v>24</v>
      </c>
      <c r="E34" s="41">
        <v>60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36</v>
      </c>
      <c r="D35" s="39" t="s">
        <v>24</v>
      </c>
      <c r="E35" s="41">
        <v>40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37</v>
      </c>
      <c r="D36" s="39" t="s">
        <v>24</v>
      </c>
      <c r="E36" s="41">
        <v>30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50</v>
      </c>
      <c r="D37" s="39" t="s">
        <v>24</v>
      </c>
      <c r="E37" s="41">
        <v>12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78</v>
      </c>
      <c r="D38" s="39" t="s">
        <v>24</v>
      </c>
      <c r="E38" s="41">
        <v>4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26</v>
      </c>
      <c r="D39" s="39" t="s">
        <v>24</v>
      </c>
      <c r="E39" s="41">
        <v>40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0.75" customHeight="1" thickBot="1" x14ac:dyDescent="0.25">
      <c r="A40" s="32">
        <v>1</v>
      </c>
      <c r="B40" s="46"/>
      <c r="C40" s="40"/>
      <c r="D40" s="39" t="s">
        <v>27</v>
      </c>
      <c r="E40" s="41"/>
      <c r="F40" s="42"/>
      <c r="G40" s="43"/>
      <c r="H40" s="46"/>
      <c r="I40" s="47"/>
      <c r="J40" s="46"/>
      <c r="K40" s="48"/>
      <c r="L40" s="49"/>
      <c r="M40" s="49"/>
      <c r="N40" s="49"/>
      <c r="O40" s="49"/>
      <c r="P40" s="48"/>
    </row>
    <row r="41" spans="1:19" ht="0.75" customHeight="1" thickBot="1" x14ac:dyDescent="0.25">
      <c r="A41" s="32">
        <v>1</v>
      </c>
      <c r="B41" s="55"/>
      <c r="C41" s="56"/>
      <c r="D41" s="55"/>
      <c r="E41" s="57"/>
      <c r="F41" s="58"/>
      <c r="G41" s="59"/>
      <c r="H41" s="55"/>
      <c r="J41" s="55"/>
      <c r="K41" s="60"/>
      <c r="L41" s="61"/>
      <c r="M41" s="61"/>
      <c r="N41" s="61"/>
      <c r="O41" s="61"/>
      <c r="P41" s="60"/>
    </row>
    <row r="42" spans="1:19" ht="15" customHeight="1" thickBot="1" x14ac:dyDescent="0.25">
      <c r="A42" s="140" t="s">
        <v>28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2"/>
      <c r="L42" s="4">
        <f>ROUND(SUM(L21:L39),2)</f>
        <v>0</v>
      </c>
      <c r="M42" s="5">
        <f>ROUND(SUM(M21:M39),2)</f>
        <v>0</v>
      </c>
      <c r="N42" s="5">
        <f>ROUND(SUM(N21:N39),2)</f>
        <v>0</v>
      </c>
      <c r="O42" s="5">
        <f>ROUND(SUM(O21:O39),2)</f>
        <v>0</v>
      </c>
      <c r="P42" s="6">
        <f>ROUND(SUM(P21:P39),2)</f>
        <v>0</v>
      </c>
    </row>
    <row r="43" spans="1:19" s="24" customFormat="1" ht="13.5" x14ac:dyDescent="0.2">
      <c r="A43" s="23"/>
      <c r="B43" s="23"/>
      <c r="C43" s="24" t="s">
        <v>29</v>
      </c>
      <c r="D43" s="23"/>
      <c r="E43" s="23"/>
      <c r="F43" s="50"/>
      <c r="G43" s="25"/>
      <c r="H43" s="23"/>
      <c r="I43" s="23"/>
      <c r="J43" s="23"/>
      <c r="K43" s="23"/>
      <c r="L43" s="23"/>
      <c r="M43" s="23"/>
      <c r="N43" s="23"/>
      <c r="O43" s="23"/>
      <c r="P43" s="7"/>
      <c r="Q43" s="20"/>
      <c r="S43" s="20"/>
    </row>
    <row r="44" spans="1:19" s="24" customFormat="1" ht="13.5" x14ac:dyDescent="0.2">
      <c r="A44" s="23"/>
      <c r="B44" s="23"/>
      <c r="C44" s="51" t="s">
        <v>38</v>
      </c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8">
        <f>ROUND(SUM(P42:P43),2)</f>
        <v>0</v>
      </c>
      <c r="Q44" s="20"/>
    </row>
    <row r="45" spans="1:19" s="24" customFormat="1" ht="13.5" x14ac:dyDescent="0.2">
      <c r="A45" s="23"/>
      <c r="B45" s="23"/>
      <c r="C45" s="24" t="s">
        <v>30</v>
      </c>
      <c r="D45" s="23"/>
      <c r="E45" s="23"/>
      <c r="F45" s="53"/>
      <c r="G45" s="25"/>
      <c r="H45" s="23"/>
      <c r="I45" s="23"/>
      <c r="J45" s="23"/>
      <c r="K45" s="23"/>
      <c r="L45" s="23"/>
      <c r="M45" s="23"/>
      <c r="N45" s="23"/>
      <c r="O45" s="23"/>
      <c r="P45" s="7">
        <f>ROUND(P44*F45%,2)</f>
        <v>0</v>
      </c>
    </row>
    <row r="46" spans="1:19" s="24" customFormat="1" ht="13.5" x14ac:dyDescent="0.2">
      <c r="A46" s="23"/>
      <c r="B46" s="23"/>
      <c r="C46" s="24" t="s">
        <v>31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ROUND(P44*F46%,2)</f>
        <v>0</v>
      </c>
    </row>
    <row r="47" spans="1:19" s="24" customFormat="1" ht="13.5" x14ac:dyDescent="0.2">
      <c r="A47" s="23"/>
      <c r="B47" s="23"/>
      <c r="C47" s="51" t="s">
        <v>32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8">
        <f>SUM(P44:P45)+SUM(P46:P46)</f>
        <v>0</v>
      </c>
    </row>
    <row r="48" spans="1:19" s="24" customFormat="1" ht="13.5" x14ac:dyDescent="0.2">
      <c r="A48" s="23"/>
      <c r="B48" s="23"/>
      <c r="C48" s="24" t="s">
        <v>33</v>
      </c>
      <c r="D48" s="23"/>
      <c r="E48" s="23"/>
      <c r="F48" s="53">
        <v>21</v>
      </c>
      <c r="G48" s="25" t="s">
        <v>74</v>
      </c>
      <c r="H48" s="23"/>
      <c r="I48" s="23"/>
      <c r="J48" s="23"/>
      <c r="K48" s="23"/>
      <c r="L48" s="23"/>
      <c r="M48" s="23"/>
      <c r="N48" s="23"/>
      <c r="O48" s="23"/>
      <c r="P48" s="7">
        <f>ROUND(P47*F48%,2)</f>
        <v>0</v>
      </c>
    </row>
    <row r="49" spans="1:19" s="24" customFormat="1" ht="13.5" x14ac:dyDescent="0.2">
      <c r="A49" s="23"/>
      <c r="B49" s="23"/>
      <c r="C49" s="51" t="s">
        <v>34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8">
        <f>ROUND(SUM(P47:P48),2)</f>
        <v>0</v>
      </c>
    </row>
    <row r="50" spans="1:19" ht="13.5" x14ac:dyDescent="0.2">
      <c r="Q50" s="24"/>
      <c r="S50" s="24"/>
    </row>
    <row r="51" spans="1:19" ht="13.5" x14ac:dyDescent="0.2">
      <c r="Q51" s="24"/>
      <c r="S51" s="24"/>
    </row>
    <row r="52" spans="1:19" ht="13.5" x14ac:dyDescent="0.2">
      <c r="Q52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2:K42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B8F22-A7EC-4272-8E8A-25582B0A6D84}">
  <dimension ref="A1:S51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84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piedāvājums'!D15</f>
        <v>2793.42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>
        <v>12</v>
      </c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50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12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8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4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4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115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26.25" thickBot="1" x14ac:dyDescent="0.25">
      <c r="A30" s="32">
        <v>11</v>
      </c>
      <c r="B30" s="39"/>
      <c r="C30" s="40" t="s">
        <v>131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77.2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30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142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10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14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2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40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5A3E-779E-4FE8-8F8D-C04CC9D25FDF}">
  <dimension ref="A1:S51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85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piedāvājums'!D16</f>
        <v>4711.3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38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16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8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8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8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90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71.25" customHeight="1" thickBot="1" x14ac:dyDescent="0.25">
      <c r="A30" s="32">
        <v>11</v>
      </c>
      <c r="B30" s="39"/>
      <c r="C30" s="40" t="s">
        <v>132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87.7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25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115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8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120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4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60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1AC4-2A05-4374-AF8D-46AFB2A7467A}">
  <dimension ref="A1:S52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86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piedāvājums'!D17</f>
        <v>4526.24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40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6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20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8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10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8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93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129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83.2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30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123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8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2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40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  <row r="52" spans="1:19" ht="13.5" x14ac:dyDescent="0.2">
      <c r="Q52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r:id="rId1"/>
  <headerFooter>
    <oddFooter>&amp;R&amp;"-,Italic"&amp;8&amp;K00-033Lapa &amp;P no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61E1-71E3-4676-BDF1-CA14468D6210}">
  <dimension ref="A1:S51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87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piedāvājums'!D18</f>
        <v>4711.3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38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16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8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8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90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132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77.2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25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115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10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120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4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60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6F12-0CD5-4D0B-96BA-420304779D7C}">
  <dimension ref="A1:S52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88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piedāvājums'!D19</f>
        <v>4711.3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38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16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8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8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90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4.5" thickBot="1" x14ac:dyDescent="0.25">
      <c r="A30" s="32">
        <v>11</v>
      </c>
      <c r="B30" s="39"/>
      <c r="C30" s="40" t="s">
        <v>132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77.25" customHeight="1" thickBot="1" x14ac:dyDescent="0.25">
      <c r="A31" s="32">
        <v>12</v>
      </c>
      <c r="B31" s="39"/>
      <c r="C31" s="40" t="s">
        <v>137</v>
      </c>
      <c r="D31" s="39" t="s">
        <v>25</v>
      </c>
      <c r="E31" s="41">
        <v>25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115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136</v>
      </c>
      <c r="D33" s="39" t="s">
        <v>24</v>
      </c>
      <c r="E33" s="41">
        <v>10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120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4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60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  <row r="52" spans="1:19" ht="13.5" x14ac:dyDescent="0.2">
      <c r="Q52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3A04B-00FA-4DFE-8B2E-B19CAE6EB8B7}">
  <dimension ref="A1:S51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89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piedāvājums'!D20</f>
        <v>7267.26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26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8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6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3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12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3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3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65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26.25" thickBot="1" x14ac:dyDescent="0.25">
      <c r="A30" s="32">
        <v>11</v>
      </c>
      <c r="B30" s="39"/>
      <c r="C30" s="40" t="s">
        <v>138</v>
      </c>
      <c r="D30" s="39" t="s">
        <v>24</v>
      </c>
      <c r="E30" s="41">
        <v>15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85.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18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80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10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12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2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30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F1054-CCB7-40D0-922B-63AC0533D70C}">
  <dimension ref="A1:S51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92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piedāvājums'!D21</f>
        <v>3377.28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32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8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6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18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6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6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6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76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39" thickBot="1" x14ac:dyDescent="0.25">
      <c r="A30" s="32">
        <v>11</v>
      </c>
      <c r="B30" s="39"/>
      <c r="C30" s="40" t="s">
        <v>77</v>
      </c>
      <c r="D30" s="39" t="s">
        <v>24</v>
      </c>
      <c r="E30" s="41">
        <v>15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77.2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18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95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124</v>
      </c>
      <c r="D33" s="39" t="s">
        <v>24</v>
      </c>
      <c r="E33" s="41">
        <v>10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20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2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30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1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1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BBF8-955B-4C68-80C4-740B7F0346E9}">
  <dimension ref="A1:S52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90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piedāvājums'!D22</f>
        <v>3377.28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36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10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8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12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8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4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4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85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39" thickBot="1" x14ac:dyDescent="0.25">
      <c r="A30" s="32">
        <v>11</v>
      </c>
      <c r="B30" s="39"/>
      <c r="C30" s="40" t="s">
        <v>77</v>
      </c>
      <c r="D30" s="39" t="s">
        <v>24</v>
      </c>
      <c r="E30" s="41">
        <v>20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39" thickBot="1" x14ac:dyDescent="0.25">
      <c r="A31" s="32">
        <v>12</v>
      </c>
      <c r="B31" s="39"/>
      <c r="C31" s="40" t="s">
        <v>139</v>
      </c>
      <c r="D31" s="39" t="s">
        <v>25</v>
      </c>
      <c r="E31" s="41">
        <v>118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0" customHeight="1" thickBot="1" x14ac:dyDescent="0.25">
      <c r="A32" s="32">
        <v>13</v>
      </c>
      <c r="B32" s="39"/>
      <c r="C32" s="40" t="s">
        <v>131</v>
      </c>
      <c r="D32" s="39" t="s">
        <v>24</v>
      </c>
      <c r="E32" s="41">
        <v>10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13.5" thickBot="1" x14ac:dyDescent="0.25">
      <c r="A33" s="32">
        <v>14</v>
      </c>
      <c r="B33" s="39"/>
      <c r="C33" s="45" t="s">
        <v>40</v>
      </c>
      <c r="D33" s="39" t="s">
        <v>24</v>
      </c>
      <c r="E33" s="41">
        <v>40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39</v>
      </c>
      <c r="D34" s="39" t="s">
        <v>24</v>
      </c>
      <c r="E34" s="41">
        <v>60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36</v>
      </c>
      <c r="D35" s="39" t="s">
        <v>24</v>
      </c>
      <c r="E35" s="41">
        <v>40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37</v>
      </c>
      <c r="D36" s="39" t="s">
        <v>24</v>
      </c>
      <c r="E36" s="41">
        <v>30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50</v>
      </c>
      <c r="D37" s="39" t="s">
        <v>24</v>
      </c>
      <c r="E37" s="41">
        <v>20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78</v>
      </c>
      <c r="D38" s="39" t="s">
        <v>24</v>
      </c>
      <c r="E38" s="41">
        <v>4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26</v>
      </c>
      <c r="D39" s="39" t="s">
        <v>24</v>
      </c>
      <c r="E39" s="41">
        <v>40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0.75" customHeight="1" thickBot="1" x14ac:dyDescent="0.25">
      <c r="A40" s="32">
        <v>21</v>
      </c>
      <c r="B40" s="46"/>
      <c r="C40" s="40"/>
      <c r="D40" s="39" t="s">
        <v>27</v>
      </c>
      <c r="E40" s="41"/>
      <c r="F40" s="42"/>
      <c r="G40" s="43"/>
      <c r="H40" s="46"/>
      <c r="I40" s="47"/>
      <c r="J40" s="46"/>
      <c r="K40" s="48"/>
      <c r="L40" s="49"/>
      <c r="M40" s="49"/>
      <c r="N40" s="49"/>
      <c r="O40" s="49"/>
      <c r="P40" s="48"/>
    </row>
    <row r="41" spans="1:19" ht="0.75" customHeight="1" thickBot="1" x14ac:dyDescent="0.25">
      <c r="A41" s="32">
        <v>22</v>
      </c>
      <c r="B41" s="55"/>
      <c r="C41" s="56"/>
      <c r="D41" s="55"/>
      <c r="E41" s="57"/>
      <c r="F41" s="58"/>
      <c r="G41" s="59"/>
      <c r="H41" s="55"/>
      <c r="J41" s="55"/>
      <c r="K41" s="60"/>
      <c r="L41" s="61"/>
      <c r="M41" s="61"/>
      <c r="N41" s="61"/>
      <c r="O41" s="61"/>
      <c r="P41" s="60"/>
    </row>
    <row r="42" spans="1:19" ht="15" customHeight="1" thickBot="1" x14ac:dyDescent="0.25">
      <c r="A42" s="140" t="s">
        <v>28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2"/>
      <c r="L42" s="4">
        <f>ROUND(SUM(L21:L39),2)</f>
        <v>0</v>
      </c>
      <c r="M42" s="5">
        <f>ROUND(SUM(M21:M39),2)</f>
        <v>0</v>
      </c>
      <c r="N42" s="5">
        <f>ROUND(SUM(N21:N39),2)</f>
        <v>0</v>
      </c>
      <c r="O42" s="5">
        <f>ROUND(SUM(O21:O39),2)</f>
        <v>0</v>
      </c>
      <c r="P42" s="6">
        <f>ROUND(SUM(P21:P39),2)</f>
        <v>0</v>
      </c>
    </row>
    <row r="43" spans="1:19" s="24" customFormat="1" ht="13.5" x14ac:dyDescent="0.2">
      <c r="A43" s="23"/>
      <c r="B43" s="23"/>
      <c r="C43" s="24" t="s">
        <v>29</v>
      </c>
      <c r="D43" s="23"/>
      <c r="E43" s="23"/>
      <c r="F43" s="50"/>
      <c r="G43" s="25"/>
      <c r="H43" s="23"/>
      <c r="I43" s="23"/>
      <c r="J43" s="23"/>
      <c r="K43" s="23"/>
      <c r="L43" s="23"/>
      <c r="M43" s="23"/>
      <c r="N43" s="23"/>
      <c r="O43" s="23"/>
      <c r="P43" s="7"/>
      <c r="Q43" s="20"/>
      <c r="S43" s="20"/>
    </row>
    <row r="44" spans="1:19" s="24" customFormat="1" ht="13.5" x14ac:dyDescent="0.2">
      <c r="A44" s="23"/>
      <c r="B44" s="23"/>
      <c r="C44" s="51" t="s">
        <v>38</v>
      </c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8">
        <f>ROUND(SUM(P42:P43),2)</f>
        <v>0</v>
      </c>
      <c r="Q44" s="20"/>
    </row>
    <row r="45" spans="1:19" s="24" customFormat="1" ht="13.5" x14ac:dyDescent="0.2">
      <c r="A45" s="23"/>
      <c r="B45" s="23"/>
      <c r="C45" s="24" t="s">
        <v>30</v>
      </c>
      <c r="D45" s="23"/>
      <c r="E45" s="23"/>
      <c r="F45" s="53"/>
      <c r="G45" s="25"/>
      <c r="H45" s="23"/>
      <c r="I45" s="23"/>
      <c r="J45" s="23"/>
      <c r="K45" s="23"/>
      <c r="L45" s="23"/>
      <c r="M45" s="23"/>
      <c r="N45" s="23"/>
      <c r="O45" s="23"/>
      <c r="P45" s="7">
        <f>ROUND(P44*F45%,2)</f>
        <v>0</v>
      </c>
    </row>
    <row r="46" spans="1:19" s="24" customFormat="1" ht="13.5" x14ac:dyDescent="0.2">
      <c r="A46" s="23"/>
      <c r="B46" s="23"/>
      <c r="C46" s="24" t="s">
        <v>31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ROUND(P44*F46%,2)</f>
        <v>0</v>
      </c>
    </row>
    <row r="47" spans="1:19" s="24" customFormat="1" ht="13.5" x14ac:dyDescent="0.2">
      <c r="A47" s="23"/>
      <c r="B47" s="23"/>
      <c r="C47" s="51" t="s">
        <v>32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8">
        <f>SUM(P44:P45)+SUM(P46:P46)</f>
        <v>0</v>
      </c>
    </row>
    <row r="48" spans="1:19" s="24" customFormat="1" ht="13.5" x14ac:dyDescent="0.2">
      <c r="A48" s="23"/>
      <c r="B48" s="23"/>
      <c r="C48" s="24" t="s">
        <v>33</v>
      </c>
      <c r="D48" s="23"/>
      <c r="E48" s="23"/>
      <c r="F48" s="53">
        <v>21</v>
      </c>
      <c r="G48" s="25" t="s">
        <v>74</v>
      </c>
      <c r="H48" s="23"/>
      <c r="I48" s="23"/>
      <c r="J48" s="23"/>
      <c r="K48" s="23"/>
      <c r="L48" s="23"/>
      <c r="M48" s="23"/>
      <c r="N48" s="23"/>
      <c r="O48" s="23"/>
      <c r="P48" s="7">
        <f>ROUND(P47*F48%,2)</f>
        <v>0</v>
      </c>
    </row>
    <row r="49" spans="1:19" s="24" customFormat="1" ht="13.5" x14ac:dyDescent="0.2">
      <c r="A49" s="23"/>
      <c r="B49" s="23"/>
      <c r="C49" s="51" t="s">
        <v>34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8">
        <f>ROUND(SUM(P47:P48),2)</f>
        <v>0</v>
      </c>
    </row>
    <row r="50" spans="1:19" ht="13.5" x14ac:dyDescent="0.2">
      <c r="Q50" s="24"/>
      <c r="S50" s="24"/>
    </row>
    <row r="51" spans="1:19" ht="13.5" x14ac:dyDescent="0.2">
      <c r="Q51" s="24"/>
      <c r="S51" s="24"/>
    </row>
    <row r="52" spans="1:19" ht="13.5" x14ac:dyDescent="0.2">
      <c r="Q52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2:K42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7CF1E-9655-4E02-BB79-754DF58225A2}">
  <dimension ref="A1:S52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N5" s="21"/>
      <c r="O5" s="21"/>
      <c r="P5" s="22"/>
    </row>
    <row r="6" spans="1:16" ht="48" customHeight="1" x14ac:dyDescent="0.2">
      <c r="A6" s="155" t="s">
        <v>140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1:16" x14ac:dyDescent="0.2">
      <c r="A7" s="156" t="s">
        <v>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8" spans="1:16" ht="5.25" customHeight="1" x14ac:dyDescent="0.2"/>
    <row r="9" spans="1:16" s="24" customFormat="1" ht="13.5" x14ac:dyDescent="0.2">
      <c r="A9" s="23"/>
      <c r="B9" s="23"/>
      <c r="C9" s="24" t="s">
        <v>3</v>
      </c>
      <c r="D9" s="143" t="s">
        <v>4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5</v>
      </c>
      <c r="D10" s="143" t="s">
        <v>93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6</v>
      </c>
      <c r="D11" s="143" t="s">
        <v>8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B12" s="23"/>
      <c r="C12" s="24" t="s">
        <v>7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23"/>
      <c r="P12" s="23"/>
    </row>
    <row r="13" spans="1:16" s="24" customFormat="1" ht="13.5" x14ac:dyDescent="0.2">
      <c r="A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6" t="s">
        <v>73</v>
      </c>
      <c r="P13" s="27">
        <f>'9.pielikums Finanšu piedāvājums'!D23</f>
        <v>5754.82</v>
      </c>
    </row>
    <row r="14" spans="1:16" s="24" customFormat="1" ht="13.5" x14ac:dyDescent="0.2">
      <c r="A14" s="23"/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P14" s="23"/>
    </row>
    <row r="15" spans="1:16" s="24" customFormat="1" ht="1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28"/>
      <c r="L15" s="28"/>
      <c r="M15" s="28"/>
      <c r="N15" s="28"/>
      <c r="O15" s="26" t="s">
        <v>51</v>
      </c>
      <c r="P15" s="28"/>
    </row>
    <row r="16" spans="1:16" ht="13.5" thickBot="1" x14ac:dyDescent="0.25"/>
    <row r="17" spans="1:16" ht="14.25" customHeight="1" thickBot="1" x14ac:dyDescent="0.25">
      <c r="A17" s="144" t="s">
        <v>9</v>
      </c>
      <c r="B17" s="146" t="s">
        <v>10</v>
      </c>
      <c r="C17" s="146" t="s">
        <v>11</v>
      </c>
      <c r="D17" s="148" t="s">
        <v>12</v>
      </c>
      <c r="E17" s="150" t="s">
        <v>13</v>
      </c>
      <c r="F17" s="152" t="s">
        <v>14</v>
      </c>
      <c r="G17" s="153"/>
      <c r="H17" s="153"/>
      <c r="I17" s="153"/>
      <c r="J17" s="153"/>
      <c r="K17" s="154"/>
      <c r="L17" s="152" t="s">
        <v>15</v>
      </c>
      <c r="M17" s="153"/>
      <c r="N17" s="153"/>
      <c r="O17" s="153"/>
      <c r="P17" s="154"/>
    </row>
    <row r="18" spans="1:16" ht="54.75" customHeight="1" thickBot="1" x14ac:dyDescent="0.25">
      <c r="A18" s="145"/>
      <c r="B18" s="147"/>
      <c r="C18" s="147"/>
      <c r="D18" s="149"/>
      <c r="E18" s="151"/>
      <c r="F18" s="29" t="s">
        <v>16</v>
      </c>
      <c r="G18" s="30" t="s">
        <v>17</v>
      </c>
      <c r="H18" s="30" t="s">
        <v>18</v>
      </c>
      <c r="I18" s="30" t="s">
        <v>19</v>
      </c>
      <c r="J18" s="30" t="s">
        <v>20</v>
      </c>
      <c r="K18" s="31" t="s">
        <v>21</v>
      </c>
      <c r="L18" s="29" t="s">
        <v>22</v>
      </c>
      <c r="M18" s="30" t="s">
        <v>18</v>
      </c>
      <c r="N18" s="30" t="s">
        <v>19</v>
      </c>
      <c r="O18" s="30" t="s">
        <v>20</v>
      </c>
      <c r="P18" s="31" t="s">
        <v>23</v>
      </c>
    </row>
    <row r="19" spans="1:16" ht="13.5" thickBot="1" x14ac:dyDescent="0.25">
      <c r="A19" s="32">
        <v>1</v>
      </c>
      <c r="B19" s="33">
        <f>A19+1</f>
        <v>2</v>
      </c>
      <c r="C19" s="33">
        <f t="shared" ref="C19:P19" si="0">B19+1</f>
        <v>3</v>
      </c>
      <c r="D19" s="33">
        <f t="shared" si="0"/>
        <v>4</v>
      </c>
      <c r="E19" s="34">
        <f t="shared" si="0"/>
        <v>5</v>
      </c>
      <c r="F19" s="32">
        <f t="shared" si="0"/>
        <v>6</v>
      </c>
      <c r="G19" s="33">
        <f t="shared" si="0"/>
        <v>7</v>
      </c>
      <c r="H19" s="33">
        <f t="shared" si="0"/>
        <v>8</v>
      </c>
      <c r="I19" s="33">
        <f t="shared" si="0"/>
        <v>9</v>
      </c>
      <c r="J19" s="33">
        <f t="shared" si="0"/>
        <v>10</v>
      </c>
      <c r="K19" s="34">
        <f t="shared" si="0"/>
        <v>11</v>
      </c>
      <c r="L19" s="32">
        <f t="shared" si="0"/>
        <v>12</v>
      </c>
      <c r="M19" s="33">
        <f t="shared" si="0"/>
        <v>13</v>
      </c>
      <c r="N19" s="33">
        <f t="shared" si="0"/>
        <v>14</v>
      </c>
      <c r="O19" s="33">
        <f t="shared" si="0"/>
        <v>15</v>
      </c>
      <c r="P19" s="34">
        <f t="shared" si="0"/>
        <v>16</v>
      </c>
    </row>
    <row r="20" spans="1:16" ht="0.75" customHeight="1" thickBot="1" x14ac:dyDescent="0.25">
      <c r="A20" s="32">
        <v>1</v>
      </c>
      <c r="B20" s="36"/>
      <c r="C20" s="36"/>
      <c r="D20" s="36"/>
      <c r="E20" s="37"/>
      <c r="F20" s="35"/>
      <c r="G20" s="36"/>
      <c r="H20" s="36"/>
      <c r="I20" s="36"/>
      <c r="J20" s="36"/>
      <c r="K20" s="37"/>
      <c r="L20" s="35"/>
      <c r="M20" s="36"/>
      <c r="N20" s="36"/>
      <c r="O20" s="36"/>
      <c r="P20" s="37"/>
    </row>
    <row r="21" spans="1:16" ht="39" thickBot="1" x14ac:dyDescent="0.25">
      <c r="A21" s="32">
        <v>2</v>
      </c>
      <c r="B21" s="39"/>
      <c r="C21" s="40" t="s">
        <v>134</v>
      </c>
      <c r="D21" s="39" t="s">
        <v>24</v>
      </c>
      <c r="E21" s="41">
        <v>18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3</v>
      </c>
      <c r="B22" s="39"/>
      <c r="C22" s="40" t="s">
        <v>41</v>
      </c>
      <c r="D22" s="39" t="s">
        <v>24</v>
      </c>
      <c r="E22" s="41">
        <v>6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6.25" thickBot="1" x14ac:dyDescent="0.25">
      <c r="A23" s="32">
        <v>4</v>
      </c>
      <c r="B23" s="39"/>
      <c r="C23" s="40" t="s">
        <v>42</v>
      </c>
      <c r="D23" s="39" t="s">
        <v>24</v>
      </c>
      <c r="E23" s="41">
        <v>5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5.5" customHeight="1" thickBot="1" x14ac:dyDescent="0.25">
      <c r="A24" s="32">
        <v>5</v>
      </c>
      <c r="B24" s="39"/>
      <c r="C24" s="40" t="s">
        <v>43</v>
      </c>
      <c r="D24" s="39" t="s">
        <v>24</v>
      </c>
      <c r="E24" s="41">
        <v>4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6</v>
      </c>
      <c r="B25" s="39"/>
      <c r="C25" s="40" t="s">
        <v>44</v>
      </c>
      <c r="D25" s="39" t="s">
        <v>24</v>
      </c>
      <c r="E25" s="41">
        <v>8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7</v>
      </c>
      <c r="B26" s="39"/>
      <c r="C26" s="40" t="s">
        <v>45</v>
      </c>
      <c r="D26" s="39" t="s">
        <v>24</v>
      </c>
      <c r="E26" s="41">
        <v>4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6.25" thickBot="1" x14ac:dyDescent="0.25">
      <c r="A27" s="32">
        <v>8</v>
      </c>
      <c r="B27" s="39"/>
      <c r="C27" s="40" t="s">
        <v>46</v>
      </c>
      <c r="D27" s="39" t="s">
        <v>24</v>
      </c>
      <c r="E27" s="41">
        <v>4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27" customHeight="1" thickBot="1" x14ac:dyDescent="0.25">
      <c r="A28" s="32">
        <v>9</v>
      </c>
      <c r="B28" s="39"/>
      <c r="C28" s="40" t="s">
        <v>47</v>
      </c>
      <c r="D28" s="39" t="s">
        <v>24</v>
      </c>
      <c r="E28" s="41">
        <v>4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39" thickBot="1" x14ac:dyDescent="0.25">
      <c r="A29" s="32">
        <v>10</v>
      </c>
      <c r="B29" s="39"/>
      <c r="C29" s="40" t="s">
        <v>48</v>
      </c>
      <c r="D29" s="39" t="s">
        <v>35</v>
      </c>
      <c r="E29" s="41">
        <v>45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63.75" customHeight="1" thickBot="1" x14ac:dyDescent="0.25">
      <c r="A30" s="32">
        <v>11</v>
      </c>
      <c r="B30" s="39"/>
      <c r="C30" s="40" t="s">
        <v>132</v>
      </c>
      <c r="D30" s="39" t="s">
        <v>24</v>
      </c>
      <c r="E30" s="41">
        <v>10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63.75" customHeight="1" thickBot="1" x14ac:dyDescent="0.25">
      <c r="A31" s="32">
        <v>12</v>
      </c>
      <c r="B31" s="39"/>
      <c r="C31" s="40" t="s">
        <v>133</v>
      </c>
      <c r="D31" s="39" t="s">
        <v>25</v>
      </c>
      <c r="E31" s="41">
        <v>14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39" thickBot="1" x14ac:dyDescent="0.25">
      <c r="A32" s="32">
        <v>13</v>
      </c>
      <c r="B32" s="39"/>
      <c r="C32" s="40" t="s">
        <v>139</v>
      </c>
      <c r="D32" s="39" t="s">
        <v>25</v>
      </c>
      <c r="E32" s="41">
        <v>60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29.25" customHeight="1" thickBot="1" x14ac:dyDescent="0.25">
      <c r="A33" s="32">
        <v>14</v>
      </c>
      <c r="B33" s="54"/>
      <c r="C33" s="40" t="s">
        <v>131</v>
      </c>
      <c r="D33" s="39" t="s">
        <v>24</v>
      </c>
      <c r="E33" s="41">
        <v>4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15</v>
      </c>
      <c r="B34" s="39"/>
      <c r="C34" s="45" t="s">
        <v>40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16</v>
      </c>
      <c r="B35" s="39"/>
      <c r="C35" s="45" t="s">
        <v>39</v>
      </c>
      <c r="D35" s="39" t="s">
        <v>24</v>
      </c>
      <c r="E35" s="41">
        <v>60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17</v>
      </c>
      <c r="B36" s="39"/>
      <c r="C36" s="45" t="s">
        <v>36</v>
      </c>
      <c r="D36" s="39" t="s">
        <v>24</v>
      </c>
      <c r="E36" s="41">
        <v>40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18</v>
      </c>
      <c r="B37" s="39"/>
      <c r="C37" s="45" t="s">
        <v>37</v>
      </c>
      <c r="D37" s="39" t="s">
        <v>24</v>
      </c>
      <c r="E37" s="41">
        <v>30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19</v>
      </c>
      <c r="B38" s="39"/>
      <c r="C38" s="45" t="s">
        <v>50</v>
      </c>
      <c r="D38" s="39" t="s">
        <v>24</v>
      </c>
      <c r="E38" s="41">
        <v>14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13.5" thickBot="1" x14ac:dyDescent="0.25">
      <c r="A39" s="32">
        <v>20</v>
      </c>
      <c r="B39" s="39"/>
      <c r="C39" s="45" t="s">
        <v>78</v>
      </c>
      <c r="D39" s="39" t="s">
        <v>24</v>
      </c>
      <c r="E39" s="41">
        <v>3</v>
      </c>
      <c r="F39" s="42"/>
      <c r="G39" s="43"/>
      <c r="H39" s="1"/>
      <c r="I39" s="44"/>
      <c r="J39" s="1"/>
      <c r="K39" s="2"/>
      <c r="L39" s="3"/>
      <c r="M39" s="1"/>
      <c r="N39" s="1"/>
      <c r="O39" s="1"/>
      <c r="P39" s="2"/>
    </row>
    <row r="40" spans="1:19" ht="13.5" thickBot="1" x14ac:dyDescent="0.25">
      <c r="A40" s="32">
        <v>21</v>
      </c>
      <c r="B40" s="39"/>
      <c r="C40" s="45" t="s">
        <v>26</v>
      </c>
      <c r="D40" s="39" t="s">
        <v>24</v>
      </c>
      <c r="E40" s="41">
        <v>20</v>
      </c>
      <c r="F40" s="42"/>
      <c r="G40" s="43"/>
      <c r="H40" s="1"/>
      <c r="I40" s="44"/>
      <c r="J40" s="1"/>
      <c r="K40" s="2"/>
      <c r="L40" s="3"/>
      <c r="M40" s="1"/>
      <c r="N40" s="1"/>
      <c r="O40" s="1"/>
      <c r="P40" s="2"/>
    </row>
    <row r="41" spans="1:19" ht="0.75" customHeight="1" thickBot="1" x14ac:dyDescent="0.25">
      <c r="A41" s="32">
        <v>22</v>
      </c>
      <c r="B41" s="46"/>
      <c r="C41" s="40"/>
      <c r="D41" s="39" t="s">
        <v>27</v>
      </c>
      <c r="E41" s="41"/>
      <c r="F41" s="42"/>
      <c r="G41" s="43"/>
      <c r="H41" s="46"/>
      <c r="I41" s="47"/>
      <c r="J41" s="46"/>
      <c r="K41" s="48"/>
      <c r="L41" s="49"/>
      <c r="M41" s="49"/>
      <c r="N41" s="49"/>
      <c r="O41" s="49"/>
      <c r="P41" s="48"/>
    </row>
    <row r="42" spans="1:19" ht="0.75" customHeight="1" thickBot="1" x14ac:dyDescent="0.25">
      <c r="A42" s="32">
        <v>23</v>
      </c>
      <c r="B42" s="55"/>
      <c r="C42" s="56"/>
      <c r="D42" s="55"/>
      <c r="E42" s="57"/>
      <c r="F42" s="58"/>
      <c r="G42" s="59"/>
      <c r="H42" s="55"/>
      <c r="J42" s="55"/>
      <c r="K42" s="60"/>
      <c r="L42" s="61"/>
      <c r="M42" s="61"/>
      <c r="N42" s="61"/>
      <c r="O42" s="61"/>
      <c r="P42" s="60"/>
    </row>
    <row r="43" spans="1:19" ht="15" customHeight="1" thickBot="1" x14ac:dyDescent="0.25">
      <c r="A43" s="140" t="s">
        <v>28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2"/>
      <c r="L43" s="4">
        <f>ROUND(SUM(L21:L40),2)</f>
        <v>0</v>
      </c>
      <c r="M43" s="5">
        <f>ROUND(SUM(M21:M40),2)</f>
        <v>0</v>
      </c>
      <c r="N43" s="5">
        <f>ROUND(SUM(N21:N40),2)</f>
        <v>0</v>
      </c>
      <c r="O43" s="5">
        <f>ROUND(SUM(O21:O40),2)</f>
        <v>0</v>
      </c>
      <c r="P43" s="6">
        <f>ROUND(SUM(P21:P40),2)</f>
        <v>0</v>
      </c>
    </row>
    <row r="44" spans="1:19" s="24" customFormat="1" ht="13.5" x14ac:dyDescent="0.2">
      <c r="A44" s="23"/>
      <c r="B44" s="23"/>
      <c r="C44" s="24" t="s">
        <v>29</v>
      </c>
      <c r="D44" s="23"/>
      <c r="E44" s="23"/>
      <c r="F44" s="50"/>
      <c r="G44" s="25"/>
      <c r="H44" s="23"/>
      <c r="I44" s="23"/>
      <c r="J44" s="23"/>
      <c r="K44" s="23"/>
      <c r="L44" s="23"/>
      <c r="M44" s="23"/>
      <c r="N44" s="23"/>
      <c r="O44" s="23"/>
      <c r="P44" s="7"/>
      <c r="Q44" s="20"/>
      <c r="S44" s="20"/>
    </row>
    <row r="45" spans="1:19" s="24" customFormat="1" ht="13.5" x14ac:dyDescent="0.2">
      <c r="A45" s="23"/>
      <c r="B45" s="23"/>
      <c r="C45" s="51" t="s">
        <v>38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8">
        <f>ROUND(SUM(P43:P44),2)</f>
        <v>0</v>
      </c>
      <c r="Q45" s="20"/>
    </row>
    <row r="46" spans="1:19" s="24" customFormat="1" ht="13.5" x14ac:dyDescent="0.2">
      <c r="A46" s="23"/>
      <c r="B46" s="23"/>
      <c r="C46" s="24" t="s">
        <v>30</v>
      </c>
      <c r="D46" s="23"/>
      <c r="E46" s="23"/>
      <c r="F46" s="53"/>
      <c r="G46" s="25"/>
      <c r="H46" s="23"/>
      <c r="I46" s="23"/>
      <c r="J46" s="23"/>
      <c r="K46" s="23"/>
      <c r="L46" s="23"/>
      <c r="M46" s="23"/>
      <c r="N46" s="23"/>
      <c r="O46" s="23"/>
      <c r="P46" s="7">
        <f>ROUND(P45*F46%,2)</f>
        <v>0</v>
      </c>
    </row>
    <row r="47" spans="1:19" s="24" customFormat="1" ht="13.5" x14ac:dyDescent="0.2">
      <c r="A47" s="23"/>
      <c r="B47" s="23"/>
      <c r="C47" s="24" t="s">
        <v>31</v>
      </c>
      <c r="D47" s="23"/>
      <c r="E47" s="23"/>
      <c r="F47" s="53"/>
      <c r="G47" s="25"/>
      <c r="H47" s="23"/>
      <c r="I47" s="23"/>
      <c r="J47" s="23"/>
      <c r="K47" s="23"/>
      <c r="L47" s="23"/>
      <c r="M47" s="23"/>
      <c r="N47" s="23"/>
      <c r="O47" s="23"/>
      <c r="P47" s="7">
        <f>ROUND(P45*F47%,2)</f>
        <v>0</v>
      </c>
    </row>
    <row r="48" spans="1:19" s="24" customFormat="1" ht="13.5" x14ac:dyDescent="0.2">
      <c r="A48" s="23"/>
      <c r="B48" s="23"/>
      <c r="C48" s="51" t="s">
        <v>32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SUM(P45:P46)+SUM(P47:P47)</f>
        <v>0</v>
      </c>
    </row>
    <row r="49" spans="1:19" s="24" customFormat="1" ht="13.5" x14ac:dyDescent="0.2">
      <c r="A49" s="23"/>
      <c r="B49" s="23"/>
      <c r="C49" s="24" t="s">
        <v>33</v>
      </c>
      <c r="D49" s="23"/>
      <c r="E49" s="23"/>
      <c r="F49" s="53">
        <v>21</v>
      </c>
      <c r="G49" s="25" t="s">
        <v>74</v>
      </c>
      <c r="H49" s="23"/>
      <c r="I49" s="23"/>
      <c r="J49" s="23"/>
      <c r="K49" s="23"/>
      <c r="L49" s="23"/>
      <c r="M49" s="23"/>
      <c r="N49" s="23"/>
      <c r="O49" s="23"/>
      <c r="P49" s="7">
        <f>ROUND(P48*F49%,2)</f>
        <v>0</v>
      </c>
    </row>
    <row r="50" spans="1:19" s="24" customFormat="1" ht="13.5" x14ac:dyDescent="0.2">
      <c r="A50" s="23"/>
      <c r="B50" s="23"/>
      <c r="C50" s="51" t="s">
        <v>34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8">
        <f>ROUND(SUM(P48:P49),2)</f>
        <v>0</v>
      </c>
    </row>
    <row r="51" spans="1:19" ht="13.5" x14ac:dyDescent="0.2">
      <c r="Q51" s="24"/>
      <c r="S51" s="24"/>
    </row>
    <row r="52" spans="1:19" ht="13.5" x14ac:dyDescent="0.2">
      <c r="Q52" s="24"/>
    </row>
  </sheetData>
  <mergeCells count="17">
    <mergeCell ref="A1:P1"/>
    <mergeCell ref="D11:N11"/>
    <mergeCell ref="A4:P4"/>
    <mergeCell ref="A6:P6"/>
    <mergeCell ref="A7:P7"/>
    <mergeCell ref="D9:N9"/>
    <mergeCell ref="D10:N10"/>
    <mergeCell ref="A43:K43"/>
    <mergeCell ref="D12:N12"/>
    <mergeCell ref="A15:J15"/>
    <mergeCell ref="A17:A18"/>
    <mergeCell ref="B17:B18"/>
    <mergeCell ref="C17:C18"/>
    <mergeCell ref="D17:D18"/>
    <mergeCell ref="E17:E18"/>
    <mergeCell ref="F17:K17"/>
    <mergeCell ref="L17:P17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4E455-00D7-49ED-92B8-B753E064AEE3}">
  <dimension ref="A1:P47"/>
  <sheetViews>
    <sheetView workbookViewId="0">
      <selection sqref="A1:XFD1"/>
    </sheetView>
  </sheetViews>
  <sheetFormatPr defaultColWidth="9.140625" defaultRowHeight="12.75" x14ac:dyDescent="0.2"/>
  <cols>
    <col min="1" max="1" width="3.85546875" style="73" customWidth="1"/>
    <col min="2" max="2" width="7.42578125" style="73" customWidth="1"/>
    <col min="3" max="3" width="37.42578125" style="74" customWidth="1"/>
    <col min="4" max="4" width="6" style="73" customWidth="1"/>
    <col min="5" max="5" width="6.7109375" style="73" customWidth="1"/>
    <col min="6" max="6" width="6.5703125" style="73" customWidth="1"/>
    <col min="7" max="7" width="9.42578125" style="73" customWidth="1"/>
    <col min="8" max="8" width="8.7109375" style="73" customWidth="1"/>
    <col min="9" max="9" width="9.42578125" style="73" customWidth="1"/>
    <col min="10" max="10" width="7" style="73" customWidth="1"/>
    <col min="11" max="11" width="9.85546875" style="73" customWidth="1"/>
    <col min="12" max="12" width="9.28515625" style="73" customWidth="1"/>
    <col min="13" max="13" width="10.42578125" style="73" customWidth="1"/>
    <col min="14" max="14" width="10.7109375" style="73" customWidth="1"/>
    <col min="15" max="15" width="8" style="73" customWidth="1"/>
    <col min="16" max="16" width="13.85546875" style="73" customWidth="1"/>
    <col min="17" max="16384" width="9.140625" style="74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6" x14ac:dyDescent="0.2">
      <c r="P2" s="75"/>
    </row>
    <row r="3" spans="1:16" ht="17.25" x14ac:dyDescent="0.2">
      <c r="A3" s="76"/>
    </row>
    <row r="4" spans="1:16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4.25" customHeight="1" x14ac:dyDescent="0.2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N5" s="77"/>
      <c r="O5" s="77"/>
      <c r="P5" s="78"/>
    </row>
    <row r="6" spans="1:16" ht="20.25" x14ac:dyDescent="0.2">
      <c r="A6" s="74"/>
      <c r="B6" s="79"/>
      <c r="C6" s="79"/>
      <c r="D6" s="79"/>
      <c r="E6" s="79"/>
      <c r="F6" s="79"/>
      <c r="G6" s="79"/>
      <c r="H6" s="77" t="s">
        <v>168</v>
      </c>
      <c r="I6" s="79"/>
      <c r="J6" s="79"/>
      <c r="K6" s="79"/>
      <c r="L6" s="79"/>
      <c r="M6" s="79"/>
      <c r="N6" s="79"/>
      <c r="O6" s="79"/>
      <c r="P6" s="79"/>
    </row>
    <row r="7" spans="1:16" ht="14.25" customHeight="1" x14ac:dyDescent="0.2">
      <c r="A7" s="138" t="s">
        <v>2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</row>
    <row r="9" spans="1:16" s="82" customFormat="1" ht="13.5" x14ac:dyDescent="0.2">
      <c r="A9" s="81"/>
      <c r="B9" s="81"/>
      <c r="C9" s="82" t="s">
        <v>3</v>
      </c>
      <c r="D9" s="139" t="s">
        <v>4</v>
      </c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81"/>
      <c r="P9" s="81"/>
    </row>
    <row r="10" spans="1:16" s="82" customFormat="1" ht="13.5" x14ac:dyDescent="0.2">
      <c r="A10" s="81"/>
      <c r="B10" s="81"/>
      <c r="C10" s="82" t="s">
        <v>5</v>
      </c>
      <c r="D10" s="139" t="s">
        <v>169</v>
      </c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81"/>
      <c r="P10" s="81"/>
    </row>
    <row r="11" spans="1:16" s="82" customFormat="1" ht="13.5" x14ac:dyDescent="0.2">
      <c r="A11" s="81"/>
      <c r="B11" s="81"/>
      <c r="C11" s="82" t="s">
        <v>6</v>
      </c>
      <c r="D11" s="139" t="s">
        <v>8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81"/>
      <c r="P11" s="81"/>
    </row>
    <row r="12" spans="1:16" s="82" customFormat="1" ht="13.5" x14ac:dyDescent="0.2">
      <c r="A12" s="81"/>
      <c r="B12" s="81"/>
      <c r="C12" s="82" t="s">
        <v>7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81"/>
      <c r="P12" s="81"/>
    </row>
    <row r="13" spans="1:16" s="82" customFormat="1" ht="13.5" x14ac:dyDescent="0.2">
      <c r="A13" s="81"/>
      <c r="B13" s="81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26" t="s">
        <v>73</v>
      </c>
      <c r="P13" s="81">
        <v>2570.46</v>
      </c>
    </row>
    <row r="14" spans="1:16" s="82" customFormat="1" ht="13.5" x14ac:dyDescent="0.2">
      <c r="A14" s="81"/>
      <c r="B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4"/>
      <c r="P14" s="81"/>
    </row>
    <row r="15" spans="1:16" s="82" customFormat="1" ht="15" customHeight="1" x14ac:dyDescent="0.2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84"/>
      <c r="L15" s="84"/>
      <c r="M15" s="84"/>
      <c r="N15" s="84"/>
      <c r="O15" s="85" t="s">
        <v>51</v>
      </c>
      <c r="P15" s="86">
        <f>P45</f>
        <v>0</v>
      </c>
    </row>
    <row r="16" spans="1:16" ht="13.5" thickBot="1" x14ac:dyDescent="0.25"/>
    <row r="17" spans="1:16" ht="14.25" customHeight="1" thickBot="1" x14ac:dyDescent="0.25">
      <c r="A17" s="129" t="s">
        <v>9</v>
      </c>
      <c r="B17" s="131" t="s">
        <v>10</v>
      </c>
      <c r="C17" s="131" t="s">
        <v>11</v>
      </c>
      <c r="D17" s="133" t="s">
        <v>12</v>
      </c>
      <c r="E17" s="135" t="s">
        <v>13</v>
      </c>
      <c r="F17" s="123" t="s">
        <v>14</v>
      </c>
      <c r="G17" s="124"/>
      <c r="H17" s="124"/>
      <c r="I17" s="124"/>
      <c r="J17" s="124"/>
      <c r="K17" s="125"/>
      <c r="L17" s="123" t="s">
        <v>15</v>
      </c>
      <c r="M17" s="124"/>
      <c r="N17" s="124"/>
      <c r="O17" s="124"/>
      <c r="P17" s="125"/>
    </row>
    <row r="18" spans="1:16" ht="54.75" customHeight="1" thickBot="1" x14ac:dyDescent="0.25">
      <c r="A18" s="130"/>
      <c r="B18" s="132"/>
      <c r="C18" s="132"/>
      <c r="D18" s="134"/>
      <c r="E18" s="136"/>
      <c r="F18" s="87" t="s">
        <v>16</v>
      </c>
      <c r="G18" s="88" t="s">
        <v>17</v>
      </c>
      <c r="H18" s="88" t="s">
        <v>18</v>
      </c>
      <c r="I18" s="88" t="s">
        <v>19</v>
      </c>
      <c r="J18" s="88" t="s">
        <v>20</v>
      </c>
      <c r="K18" s="89" t="s">
        <v>21</v>
      </c>
      <c r="L18" s="87" t="s">
        <v>22</v>
      </c>
      <c r="M18" s="88" t="s">
        <v>18</v>
      </c>
      <c r="N18" s="88" t="s">
        <v>19</v>
      </c>
      <c r="O18" s="88" t="s">
        <v>20</v>
      </c>
      <c r="P18" s="89" t="s">
        <v>23</v>
      </c>
    </row>
    <row r="19" spans="1:16" ht="13.5" thickBot="1" x14ac:dyDescent="0.25">
      <c r="A19" s="90">
        <v>1</v>
      </c>
      <c r="B19" s="91">
        <f>A19+1</f>
        <v>2</v>
      </c>
      <c r="C19" s="91">
        <f t="shared" ref="C19:P19" si="0">B19+1</f>
        <v>3</v>
      </c>
      <c r="D19" s="91">
        <f t="shared" si="0"/>
        <v>4</v>
      </c>
      <c r="E19" s="92">
        <f t="shared" si="0"/>
        <v>5</v>
      </c>
      <c r="F19" s="90">
        <f t="shared" si="0"/>
        <v>6</v>
      </c>
      <c r="G19" s="91">
        <f t="shared" si="0"/>
        <v>7</v>
      </c>
      <c r="H19" s="91">
        <f t="shared" si="0"/>
        <v>8</v>
      </c>
      <c r="I19" s="91">
        <f t="shared" si="0"/>
        <v>9</v>
      </c>
      <c r="J19" s="91">
        <f t="shared" si="0"/>
        <v>10</v>
      </c>
      <c r="K19" s="92">
        <f t="shared" si="0"/>
        <v>11</v>
      </c>
      <c r="L19" s="90">
        <f t="shared" si="0"/>
        <v>12</v>
      </c>
      <c r="M19" s="91">
        <f t="shared" si="0"/>
        <v>13</v>
      </c>
      <c r="N19" s="91">
        <f t="shared" si="0"/>
        <v>14</v>
      </c>
      <c r="O19" s="91">
        <f t="shared" si="0"/>
        <v>15</v>
      </c>
      <c r="P19" s="92">
        <f t="shared" si="0"/>
        <v>16</v>
      </c>
    </row>
    <row r="20" spans="1:16" ht="0.75" customHeight="1" x14ac:dyDescent="0.2">
      <c r="A20" s="93"/>
      <c r="B20" s="94"/>
      <c r="C20" s="94"/>
      <c r="D20" s="94"/>
      <c r="E20" s="95"/>
      <c r="F20" s="93"/>
      <c r="G20" s="94"/>
      <c r="H20" s="94"/>
      <c r="I20" s="94"/>
      <c r="J20" s="94"/>
      <c r="K20" s="95"/>
      <c r="L20" s="93"/>
      <c r="M20" s="94"/>
      <c r="N20" s="94"/>
      <c r="O20" s="94"/>
      <c r="P20" s="95"/>
    </row>
    <row r="21" spans="1:16" ht="25.5" x14ac:dyDescent="0.2">
      <c r="A21" s="96">
        <v>1</v>
      </c>
      <c r="B21" s="97"/>
      <c r="C21" s="98" t="s">
        <v>170</v>
      </c>
      <c r="D21" s="99" t="s">
        <v>25</v>
      </c>
      <c r="E21" s="100">
        <v>60</v>
      </c>
      <c r="F21" s="101"/>
      <c r="G21" s="102"/>
      <c r="H21" s="1"/>
      <c r="I21" s="102"/>
      <c r="J21" s="1"/>
      <c r="K21" s="2"/>
      <c r="L21" s="3"/>
      <c r="M21" s="1"/>
      <c r="N21" s="1"/>
      <c r="O21" s="1"/>
      <c r="P21" s="2"/>
    </row>
    <row r="22" spans="1:16" x14ac:dyDescent="0.2">
      <c r="A22" s="96">
        <v>2</v>
      </c>
      <c r="B22" s="97"/>
      <c r="C22" s="98" t="s">
        <v>152</v>
      </c>
      <c r="D22" s="99" t="s">
        <v>25</v>
      </c>
      <c r="E22" s="100">
        <v>33</v>
      </c>
      <c r="F22" s="101"/>
      <c r="G22" s="102"/>
      <c r="H22" s="1"/>
      <c r="I22" s="102"/>
      <c r="J22" s="1"/>
      <c r="K22" s="2"/>
      <c r="L22" s="3"/>
      <c r="M22" s="1"/>
      <c r="N22" s="1"/>
      <c r="O22" s="1"/>
      <c r="P22" s="2"/>
    </row>
    <row r="23" spans="1:16" x14ac:dyDescent="0.2">
      <c r="A23" s="96"/>
      <c r="B23" s="97"/>
      <c r="C23" s="104" t="s">
        <v>171</v>
      </c>
      <c r="D23" s="99" t="s">
        <v>99</v>
      </c>
      <c r="E23" s="100">
        <v>0.15</v>
      </c>
      <c r="F23" s="101"/>
      <c r="G23" s="102"/>
      <c r="H23" s="1"/>
      <c r="I23" s="102"/>
      <c r="J23" s="1"/>
      <c r="K23" s="2"/>
      <c r="L23" s="3"/>
      <c r="M23" s="1"/>
      <c r="N23" s="1"/>
      <c r="O23" s="1"/>
      <c r="P23" s="2"/>
    </row>
    <row r="24" spans="1:16" x14ac:dyDescent="0.2">
      <c r="A24" s="96"/>
      <c r="B24" s="97"/>
      <c r="C24" s="104" t="s">
        <v>154</v>
      </c>
      <c r="D24" s="99" t="s">
        <v>25</v>
      </c>
      <c r="E24" s="100">
        <v>33</v>
      </c>
      <c r="F24" s="101"/>
      <c r="G24" s="102"/>
      <c r="H24" s="1"/>
      <c r="I24" s="102"/>
      <c r="J24" s="1"/>
      <c r="K24" s="2"/>
      <c r="L24" s="3"/>
      <c r="M24" s="1"/>
      <c r="N24" s="1"/>
      <c r="O24" s="1"/>
      <c r="P24" s="2"/>
    </row>
    <row r="25" spans="1:16" x14ac:dyDescent="0.2">
      <c r="A25" s="96">
        <v>3</v>
      </c>
      <c r="B25" s="97"/>
      <c r="C25" s="105" t="s">
        <v>172</v>
      </c>
      <c r="D25" s="99" t="s">
        <v>25</v>
      </c>
      <c r="E25" s="100">
        <v>33</v>
      </c>
      <c r="F25" s="101"/>
      <c r="G25" s="102"/>
      <c r="H25" s="1"/>
      <c r="I25" s="102"/>
      <c r="J25" s="1"/>
      <c r="K25" s="2"/>
      <c r="L25" s="3"/>
      <c r="M25" s="1"/>
      <c r="N25" s="1"/>
      <c r="O25" s="1"/>
      <c r="P25" s="2"/>
    </row>
    <row r="26" spans="1:16" x14ac:dyDescent="0.2">
      <c r="A26" s="96"/>
      <c r="B26" s="97"/>
      <c r="C26" s="104" t="s">
        <v>173</v>
      </c>
      <c r="D26" s="99" t="s">
        <v>25</v>
      </c>
      <c r="E26" s="100">
        <v>35</v>
      </c>
      <c r="F26" s="101"/>
      <c r="G26" s="102"/>
      <c r="H26" s="1"/>
      <c r="I26" s="102"/>
      <c r="J26" s="1"/>
      <c r="K26" s="2"/>
      <c r="L26" s="3"/>
      <c r="M26" s="1"/>
      <c r="N26" s="1"/>
      <c r="O26" s="1"/>
      <c r="P26" s="2"/>
    </row>
    <row r="27" spans="1:16" x14ac:dyDescent="0.2">
      <c r="A27" s="96"/>
      <c r="B27" s="97"/>
      <c r="C27" s="106" t="s">
        <v>174</v>
      </c>
      <c r="D27" s="107" t="s">
        <v>24</v>
      </c>
      <c r="E27" s="108">
        <v>35</v>
      </c>
      <c r="F27" s="101"/>
      <c r="G27" s="102"/>
      <c r="H27" s="1"/>
      <c r="I27" s="102"/>
      <c r="J27" s="1"/>
      <c r="K27" s="2"/>
      <c r="L27" s="3"/>
      <c r="M27" s="1"/>
      <c r="N27" s="1"/>
      <c r="O27" s="1"/>
      <c r="P27" s="2"/>
    </row>
    <row r="28" spans="1:16" x14ac:dyDescent="0.2">
      <c r="A28" s="96"/>
      <c r="B28" s="97"/>
      <c r="C28" s="106" t="s">
        <v>158</v>
      </c>
      <c r="D28" s="107" t="s">
        <v>24</v>
      </c>
      <c r="E28" s="108">
        <v>2</v>
      </c>
      <c r="F28" s="101"/>
      <c r="G28" s="102"/>
      <c r="H28" s="1"/>
      <c r="I28" s="102"/>
      <c r="J28" s="1"/>
      <c r="K28" s="2"/>
      <c r="L28" s="3"/>
      <c r="M28" s="1"/>
      <c r="N28" s="1"/>
      <c r="O28" s="1"/>
      <c r="P28" s="2"/>
    </row>
    <row r="29" spans="1:16" x14ac:dyDescent="0.2">
      <c r="A29" s="96"/>
      <c r="B29" s="97"/>
      <c r="C29" s="106" t="s">
        <v>154</v>
      </c>
      <c r="D29" s="107" t="s">
        <v>25</v>
      </c>
      <c r="E29" s="108">
        <v>33</v>
      </c>
      <c r="F29" s="101"/>
      <c r="G29" s="102"/>
      <c r="H29" s="1"/>
      <c r="I29" s="102"/>
      <c r="J29" s="1"/>
      <c r="K29" s="2"/>
      <c r="L29" s="3"/>
      <c r="M29" s="1"/>
      <c r="N29" s="1"/>
      <c r="O29" s="1"/>
      <c r="P29" s="2"/>
    </row>
    <row r="30" spans="1:16" x14ac:dyDescent="0.2">
      <c r="A30" s="96">
        <v>4</v>
      </c>
      <c r="B30" s="97"/>
      <c r="C30" s="109" t="s">
        <v>175</v>
      </c>
      <c r="D30" s="107" t="s">
        <v>25</v>
      </c>
      <c r="E30" s="108">
        <v>27</v>
      </c>
      <c r="F30" s="101"/>
      <c r="G30" s="102"/>
      <c r="H30" s="1"/>
      <c r="I30" s="102"/>
      <c r="J30" s="1"/>
      <c r="K30" s="2"/>
      <c r="L30" s="3"/>
      <c r="M30" s="1"/>
      <c r="N30" s="1"/>
      <c r="O30" s="1"/>
      <c r="P30" s="2"/>
    </row>
    <row r="31" spans="1:16" x14ac:dyDescent="0.2">
      <c r="A31" s="96"/>
      <c r="B31" s="97"/>
      <c r="C31" s="106" t="s">
        <v>176</v>
      </c>
      <c r="D31" s="107" t="s">
        <v>24</v>
      </c>
      <c r="E31" s="108">
        <v>3</v>
      </c>
      <c r="F31" s="101"/>
      <c r="G31" s="102"/>
      <c r="H31" s="1"/>
      <c r="I31" s="102"/>
      <c r="J31" s="1"/>
      <c r="K31" s="2"/>
      <c r="L31" s="3"/>
      <c r="M31" s="1"/>
      <c r="N31" s="1"/>
      <c r="O31" s="1"/>
      <c r="P31" s="2"/>
    </row>
    <row r="32" spans="1:16" x14ac:dyDescent="0.2">
      <c r="A32" s="96"/>
      <c r="B32" s="97"/>
      <c r="C32" s="106" t="s">
        <v>177</v>
      </c>
      <c r="D32" s="107" t="s">
        <v>25</v>
      </c>
      <c r="E32" s="108">
        <v>29</v>
      </c>
      <c r="F32" s="101"/>
      <c r="G32" s="102"/>
      <c r="H32" s="1"/>
      <c r="I32" s="102"/>
      <c r="J32" s="1"/>
      <c r="K32" s="2"/>
      <c r="L32" s="3"/>
      <c r="M32" s="1"/>
      <c r="N32" s="1"/>
      <c r="O32" s="1"/>
      <c r="P32" s="2"/>
    </row>
    <row r="33" spans="1:16" x14ac:dyDescent="0.2">
      <c r="A33" s="96"/>
      <c r="B33" s="97"/>
      <c r="C33" s="106" t="s">
        <v>178</v>
      </c>
      <c r="D33" s="107" t="s">
        <v>24</v>
      </c>
      <c r="E33" s="108">
        <v>6</v>
      </c>
      <c r="F33" s="101"/>
      <c r="G33" s="102"/>
      <c r="H33" s="1"/>
      <c r="I33" s="102"/>
      <c r="J33" s="1"/>
      <c r="K33" s="2"/>
      <c r="L33" s="3"/>
      <c r="M33" s="1"/>
      <c r="N33" s="1"/>
      <c r="O33" s="1"/>
      <c r="P33" s="2"/>
    </row>
    <row r="34" spans="1:16" x14ac:dyDescent="0.2">
      <c r="A34" s="96"/>
      <c r="B34" s="97"/>
      <c r="C34" s="106" t="s">
        <v>162</v>
      </c>
      <c r="D34" s="107" t="s">
        <v>24</v>
      </c>
      <c r="E34" s="108">
        <v>3</v>
      </c>
      <c r="F34" s="101"/>
      <c r="G34" s="102"/>
      <c r="H34" s="1"/>
      <c r="I34" s="102"/>
      <c r="J34" s="1"/>
      <c r="K34" s="2"/>
      <c r="L34" s="3"/>
      <c r="M34" s="1"/>
      <c r="N34" s="1"/>
      <c r="O34" s="1"/>
      <c r="P34" s="2"/>
    </row>
    <row r="35" spans="1:16" x14ac:dyDescent="0.2">
      <c r="A35" s="96"/>
      <c r="B35" s="97"/>
      <c r="C35" s="106" t="s">
        <v>163</v>
      </c>
      <c r="D35" s="107" t="s">
        <v>24</v>
      </c>
      <c r="E35" s="108">
        <v>19</v>
      </c>
      <c r="F35" s="101"/>
      <c r="G35" s="102"/>
      <c r="H35" s="1"/>
      <c r="I35" s="102"/>
      <c r="J35" s="1"/>
      <c r="K35" s="2"/>
      <c r="L35" s="3"/>
      <c r="M35" s="1"/>
      <c r="N35" s="1"/>
      <c r="O35" s="1"/>
      <c r="P35" s="2"/>
    </row>
    <row r="36" spans="1:16" x14ac:dyDescent="0.2">
      <c r="A36" s="96"/>
      <c r="B36" s="97"/>
      <c r="C36" s="106" t="s">
        <v>154</v>
      </c>
      <c r="D36" s="107" t="s">
        <v>25</v>
      </c>
      <c r="E36" s="108">
        <v>27</v>
      </c>
      <c r="F36" s="101"/>
      <c r="G36" s="102"/>
      <c r="H36" s="1"/>
      <c r="I36" s="102"/>
      <c r="J36" s="1"/>
      <c r="K36" s="2"/>
      <c r="L36" s="3"/>
      <c r="M36" s="1"/>
      <c r="N36" s="1"/>
      <c r="O36" s="1"/>
      <c r="P36" s="2"/>
    </row>
    <row r="37" spans="1:16" ht="25.5" x14ac:dyDescent="0.2">
      <c r="A37" s="107">
        <v>5</v>
      </c>
      <c r="B37" s="107"/>
      <c r="C37" s="109" t="s">
        <v>179</v>
      </c>
      <c r="D37" s="107" t="s">
        <v>180</v>
      </c>
      <c r="E37" s="108">
        <v>1</v>
      </c>
      <c r="F37" s="101"/>
      <c r="G37" s="102"/>
      <c r="H37" s="1"/>
      <c r="I37" s="102"/>
      <c r="J37" s="1"/>
      <c r="K37" s="2"/>
      <c r="L37" s="3"/>
      <c r="M37" s="1"/>
      <c r="N37" s="103"/>
      <c r="O37" s="1"/>
      <c r="P37" s="2"/>
    </row>
    <row r="38" spans="1:16" ht="0.75" customHeight="1" thickBot="1" x14ac:dyDescent="0.25">
      <c r="A38" s="110">
        <v>66</v>
      </c>
      <c r="B38" s="111"/>
      <c r="C38" s="112"/>
      <c r="D38" s="113" t="s">
        <v>27</v>
      </c>
      <c r="E38" s="114"/>
      <c r="F38" s="101"/>
      <c r="G38" s="115"/>
      <c r="H38" s="111"/>
      <c r="I38" s="102"/>
      <c r="J38" s="111"/>
      <c r="K38" s="118"/>
      <c r="L38" s="117"/>
      <c r="M38" s="117"/>
      <c r="N38" s="117"/>
      <c r="O38" s="1"/>
      <c r="P38" s="118"/>
    </row>
    <row r="39" spans="1:16" ht="15" customHeight="1" thickBot="1" x14ac:dyDescent="0.25">
      <c r="A39" s="158" t="s">
        <v>28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60"/>
      <c r="L39" s="4"/>
      <c r="M39" s="5"/>
      <c r="N39" s="5"/>
      <c r="O39" s="5"/>
      <c r="P39" s="6"/>
    </row>
    <row r="40" spans="1:16" s="82" customFormat="1" ht="13.5" x14ac:dyDescent="0.2">
      <c r="A40" s="81"/>
      <c r="B40" s="81"/>
      <c r="C40" s="82" t="s">
        <v>29</v>
      </c>
      <c r="D40" s="81" t="s">
        <v>165</v>
      </c>
      <c r="E40" s="81">
        <v>1</v>
      </c>
      <c r="F40" s="119"/>
      <c r="G40" s="83"/>
      <c r="H40" s="81"/>
      <c r="I40" s="81"/>
      <c r="J40" s="81"/>
      <c r="K40" s="81"/>
      <c r="L40" s="81"/>
      <c r="M40" s="81"/>
      <c r="N40" s="81"/>
      <c r="O40" s="81"/>
      <c r="P40" s="7"/>
    </row>
    <row r="41" spans="1:16" s="82" customFormat="1" ht="13.5" x14ac:dyDescent="0.2">
      <c r="A41" s="81"/>
      <c r="B41" s="81"/>
      <c r="C41" s="82" t="s">
        <v>166</v>
      </c>
      <c r="D41" s="81" t="s">
        <v>167</v>
      </c>
      <c r="E41" s="81">
        <v>1</v>
      </c>
      <c r="F41" s="119"/>
      <c r="G41" s="83"/>
      <c r="H41" s="81"/>
      <c r="I41" s="81"/>
      <c r="J41" s="81"/>
      <c r="K41" s="81"/>
      <c r="L41" s="81"/>
      <c r="M41" s="81"/>
      <c r="N41" s="81"/>
      <c r="O41" s="81"/>
      <c r="P41" s="7"/>
    </row>
    <row r="42" spans="1:16" s="82" customFormat="1" ht="13.5" x14ac:dyDescent="0.2">
      <c r="A42" s="81"/>
      <c r="B42" s="81"/>
      <c r="C42" s="120" t="s">
        <v>181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8"/>
    </row>
    <row r="43" spans="1:16" s="82" customFormat="1" ht="13.5" x14ac:dyDescent="0.2">
      <c r="A43" s="81"/>
      <c r="B43" s="81"/>
      <c r="C43" s="82" t="s">
        <v>30</v>
      </c>
      <c r="D43" s="81"/>
      <c r="E43" s="81"/>
      <c r="F43" s="122"/>
      <c r="G43" s="83"/>
      <c r="H43" s="81"/>
      <c r="I43" s="81"/>
      <c r="J43" s="81"/>
      <c r="K43" s="81"/>
      <c r="L43" s="81"/>
      <c r="M43" s="81"/>
      <c r="N43" s="81"/>
      <c r="O43" s="81"/>
      <c r="P43" s="7"/>
    </row>
    <row r="44" spans="1:16" s="82" customFormat="1" ht="13.5" x14ac:dyDescent="0.2">
      <c r="A44" s="81"/>
      <c r="B44" s="81"/>
      <c r="C44" s="82" t="s">
        <v>31</v>
      </c>
      <c r="D44" s="81"/>
      <c r="E44" s="81"/>
      <c r="F44" s="122"/>
      <c r="G44" s="83"/>
      <c r="H44" s="81"/>
      <c r="I44" s="81"/>
      <c r="J44" s="81"/>
      <c r="K44" s="81"/>
      <c r="L44" s="81"/>
      <c r="M44" s="81"/>
      <c r="N44" s="81"/>
      <c r="O44" s="81"/>
      <c r="P44" s="7"/>
    </row>
    <row r="45" spans="1:16" s="82" customFormat="1" ht="13.5" x14ac:dyDescent="0.2">
      <c r="A45" s="81"/>
      <c r="B45" s="81"/>
      <c r="C45" s="120" t="s">
        <v>32</v>
      </c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8"/>
    </row>
    <row r="46" spans="1:16" s="82" customFormat="1" ht="13.5" x14ac:dyDescent="0.2">
      <c r="A46" s="81"/>
      <c r="B46" s="81"/>
      <c r="C46" s="82" t="s">
        <v>33</v>
      </c>
      <c r="D46" s="81"/>
      <c r="E46" s="81"/>
      <c r="F46" s="53">
        <v>21</v>
      </c>
      <c r="G46" s="83" t="s">
        <v>74</v>
      </c>
      <c r="H46" s="81"/>
      <c r="I46" s="81"/>
      <c r="J46" s="81"/>
      <c r="K46" s="81"/>
      <c r="L46" s="81"/>
      <c r="M46" s="81"/>
      <c r="N46" s="81"/>
      <c r="O46" s="81"/>
      <c r="P46" s="7"/>
    </row>
    <row r="47" spans="1:16" s="82" customFormat="1" ht="13.5" x14ac:dyDescent="0.2">
      <c r="A47" s="81"/>
      <c r="B47" s="81"/>
      <c r="C47" s="120" t="s">
        <v>34</v>
      </c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8"/>
    </row>
  </sheetData>
  <mergeCells count="16">
    <mergeCell ref="A1:P1"/>
    <mergeCell ref="L17:P17"/>
    <mergeCell ref="A39:K39"/>
    <mergeCell ref="A15:J15"/>
    <mergeCell ref="A17:A18"/>
    <mergeCell ref="B17:B18"/>
    <mergeCell ref="C17:C18"/>
    <mergeCell ref="D17:D18"/>
    <mergeCell ref="E17:E18"/>
    <mergeCell ref="F17:K17"/>
    <mergeCell ref="D12:N12"/>
    <mergeCell ref="A4:P4"/>
    <mergeCell ref="A7:P7"/>
    <mergeCell ref="D9:N9"/>
    <mergeCell ref="D10:N10"/>
    <mergeCell ref="D11:N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2540-792B-46F8-8433-DBFE6D42A2A8}">
  <dimension ref="A1:S49"/>
  <sheetViews>
    <sheetView workbookViewId="0">
      <selection sqref="A1:XFD1"/>
    </sheetView>
  </sheetViews>
  <sheetFormatPr defaultColWidth="9.140625" defaultRowHeight="12.75" x14ac:dyDescent="0.2"/>
  <cols>
    <col min="1" max="1" width="3.85546875" style="19" customWidth="1"/>
    <col min="2" max="2" width="7.42578125" style="19" customWidth="1"/>
    <col min="3" max="3" width="37.42578125" style="20" customWidth="1"/>
    <col min="4" max="4" width="4.5703125" style="19" customWidth="1"/>
    <col min="5" max="5" width="5.5703125" style="19" customWidth="1"/>
    <col min="6" max="6" width="6.5703125" style="19" customWidth="1"/>
    <col min="7" max="7" width="9.42578125" style="19" customWidth="1"/>
    <col min="8" max="8" width="8.7109375" style="19" customWidth="1"/>
    <col min="9" max="9" width="9.42578125" style="19" customWidth="1"/>
    <col min="10" max="10" width="7" style="19" customWidth="1"/>
    <col min="11" max="11" width="9.85546875" style="19" customWidth="1"/>
    <col min="12" max="12" width="9.28515625" style="19" customWidth="1"/>
    <col min="13" max="13" width="9.7109375" style="19" customWidth="1"/>
    <col min="14" max="14" width="12.140625" style="19" customWidth="1"/>
    <col min="15" max="15" width="12.42578125" style="19" customWidth="1"/>
    <col min="16" max="16" width="16.28515625" style="19" customWidth="1"/>
    <col min="17" max="16384" width="9.140625" style="20"/>
  </cols>
  <sheetData>
    <row r="1" spans="1:16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3" spans="1:16" ht="20.25" x14ac:dyDescent="0.2">
      <c r="A3" s="137" t="s">
        <v>94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1:16" ht="14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N4" s="21"/>
      <c r="O4" s="21"/>
      <c r="P4" s="22"/>
    </row>
    <row r="5" spans="1:16" ht="48" customHeight="1" x14ac:dyDescent="0.2">
      <c r="A5" s="155" t="s">
        <v>140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</row>
    <row r="6" spans="1:16" x14ac:dyDescent="0.2">
      <c r="A6" s="156" t="s">
        <v>2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</row>
    <row r="7" spans="1:16" ht="5.25" customHeight="1" x14ac:dyDescent="0.2"/>
    <row r="8" spans="1:16" s="24" customFormat="1" ht="13.5" x14ac:dyDescent="0.2">
      <c r="A8" s="23"/>
      <c r="B8" s="23"/>
      <c r="C8" s="24" t="s">
        <v>3</v>
      </c>
      <c r="D8" s="143" t="s">
        <v>4</v>
      </c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23"/>
      <c r="P8" s="23"/>
    </row>
    <row r="9" spans="1:16" s="24" customFormat="1" ht="13.5" x14ac:dyDescent="0.2">
      <c r="A9" s="23"/>
      <c r="B9" s="23"/>
      <c r="C9" s="24" t="s">
        <v>5</v>
      </c>
      <c r="D9" s="143" t="s">
        <v>91</v>
      </c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23"/>
      <c r="P9" s="23"/>
    </row>
    <row r="10" spans="1:16" s="24" customFormat="1" ht="13.5" x14ac:dyDescent="0.2">
      <c r="A10" s="23"/>
      <c r="B10" s="23"/>
      <c r="C10" s="24" t="s">
        <v>6</v>
      </c>
      <c r="D10" s="143" t="s">
        <v>8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23"/>
      <c r="P10" s="23"/>
    </row>
    <row r="11" spans="1:16" s="24" customFormat="1" ht="13.5" x14ac:dyDescent="0.2">
      <c r="A11" s="23"/>
      <c r="B11" s="23"/>
      <c r="C11" s="24" t="s">
        <v>7</v>
      </c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23"/>
      <c r="P11" s="23"/>
    </row>
    <row r="12" spans="1:16" s="24" customFormat="1" ht="13.5" x14ac:dyDescent="0.2">
      <c r="A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6" t="s">
        <v>73</v>
      </c>
      <c r="P12" s="27">
        <f>'9.pielikums Finanšu piedāvājums'!D25</f>
        <v>5416.03</v>
      </c>
    </row>
    <row r="13" spans="1:16" s="24" customFormat="1" ht="13.5" x14ac:dyDescent="0.2">
      <c r="A13" s="23"/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P13" s="23"/>
    </row>
    <row r="14" spans="1:16" s="24" customFormat="1" ht="15" customHeight="1" x14ac:dyDescent="0.2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28"/>
      <c r="L14" s="28"/>
      <c r="M14" s="28"/>
      <c r="N14" s="28"/>
      <c r="O14" s="26" t="s">
        <v>51</v>
      </c>
      <c r="P14" s="28"/>
    </row>
    <row r="15" spans="1:16" ht="13.5" thickBot="1" x14ac:dyDescent="0.25"/>
    <row r="16" spans="1:16" ht="14.25" customHeight="1" thickBot="1" x14ac:dyDescent="0.25">
      <c r="A16" s="144" t="s">
        <v>9</v>
      </c>
      <c r="B16" s="146" t="s">
        <v>10</v>
      </c>
      <c r="C16" s="146" t="s">
        <v>11</v>
      </c>
      <c r="D16" s="148" t="s">
        <v>12</v>
      </c>
      <c r="E16" s="150" t="s">
        <v>13</v>
      </c>
      <c r="F16" s="152" t="s">
        <v>14</v>
      </c>
      <c r="G16" s="153"/>
      <c r="H16" s="153"/>
      <c r="I16" s="153"/>
      <c r="J16" s="153"/>
      <c r="K16" s="154"/>
      <c r="L16" s="152" t="s">
        <v>15</v>
      </c>
      <c r="M16" s="153"/>
      <c r="N16" s="153"/>
      <c r="O16" s="153"/>
      <c r="P16" s="154"/>
    </row>
    <row r="17" spans="1:16" ht="54.75" customHeight="1" thickBot="1" x14ac:dyDescent="0.25">
      <c r="A17" s="145"/>
      <c r="B17" s="147"/>
      <c r="C17" s="147"/>
      <c r="D17" s="149"/>
      <c r="E17" s="151"/>
      <c r="F17" s="29" t="s">
        <v>16</v>
      </c>
      <c r="G17" s="30" t="s">
        <v>17</v>
      </c>
      <c r="H17" s="30" t="s">
        <v>18</v>
      </c>
      <c r="I17" s="30" t="s">
        <v>19</v>
      </c>
      <c r="J17" s="30" t="s">
        <v>20</v>
      </c>
      <c r="K17" s="31" t="s">
        <v>21</v>
      </c>
      <c r="L17" s="29" t="s">
        <v>22</v>
      </c>
      <c r="M17" s="30" t="s">
        <v>18</v>
      </c>
      <c r="N17" s="30" t="s">
        <v>19</v>
      </c>
      <c r="O17" s="30" t="s">
        <v>20</v>
      </c>
      <c r="P17" s="31" t="s">
        <v>23</v>
      </c>
    </row>
    <row r="18" spans="1:16" ht="13.5" thickBot="1" x14ac:dyDescent="0.25">
      <c r="A18" s="32">
        <v>1</v>
      </c>
      <c r="B18" s="33">
        <f>A18+1</f>
        <v>2</v>
      </c>
      <c r="C18" s="33">
        <f t="shared" ref="C18:P18" si="0">B18+1</f>
        <v>3</v>
      </c>
      <c r="D18" s="33">
        <f t="shared" si="0"/>
        <v>4</v>
      </c>
      <c r="E18" s="34">
        <f t="shared" si="0"/>
        <v>5</v>
      </c>
      <c r="F18" s="32">
        <f t="shared" si="0"/>
        <v>6</v>
      </c>
      <c r="G18" s="33">
        <f t="shared" si="0"/>
        <v>7</v>
      </c>
      <c r="H18" s="33">
        <f t="shared" si="0"/>
        <v>8</v>
      </c>
      <c r="I18" s="33">
        <f t="shared" si="0"/>
        <v>9</v>
      </c>
      <c r="J18" s="33">
        <f t="shared" si="0"/>
        <v>10</v>
      </c>
      <c r="K18" s="34">
        <f t="shared" si="0"/>
        <v>11</v>
      </c>
      <c r="L18" s="32">
        <f t="shared" si="0"/>
        <v>12</v>
      </c>
      <c r="M18" s="33">
        <f t="shared" si="0"/>
        <v>13</v>
      </c>
      <c r="N18" s="33">
        <f t="shared" si="0"/>
        <v>14</v>
      </c>
      <c r="O18" s="33">
        <f t="shared" si="0"/>
        <v>15</v>
      </c>
      <c r="P18" s="34">
        <f t="shared" si="0"/>
        <v>16</v>
      </c>
    </row>
    <row r="19" spans="1:16" ht="0.75" customHeight="1" thickBot="1" x14ac:dyDescent="0.25">
      <c r="A19" s="32">
        <v>1</v>
      </c>
      <c r="B19" s="36"/>
      <c r="C19" s="36"/>
      <c r="D19" s="36"/>
      <c r="E19" s="37"/>
      <c r="F19" s="35"/>
      <c r="G19" s="36"/>
      <c r="H19" s="36"/>
      <c r="I19" s="36"/>
      <c r="J19" s="36"/>
      <c r="K19" s="37"/>
      <c r="L19" s="35"/>
      <c r="M19" s="36"/>
      <c r="N19" s="36"/>
      <c r="O19" s="36"/>
      <c r="P19" s="37"/>
    </row>
    <row r="20" spans="1:16" ht="39" thickBot="1" x14ac:dyDescent="0.25">
      <c r="A20" s="32">
        <v>2</v>
      </c>
      <c r="B20" s="39"/>
      <c r="C20" s="40" t="s">
        <v>134</v>
      </c>
      <c r="D20" s="39" t="s">
        <v>24</v>
      </c>
      <c r="E20" s="41">
        <v>30</v>
      </c>
      <c r="F20" s="42"/>
      <c r="G20" s="43"/>
      <c r="H20" s="1"/>
      <c r="I20" s="44"/>
      <c r="J20" s="1"/>
      <c r="K20" s="2"/>
      <c r="L20" s="3"/>
      <c r="M20" s="1"/>
      <c r="N20" s="1"/>
      <c r="O20" s="1"/>
      <c r="P20" s="2"/>
    </row>
    <row r="21" spans="1:16" ht="26.25" thickBot="1" x14ac:dyDescent="0.25">
      <c r="A21" s="32">
        <v>3</v>
      </c>
      <c r="B21" s="39"/>
      <c r="C21" s="40" t="s">
        <v>41</v>
      </c>
      <c r="D21" s="39" t="s">
        <v>24</v>
      </c>
      <c r="E21" s="41">
        <v>6</v>
      </c>
      <c r="F21" s="42"/>
      <c r="G21" s="43"/>
      <c r="H21" s="1"/>
      <c r="I21" s="44"/>
      <c r="J21" s="1"/>
      <c r="K21" s="2"/>
      <c r="L21" s="3"/>
      <c r="M21" s="1"/>
      <c r="N21" s="1"/>
      <c r="O21" s="1"/>
      <c r="P21" s="2"/>
    </row>
    <row r="22" spans="1:16" ht="26.25" thickBot="1" x14ac:dyDescent="0.25">
      <c r="A22" s="32">
        <v>4</v>
      </c>
      <c r="B22" s="39"/>
      <c r="C22" s="40" t="s">
        <v>42</v>
      </c>
      <c r="D22" s="39" t="s">
        <v>24</v>
      </c>
      <c r="E22" s="41">
        <v>6</v>
      </c>
      <c r="F22" s="42"/>
      <c r="G22" s="43"/>
      <c r="H22" s="1"/>
      <c r="I22" s="44"/>
      <c r="J22" s="1"/>
      <c r="K22" s="2"/>
      <c r="L22" s="3"/>
      <c r="M22" s="1"/>
      <c r="N22" s="1"/>
      <c r="O22" s="1"/>
      <c r="P22" s="2"/>
    </row>
    <row r="23" spans="1:16" ht="25.5" customHeight="1" thickBot="1" x14ac:dyDescent="0.25">
      <c r="A23" s="32">
        <v>5</v>
      </c>
      <c r="B23" s="39"/>
      <c r="C23" s="40" t="s">
        <v>43</v>
      </c>
      <c r="D23" s="39" t="s">
        <v>24</v>
      </c>
      <c r="E23" s="41">
        <v>4</v>
      </c>
      <c r="F23" s="42"/>
      <c r="G23" s="43"/>
      <c r="H23" s="1"/>
      <c r="I23" s="44"/>
      <c r="J23" s="1"/>
      <c r="K23" s="2"/>
      <c r="L23" s="3"/>
      <c r="M23" s="1"/>
      <c r="N23" s="1"/>
      <c r="O23" s="1"/>
      <c r="P23" s="2"/>
    </row>
    <row r="24" spans="1:16" ht="26.25" thickBot="1" x14ac:dyDescent="0.25">
      <c r="A24" s="32">
        <v>6</v>
      </c>
      <c r="B24" s="39"/>
      <c r="C24" s="40" t="s">
        <v>44</v>
      </c>
      <c r="D24" s="39" t="s">
        <v>24</v>
      </c>
      <c r="E24" s="41">
        <v>5</v>
      </c>
      <c r="F24" s="42"/>
      <c r="G24" s="43"/>
      <c r="H24" s="1"/>
      <c r="I24" s="44"/>
      <c r="J24" s="1"/>
      <c r="K24" s="2"/>
      <c r="L24" s="3"/>
      <c r="M24" s="1"/>
      <c r="N24" s="1"/>
      <c r="O24" s="1"/>
      <c r="P24" s="2"/>
    </row>
    <row r="25" spans="1:16" ht="26.25" thickBot="1" x14ac:dyDescent="0.25">
      <c r="A25" s="32">
        <v>7</v>
      </c>
      <c r="B25" s="39"/>
      <c r="C25" s="40" t="s">
        <v>45</v>
      </c>
      <c r="D25" s="39" t="s">
        <v>24</v>
      </c>
      <c r="E25" s="41">
        <v>4</v>
      </c>
      <c r="F25" s="42"/>
      <c r="G25" s="43"/>
      <c r="H25" s="1"/>
      <c r="I25" s="44"/>
      <c r="J25" s="1"/>
      <c r="K25" s="2"/>
      <c r="L25" s="3"/>
      <c r="M25" s="1"/>
      <c r="N25" s="1"/>
      <c r="O25" s="1"/>
      <c r="P25" s="2"/>
    </row>
    <row r="26" spans="1:16" ht="26.25" thickBot="1" x14ac:dyDescent="0.25">
      <c r="A26" s="32">
        <v>8</v>
      </c>
      <c r="B26" s="39"/>
      <c r="C26" s="40" t="s">
        <v>46</v>
      </c>
      <c r="D26" s="39" t="s">
        <v>24</v>
      </c>
      <c r="E26" s="41">
        <v>5</v>
      </c>
      <c r="F26" s="42"/>
      <c r="G26" s="43"/>
      <c r="H26" s="1"/>
      <c r="I26" s="44"/>
      <c r="J26" s="1"/>
      <c r="K26" s="2"/>
      <c r="L26" s="3"/>
      <c r="M26" s="1"/>
      <c r="N26" s="1"/>
      <c r="O26" s="1"/>
      <c r="P26" s="2"/>
    </row>
    <row r="27" spans="1:16" ht="27" customHeight="1" thickBot="1" x14ac:dyDescent="0.25">
      <c r="A27" s="32">
        <v>9</v>
      </c>
      <c r="B27" s="39"/>
      <c r="C27" s="40" t="s">
        <v>47</v>
      </c>
      <c r="D27" s="39" t="s">
        <v>24</v>
      </c>
      <c r="E27" s="41">
        <v>2</v>
      </c>
      <c r="F27" s="42"/>
      <c r="G27" s="43"/>
      <c r="H27" s="1"/>
      <c r="I27" s="44"/>
      <c r="J27" s="1"/>
      <c r="K27" s="2"/>
      <c r="L27" s="3"/>
      <c r="M27" s="1"/>
      <c r="N27" s="1"/>
      <c r="O27" s="1"/>
      <c r="P27" s="2"/>
    </row>
    <row r="28" spans="1:16" ht="39" thickBot="1" x14ac:dyDescent="0.25">
      <c r="A28" s="32">
        <v>10</v>
      </c>
      <c r="B28" s="39"/>
      <c r="C28" s="40" t="s">
        <v>48</v>
      </c>
      <c r="D28" s="39" t="s">
        <v>35</v>
      </c>
      <c r="E28" s="41">
        <v>70</v>
      </c>
      <c r="F28" s="42"/>
      <c r="G28" s="43"/>
      <c r="H28" s="1"/>
      <c r="I28" s="44"/>
      <c r="J28" s="1"/>
      <c r="K28" s="2"/>
      <c r="L28" s="3"/>
      <c r="M28" s="1"/>
      <c r="N28" s="1"/>
      <c r="O28" s="1"/>
      <c r="P28" s="2"/>
    </row>
    <row r="29" spans="1:16" ht="52.5" customHeight="1" thickBot="1" x14ac:dyDescent="0.25">
      <c r="A29" s="32">
        <v>11</v>
      </c>
      <c r="B29" s="39"/>
      <c r="C29" s="40" t="s">
        <v>135</v>
      </c>
      <c r="D29" s="39" t="s">
        <v>24</v>
      </c>
      <c r="E29" s="41">
        <v>18</v>
      </c>
      <c r="F29" s="42"/>
      <c r="G29" s="43"/>
      <c r="H29" s="1"/>
      <c r="I29" s="44"/>
      <c r="J29" s="1"/>
      <c r="K29" s="2"/>
      <c r="L29" s="3"/>
      <c r="M29" s="1"/>
      <c r="N29" s="1"/>
      <c r="O29" s="1"/>
      <c r="P29" s="2"/>
    </row>
    <row r="30" spans="1:16" ht="39" thickBot="1" x14ac:dyDescent="0.25">
      <c r="A30" s="32">
        <v>12</v>
      </c>
      <c r="B30" s="39"/>
      <c r="C30" s="40" t="s">
        <v>139</v>
      </c>
      <c r="D30" s="39" t="s">
        <v>25</v>
      </c>
      <c r="E30" s="41">
        <v>70</v>
      </c>
      <c r="F30" s="42"/>
      <c r="G30" s="43"/>
      <c r="H30" s="1"/>
      <c r="I30" s="44"/>
      <c r="J30" s="1"/>
      <c r="K30" s="2"/>
      <c r="L30" s="3"/>
      <c r="M30" s="1"/>
      <c r="N30" s="1"/>
      <c r="O30" s="1"/>
      <c r="P30" s="2"/>
    </row>
    <row r="31" spans="1:16" ht="29.25" customHeight="1" thickBot="1" x14ac:dyDescent="0.25">
      <c r="A31" s="32">
        <v>13</v>
      </c>
      <c r="B31" s="54"/>
      <c r="C31" s="40" t="s">
        <v>131</v>
      </c>
      <c r="D31" s="39" t="s">
        <v>24</v>
      </c>
      <c r="E31" s="41">
        <v>12</v>
      </c>
      <c r="F31" s="42"/>
      <c r="G31" s="43"/>
      <c r="H31" s="1"/>
      <c r="I31" s="44"/>
      <c r="J31" s="1"/>
      <c r="K31" s="2"/>
      <c r="L31" s="3"/>
      <c r="M31" s="1"/>
      <c r="N31" s="1"/>
      <c r="O31" s="1"/>
      <c r="P31" s="2"/>
    </row>
    <row r="32" spans="1:16" ht="13.5" thickBot="1" x14ac:dyDescent="0.25">
      <c r="A32" s="32">
        <v>14</v>
      </c>
      <c r="B32" s="39"/>
      <c r="C32" s="45" t="s">
        <v>40</v>
      </c>
      <c r="D32" s="39" t="s">
        <v>24</v>
      </c>
      <c r="E32" s="41">
        <v>40</v>
      </c>
      <c r="F32" s="42"/>
      <c r="G32" s="43"/>
      <c r="H32" s="1"/>
      <c r="I32" s="44"/>
      <c r="J32" s="1"/>
      <c r="K32" s="2"/>
      <c r="L32" s="3"/>
      <c r="M32" s="1"/>
      <c r="N32" s="1"/>
      <c r="O32" s="1"/>
      <c r="P32" s="2"/>
    </row>
    <row r="33" spans="1:19" ht="13.5" thickBot="1" x14ac:dyDescent="0.25">
      <c r="A33" s="32">
        <v>15</v>
      </c>
      <c r="B33" s="39"/>
      <c r="C33" s="45" t="s">
        <v>39</v>
      </c>
      <c r="D33" s="39" t="s">
        <v>24</v>
      </c>
      <c r="E33" s="41">
        <v>120</v>
      </c>
      <c r="F33" s="42"/>
      <c r="G33" s="43"/>
      <c r="H33" s="1"/>
      <c r="I33" s="44"/>
      <c r="J33" s="1"/>
      <c r="K33" s="2"/>
      <c r="L33" s="3"/>
      <c r="M33" s="1"/>
      <c r="N33" s="1"/>
      <c r="O33" s="1"/>
      <c r="P33" s="2"/>
    </row>
    <row r="34" spans="1:19" ht="13.5" thickBot="1" x14ac:dyDescent="0.25">
      <c r="A34" s="32">
        <v>16</v>
      </c>
      <c r="B34" s="39"/>
      <c r="C34" s="45" t="s">
        <v>36</v>
      </c>
      <c r="D34" s="39" t="s">
        <v>24</v>
      </c>
      <c r="E34" s="41">
        <v>40</v>
      </c>
      <c r="F34" s="42"/>
      <c r="G34" s="43"/>
      <c r="H34" s="1"/>
      <c r="I34" s="44"/>
      <c r="J34" s="1"/>
      <c r="K34" s="2"/>
      <c r="L34" s="3"/>
      <c r="M34" s="1"/>
      <c r="N34" s="1"/>
      <c r="O34" s="1"/>
      <c r="P34" s="2"/>
    </row>
    <row r="35" spans="1:19" ht="13.5" thickBot="1" x14ac:dyDescent="0.25">
      <c r="A35" s="32">
        <v>17</v>
      </c>
      <c r="B35" s="39"/>
      <c r="C35" s="45" t="s">
        <v>37</v>
      </c>
      <c r="D35" s="39" t="s">
        <v>24</v>
      </c>
      <c r="E35" s="41">
        <v>30</v>
      </c>
      <c r="F35" s="42"/>
      <c r="G35" s="43"/>
      <c r="H35" s="1"/>
      <c r="I35" s="44"/>
      <c r="J35" s="1"/>
      <c r="K35" s="2"/>
      <c r="L35" s="3"/>
      <c r="M35" s="1"/>
      <c r="N35" s="1"/>
      <c r="O35" s="1"/>
      <c r="P35" s="2"/>
    </row>
    <row r="36" spans="1:19" ht="13.5" thickBot="1" x14ac:dyDescent="0.25">
      <c r="A36" s="32">
        <v>18</v>
      </c>
      <c r="B36" s="39"/>
      <c r="C36" s="45" t="s">
        <v>50</v>
      </c>
      <c r="D36" s="39" t="s">
        <v>24</v>
      </c>
      <c r="E36" s="41">
        <v>10</v>
      </c>
      <c r="F36" s="42"/>
      <c r="G36" s="43"/>
      <c r="H36" s="1"/>
      <c r="I36" s="44"/>
      <c r="J36" s="1"/>
      <c r="K36" s="2"/>
      <c r="L36" s="3"/>
      <c r="M36" s="1"/>
      <c r="N36" s="1"/>
      <c r="O36" s="1"/>
      <c r="P36" s="2"/>
    </row>
    <row r="37" spans="1:19" ht="13.5" thickBot="1" x14ac:dyDescent="0.25">
      <c r="A37" s="32">
        <v>19</v>
      </c>
      <c r="B37" s="39"/>
      <c r="C37" s="45" t="s">
        <v>78</v>
      </c>
      <c r="D37" s="39" t="s">
        <v>24</v>
      </c>
      <c r="E37" s="41">
        <v>4</v>
      </c>
      <c r="F37" s="42"/>
      <c r="G37" s="43"/>
      <c r="H37" s="1"/>
      <c r="I37" s="44"/>
      <c r="J37" s="1"/>
      <c r="K37" s="2"/>
      <c r="L37" s="3"/>
      <c r="M37" s="1"/>
      <c r="N37" s="1"/>
      <c r="O37" s="1"/>
      <c r="P37" s="2"/>
    </row>
    <row r="38" spans="1:19" ht="13.5" thickBot="1" x14ac:dyDescent="0.25">
      <c r="A38" s="32">
        <v>20</v>
      </c>
      <c r="B38" s="39"/>
      <c r="C38" s="45" t="s">
        <v>26</v>
      </c>
      <c r="D38" s="39" t="s">
        <v>24</v>
      </c>
      <c r="E38" s="41">
        <v>40</v>
      </c>
      <c r="F38" s="42"/>
      <c r="G38" s="43"/>
      <c r="H38" s="1"/>
      <c r="I38" s="44"/>
      <c r="J38" s="1"/>
      <c r="K38" s="2"/>
      <c r="L38" s="3"/>
      <c r="M38" s="1"/>
      <c r="N38" s="1"/>
      <c r="O38" s="1"/>
      <c r="P38" s="2"/>
    </row>
    <row r="39" spans="1:19" ht="0.75" customHeight="1" thickBot="1" x14ac:dyDescent="0.25">
      <c r="A39" s="32">
        <v>21</v>
      </c>
      <c r="B39" s="46"/>
      <c r="C39" s="40"/>
      <c r="D39" s="39" t="s">
        <v>27</v>
      </c>
      <c r="E39" s="41"/>
      <c r="F39" s="42"/>
      <c r="G39" s="43"/>
      <c r="H39" s="46"/>
      <c r="I39" s="47"/>
      <c r="J39" s="46"/>
      <c r="K39" s="48"/>
      <c r="L39" s="49"/>
      <c r="M39" s="49"/>
      <c r="N39" s="49"/>
      <c r="O39" s="49"/>
      <c r="P39" s="48"/>
    </row>
    <row r="40" spans="1:19" ht="0.75" customHeight="1" thickBot="1" x14ac:dyDescent="0.25">
      <c r="A40" s="32">
        <v>22</v>
      </c>
      <c r="B40" s="55"/>
      <c r="C40" s="56"/>
      <c r="D40" s="55"/>
      <c r="E40" s="57"/>
      <c r="F40" s="58"/>
      <c r="G40" s="59"/>
      <c r="H40" s="55"/>
      <c r="J40" s="55"/>
      <c r="K40" s="60"/>
      <c r="L40" s="61"/>
      <c r="M40" s="61"/>
      <c r="N40" s="61"/>
      <c r="O40" s="61"/>
      <c r="P40" s="60"/>
    </row>
    <row r="41" spans="1:19" ht="15" customHeight="1" thickBot="1" x14ac:dyDescent="0.25">
      <c r="A41" s="140" t="s">
        <v>28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2"/>
      <c r="L41" s="4">
        <f>ROUND(SUM(L20:L38),2)</f>
        <v>0</v>
      </c>
      <c r="M41" s="5">
        <f>ROUND(SUM(M20:M38),2)</f>
        <v>0</v>
      </c>
      <c r="N41" s="5">
        <f>ROUND(SUM(N20:N38),2)</f>
        <v>0</v>
      </c>
      <c r="O41" s="5">
        <f>ROUND(SUM(O20:O38),2)</f>
        <v>0</v>
      </c>
      <c r="P41" s="6">
        <f>ROUND(SUM(P20:P38),2)</f>
        <v>0</v>
      </c>
    </row>
    <row r="42" spans="1:19" s="24" customFormat="1" ht="13.5" x14ac:dyDescent="0.2">
      <c r="A42" s="23"/>
      <c r="B42" s="23"/>
      <c r="C42" s="24" t="s">
        <v>29</v>
      </c>
      <c r="D42" s="23"/>
      <c r="E42" s="23"/>
      <c r="F42" s="50"/>
      <c r="G42" s="25"/>
      <c r="H42" s="23"/>
      <c r="I42" s="23"/>
      <c r="J42" s="23"/>
      <c r="K42" s="23"/>
      <c r="L42" s="23"/>
      <c r="M42" s="23"/>
      <c r="N42" s="23"/>
      <c r="O42" s="23"/>
      <c r="P42" s="7"/>
      <c r="Q42" s="20"/>
      <c r="S42" s="20"/>
    </row>
    <row r="43" spans="1:19" s="24" customFormat="1" ht="13.5" x14ac:dyDescent="0.2">
      <c r="A43" s="23"/>
      <c r="B43" s="23"/>
      <c r="C43" s="51" t="s">
        <v>38</v>
      </c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8">
        <f>ROUND(SUM(P41:P42),2)</f>
        <v>0</v>
      </c>
      <c r="Q43" s="20"/>
    </row>
    <row r="44" spans="1:19" s="24" customFormat="1" ht="13.5" x14ac:dyDescent="0.2">
      <c r="A44" s="23"/>
      <c r="B44" s="23"/>
      <c r="C44" s="24" t="s">
        <v>30</v>
      </c>
      <c r="D44" s="23"/>
      <c r="E44" s="23"/>
      <c r="F44" s="53"/>
      <c r="G44" s="25"/>
      <c r="H44" s="23"/>
      <c r="I44" s="23"/>
      <c r="J44" s="23"/>
      <c r="K44" s="23"/>
      <c r="L44" s="23"/>
      <c r="M44" s="23"/>
      <c r="N44" s="23"/>
      <c r="O44" s="23"/>
      <c r="P44" s="7">
        <f>ROUND(P43*F44%,2)</f>
        <v>0</v>
      </c>
    </row>
    <row r="45" spans="1:19" s="24" customFormat="1" ht="13.5" x14ac:dyDescent="0.2">
      <c r="A45" s="23"/>
      <c r="B45" s="23"/>
      <c r="C45" s="24" t="s">
        <v>31</v>
      </c>
      <c r="D45" s="23"/>
      <c r="E45" s="23"/>
      <c r="F45" s="53"/>
      <c r="G45" s="25"/>
      <c r="H45" s="23"/>
      <c r="I45" s="23"/>
      <c r="J45" s="23"/>
      <c r="K45" s="23"/>
      <c r="L45" s="23"/>
      <c r="M45" s="23"/>
      <c r="N45" s="23"/>
      <c r="O45" s="23"/>
      <c r="P45" s="7">
        <f>ROUND(P43*F45%,2)</f>
        <v>0</v>
      </c>
    </row>
    <row r="46" spans="1:19" s="24" customFormat="1" ht="13.5" x14ac:dyDescent="0.2">
      <c r="A46" s="23"/>
      <c r="B46" s="23"/>
      <c r="C46" s="51" t="s">
        <v>32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8">
        <f>SUM(P43:P44)+SUM(P45:P45)</f>
        <v>0</v>
      </c>
    </row>
    <row r="47" spans="1:19" s="24" customFormat="1" ht="13.5" x14ac:dyDescent="0.2">
      <c r="A47" s="23"/>
      <c r="B47" s="23"/>
      <c r="C47" s="24" t="s">
        <v>33</v>
      </c>
      <c r="D47" s="23"/>
      <c r="E47" s="23"/>
      <c r="F47" s="53">
        <v>21</v>
      </c>
      <c r="G47" s="25" t="s">
        <v>74</v>
      </c>
      <c r="H47" s="23"/>
      <c r="I47" s="23"/>
      <c r="J47" s="23"/>
      <c r="K47" s="23"/>
      <c r="L47" s="23"/>
      <c r="M47" s="23"/>
      <c r="N47" s="23"/>
      <c r="O47" s="23"/>
      <c r="P47" s="7">
        <f>ROUND(P46*F47%,2)</f>
        <v>0</v>
      </c>
    </row>
    <row r="48" spans="1:19" s="24" customFormat="1" ht="13.5" x14ac:dyDescent="0.2">
      <c r="A48" s="23"/>
      <c r="B48" s="23"/>
      <c r="C48" s="51" t="s">
        <v>34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8">
        <f>ROUND(SUM(P46:P47),2)</f>
        <v>0</v>
      </c>
    </row>
    <row r="49" spans="17:19" ht="13.5" x14ac:dyDescent="0.2">
      <c r="Q49" s="24"/>
      <c r="S49" s="24"/>
    </row>
  </sheetData>
  <mergeCells count="17">
    <mergeCell ref="A1:P1"/>
    <mergeCell ref="D10:N10"/>
    <mergeCell ref="A3:P3"/>
    <mergeCell ref="A5:P5"/>
    <mergeCell ref="A6:P6"/>
    <mergeCell ref="D8:N8"/>
    <mergeCell ref="D9:N9"/>
    <mergeCell ref="A41:K41"/>
    <mergeCell ref="D11:N11"/>
    <mergeCell ref="A14:J14"/>
    <mergeCell ref="A16:A17"/>
    <mergeCell ref="B16:B17"/>
    <mergeCell ref="C16:C17"/>
    <mergeCell ref="D16:D17"/>
    <mergeCell ref="E16:E17"/>
    <mergeCell ref="F16:K16"/>
    <mergeCell ref="L16:P16"/>
  </mergeCells>
  <pageMargins left="0.62992125984251968" right="7.874015748031496E-2" top="0.62992125984251968" bottom="0.62992125984251968" header="0.31496062992125984" footer="0.19685039370078741"/>
  <pageSetup paperSize="9" scale="75" orientation="landscape" horizontalDpi="200" verticalDpi="200" r:id="rId1"/>
  <headerFooter>
    <oddFooter>&amp;R&amp;"-,Italic"&amp;8&amp;K00-033Lapa &amp;P no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375B-D0F8-4C4F-A550-171F610D8852}">
  <dimension ref="A1:Q37"/>
  <sheetViews>
    <sheetView tabSelected="1" topLeftCell="A8" workbookViewId="0">
      <selection activeCell="R11" sqref="R11"/>
    </sheetView>
  </sheetViews>
  <sheetFormatPr defaultColWidth="9.140625" defaultRowHeight="12.75" x14ac:dyDescent="0.2"/>
  <cols>
    <col min="1" max="1" width="3.85546875" style="73" customWidth="1"/>
    <col min="2" max="2" width="7.42578125" style="73" customWidth="1"/>
    <col min="3" max="3" width="37.42578125" style="74" customWidth="1"/>
    <col min="4" max="4" width="6" style="73" bestFit="1" customWidth="1"/>
    <col min="5" max="5" width="6.85546875" style="73" customWidth="1"/>
    <col min="6" max="6" width="6.5703125" style="73" customWidth="1"/>
    <col min="7" max="7" width="9.42578125" style="73" customWidth="1"/>
    <col min="8" max="8" width="8.7109375" style="73" customWidth="1"/>
    <col min="9" max="9" width="9.42578125" style="73" customWidth="1"/>
    <col min="10" max="10" width="7" style="73" customWidth="1"/>
    <col min="11" max="11" width="9.85546875" style="73" customWidth="1"/>
    <col min="12" max="12" width="9.28515625" style="73" customWidth="1"/>
    <col min="13" max="13" width="9.7109375" style="73" customWidth="1"/>
    <col min="14" max="14" width="9.85546875" style="73" customWidth="1"/>
    <col min="15" max="15" width="6.85546875" style="73" customWidth="1"/>
    <col min="16" max="16" width="13.85546875" style="73" customWidth="1"/>
    <col min="17" max="16384" width="9.140625" style="74"/>
  </cols>
  <sheetData>
    <row r="1" spans="1:17" s="163" customFormat="1" ht="51.75" customHeight="1" x14ac:dyDescent="0.25">
      <c r="A1" s="162" t="s">
        <v>197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7" x14ac:dyDescent="0.2">
      <c r="P2" s="75"/>
    </row>
    <row r="3" spans="1:17" ht="17.25" x14ac:dyDescent="0.2">
      <c r="A3" s="76"/>
    </row>
    <row r="4" spans="1:17" ht="20.25" x14ac:dyDescent="0.2">
      <c r="A4" s="137" t="s">
        <v>94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7" ht="14.25" customHeight="1" x14ac:dyDescent="0.2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N5" s="77"/>
      <c r="O5" s="77"/>
      <c r="P5" s="78"/>
    </row>
    <row r="6" spans="1:17" ht="20.25" x14ac:dyDescent="0.2">
      <c r="A6" s="74"/>
      <c r="B6" s="79"/>
      <c r="C6" s="161" t="s">
        <v>182</v>
      </c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</row>
    <row r="7" spans="1:17" ht="14.25" customHeight="1" x14ac:dyDescent="0.2">
      <c r="A7" s="138" t="s">
        <v>2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</row>
    <row r="9" spans="1:17" s="82" customFormat="1" ht="13.5" x14ac:dyDescent="0.2">
      <c r="A9" s="81"/>
      <c r="B9" s="81"/>
      <c r="C9" s="82" t="s">
        <v>3</v>
      </c>
      <c r="D9" s="139" t="s">
        <v>4</v>
      </c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81"/>
      <c r="P9" s="81"/>
    </row>
    <row r="10" spans="1:17" s="82" customFormat="1" ht="13.5" x14ac:dyDescent="0.2">
      <c r="A10" s="81"/>
      <c r="B10" s="81"/>
      <c r="C10" s="82" t="s">
        <v>5</v>
      </c>
      <c r="D10" s="139" t="s">
        <v>183</v>
      </c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81"/>
      <c r="P10" s="81"/>
    </row>
    <row r="11" spans="1:17" s="82" customFormat="1" ht="13.5" x14ac:dyDescent="0.2">
      <c r="A11" s="81"/>
      <c r="B11" s="81"/>
      <c r="C11" s="82" t="s">
        <v>6</v>
      </c>
      <c r="D11" s="139" t="s">
        <v>8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81"/>
      <c r="P11" s="81"/>
    </row>
    <row r="12" spans="1:17" s="82" customFormat="1" ht="13.5" x14ac:dyDescent="0.2">
      <c r="A12" s="81"/>
      <c r="B12" s="81"/>
      <c r="C12" s="82" t="s">
        <v>7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81"/>
      <c r="P12" s="81"/>
    </row>
    <row r="13" spans="1:17" s="82" customFormat="1" ht="13.5" x14ac:dyDescent="0.2">
      <c r="A13" s="81"/>
      <c r="B13" s="81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26" t="s">
        <v>73</v>
      </c>
      <c r="P13" s="81">
        <v>2950.76</v>
      </c>
    </row>
    <row r="14" spans="1:17" s="82" customFormat="1" ht="13.5" x14ac:dyDescent="0.2">
      <c r="A14" s="81"/>
      <c r="B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4"/>
      <c r="P14" s="81"/>
    </row>
    <row r="15" spans="1:17" s="82" customFormat="1" ht="15" customHeight="1" x14ac:dyDescent="0.2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5" t="s">
        <v>51</v>
      </c>
      <c r="P15" s="86">
        <f>P35</f>
        <v>0</v>
      </c>
    </row>
    <row r="16" spans="1:17" ht="13.5" thickBot="1" x14ac:dyDescent="0.25"/>
    <row r="17" spans="1:16" ht="14.25" customHeight="1" thickBot="1" x14ac:dyDescent="0.25">
      <c r="A17" s="129" t="s">
        <v>9</v>
      </c>
      <c r="B17" s="131" t="s">
        <v>10</v>
      </c>
      <c r="C17" s="131" t="s">
        <v>11</v>
      </c>
      <c r="D17" s="133" t="s">
        <v>12</v>
      </c>
      <c r="E17" s="135" t="s">
        <v>13</v>
      </c>
      <c r="F17" s="123" t="s">
        <v>14</v>
      </c>
      <c r="G17" s="124"/>
      <c r="H17" s="124"/>
      <c r="I17" s="124"/>
      <c r="J17" s="124"/>
      <c r="K17" s="125"/>
      <c r="L17" s="123" t="s">
        <v>15</v>
      </c>
      <c r="M17" s="124"/>
      <c r="N17" s="124"/>
      <c r="O17" s="124"/>
      <c r="P17" s="125"/>
    </row>
    <row r="18" spans="1:16" ht="54.75" customHeight="1" thickBot="1" x14ac:dyDescent="0.25">
      <c r="A18" s="130"/>
      <c r="B18" s="132"/>
      <c r="C18" s="132"/>
      <c r="D18" s="134"/>
      <c r="E18" s="136"/>
      <c r="F18" s="87" t="s">
        <v>16</v>
      </c>
      <c r="G18" s="88" t="s">
        <v>17</v>
      </c>
      <c r="H18" s="88" t="s">
        <v>18</v>
      </c>
      <c r="I18" s="88" t="s">
        <v>19</v>
      </c>
      <c r="J18" s="88" t="s">
        <v>20</v>
      </c>
      <c r="K18" s="89" t="s">
        <v>21</v>
      </c>
      <c r="L18" s="87" t="s">
        <v>22</v>
      </c>
      <c r="M18" s="88" t="s">
        <v>18</v>
      </c>
      <c r="N18" s="88" t="s">
        <v>19</v>
      </c>
      <c r="O18" s="88" t="s">
        <v>20</v>
      </c>
      <c r="P18" s="89" t="s">
        <v>23</v>
      </c>
    </row>
    <row r="19" spans="1:16" ht="13.5" thickBot="1" x14ac:dyDescent="0.25">
      <c r="A19" s="90">
        <v>1</v>
      </c>
      <c r="B19" s="91">
        <f>A19+1</f>
        <v>2</v>
      </c>
      <c r="C19" s="91">
        <f t="shared" ref="C19:P19" si="0">B19+1</f>
        <v>3</v>
      </c>
      <c r="D19" s="91">
        <f t="shared" si="0"/>
        <v>4</v>
      </c>
      <c r="E19" s="92">
        <f t="shared" si="0"/>
        <v>5</v>
      </c>
      <c r="F19" s="90">
        <f t="shared" si="0"/>
        <v>6</v>
      </c>
      <c r="G19" s="91">
        <f t="shared" si="0"/>
        <v>7</v>
      </c>
      <c r="H19" s="91">
        <f t="shared" si="0"/>
        <v>8</v>
      </c>
      <c r="I19" s="91">
        <f t="shared" si="0"/>
        <v>9</v>
      </c>
      <c r="J19" s="91">
        <f t="shared" si="0"/>
        <v>10</v>
      </c>
      <c r="K19" s="92">
        <f t="shared" si="0"/>
        <v>11</v>
      </c>
      <c r="L19" s="90">
        <f t="shared" si="0"/>
        <v>12</v>
      </c>
      <c r="M19" s="91">
        <f t="shared" si="0"/>
        <v>13</v>
      </c>
      <c r="N19" s="91">
        <f t="shared" si="0"/>
        <v>14</v>
      </c>
      <c r="O19" s="91">
        <f t="shared" si="0"/>
        <v>15</v>
      </c>
      <c r="P19" s="92">
        <f t="shared" si="0"/>
        <v>16</v>
      </c>
    </row>
    <row r="20" spans="1:16" ht="0.75" customHeight="1" x14ac:dyDescent="0.2">
      <c r="A20" s="93"/>
      <c r="B20" s="94"/>
      <c r="C20" s="94"/>
      <c r="D20" s="94"/>
      <c r="E20" s="95"/>
      <c r="F20" s="93"/>
      <c r="G20" s="94"/>
      <c r="H20" s="94"/>
      <c r="I20" s="94"/>
      <c r="J20" s="94"/>
      <c r="K20" s="95"/>
      <c r="L20" s="93"/>
      <c r="M20" s="94"/>
      <c r="N20" s="94"/>
      <c r="O20" s="94"/>
      <c r="P20" s="95"/>
    </row>
    <row r="21" spans="1:16" x14ac:dyDescent="0.2">
      <c r="A21" s="96">
        <v>1</v>
      </c>
      <c r="B21" s="97"/>
      <c r="C21" s="109" t="s">
        <v>175</v>
      </c>
      <c r="D21" s="107" t="s">
        <v>25</v>
      </c>
      <c r="E21" s="108">
        <v>68</v>
      </c>
      <c r="F21" s="101"/>
      <c r="G21" s="102"/>
      <c r="H21" s="1"/>
      <c r="I21" s="102"/>
      <c r="J21" s="1"/>
      <c r="K21" s="2"/>
      <c r="L21" s="3"/>
      <c r="M21" s="1"/>
      <c r="N21" s="1"/>
      <c r="O21" s="1"/>
      <c r="P21" s="2"/>
    </row>
    <row r="22" spans="1:16" x14ac:dyDescent="0.2">
      <c r="A22" s="96"/>
      <c r="B22" s="97"/>
      <c r="C22" s="106" t="s">
        <v>184</v>
      </c>
      <c r="D22" s="107" t="s">
        <v>25</v>
      </c>
      <c r="E22" s="108">
        <v>68</v>
      </c>
      <c r="F22" s="101"/>
      <c r="G22" s="102"/>
      <c r="H22" s="1"/>
      <c r="I22" s="102"/>
      <c r="J22" s="1"/>
      <c r="K22" s="2"/>
      <c r="L22" s="3"/>
      <c r="M22" s="1"/>
      <c r="N22" s="103"/>
      <c r="O22" s="1"/>
      <c r="P22" s="2"/>
    </row>
    <row r="23" spans="1:16" x14ac:dyDescent="0.2">
      <c r="A23" s="96"/>
      <c r="B23" s="97"/>
      <c r="C23" s="106" t="s">
        <v>178</v>
      </c>
      <c r="D23" s="107" t="s">
        <v>24</v>
      </c>
      <c r="E23" s="108">
        <v>7</v>
      </c>
      <c r="F23" s="101"/>
      <c r="G23" s="102"/>
      <c r="H23" s="1"/>
      <c r="I23" s="102"/>
      <c r="J23" s="1"/>
      <c r="K23" s="2"/>
      <c r="L23" s="3"/>
      <c r="M23" s="1"/>
      <c r="N23" s="103"/>
      <c r="O23" s="1"/>
      <c r="P23" s="2"/>
    </row>
    <row r="24" spans="1:16" x14ac:dyDescent="0.2">
      <c r="A24" s="96"/>
      <c r="B24" s="97"/>
      <c r="C24" s="106" t="s">
        <v>162</v>
      </c>
      <c r="D24" s="107" t="s">
        <v>24</v>
      </c>
      <c r="E24" s="108">
        <v>8</v>
      </c>
      <c r="F24" s="101"/>
      <c r="G24" s="102"/>
      <c r="H24" s="1"/>
      <c r="I24" s="102"/>
      <c r="J24" s="1"/>
      <c r="K24" s="2"/>
      <c r="L24" s="3"/>
      <c r="M24" s="1"/>
      <c r="N24" s="103"/>
      <c r="O24" s="1"/>
      <c r="P24" s="2"/>
    </row>
    <row r="25" spans="1:16" x14ac:dyDescent="0.2">
      <c r="A25" s="96"/>
      <c r="B25" s="97"/>
      <c r="C25" s="106" t="s">
        <v>163</v>
      </c>
      <c r="D25" s="107" t="s">
        <v>24</v>
      </c>
      <c r="E25" s="108">
        <v>37</v>
      </c>
      <c r="F25" s="101"/>
      <c r="G25" s="102"/>
      <c r="H25" s="1"/>
      <c r="I25" s="102"/>
      <c r="J25" s="1"/>
      <c r="K25" s="2"/>
      <c r="L25" s="3"/>
      <c r="M25" s="1"/>
      <c r="N25" s="103"/>
      <c r="O25" s="1"/>
      <c r="P25" s="2"/>
    </row>
    <row r="26" spans="1:16" x14ac:dyDescent="0.2">
      <c r="A26" s="96"/>
      <c r="B26" s="97"/>
      <c r="C26" s="106" t="s">
        <v>154</v>
      </c>
      <c r="D26" s="107" t="s">
        <v>25</v>
      </c>
      <c r="E26" s="108">
        <v>68</v>
      </c>
      <c r="F26" s="101"/>
      <c r="G26" s="102"/>
      <c r="H26" s="1"/>
      <c r="I26" s="102"/>
      <c r="J26" s="1"/>
      <c r="K26" s="2"/>
      <c r="L26" s="3"/>
      <c r="M26" s="1"/>
      <c r="N26" s="103"/>
      <c r="O26" s="1"/>
      <c r="P26" s="2"/>
    </row>
    <row r="27" spans="1:16" ht="25.5" x14ac:dyDescent="0.2">
      <c r="A27" s="96">
        <v>2</v>
      </c>
      <c r="B27" s="97"/>
      <c r="C27" s="109" t="s">
        <v>164</v>
      </c>
      <c r="D27" s="107" t="s">
        <v>165</v>
      </c>
      <c r="E27" s="108">
        <v>1</v>
      </c>
      <c r="F27" s="101"/>
      <c r="G27" s="102"/>
      <c r="H27" s="1"/>
      <c r="I27" s="102"/>
      <c r="J27" s="1"/>
      <c r="K27" s="2"/>
      <c r="L27" s="3"/>
      <c r="M27" s="1"/>
      <c r="N27" s="103"/>
      <c r="O27" s="1"/>
      <c r="P27" s="2"/>
    </row>
    <row r="28" spans="1:16" ht="0.75" customHeight="1" thickBot="1" x14ac:dyDescent="0.25">
      <c r="A28" s="110">
        <v>57</v>
      </c>
      <c r="B28" s="111"/>
      <c r="C28" s="112"/>
      <c r="D28" s="113" t="s">
        <v>27</v>
      </c>
      <c r="E28" s="114"/>
      <c r="F28" s="101"/>
      <c r="G28" s="115"/>
      <c r="H28" s="111"/>
      <c r="I28" s="102"/>
      <c r="J28" s="1"/>
      <c r="K28" s="2"/>
      <c r="L28" s="3"/>
      <c r="M28" s="1"/>
      <c r="N28" s="1"/>
      <c r="O28" s="117"/>
      <c r="P28" s="118"/>
    </row>
    <row r="29" spans="1:16" ht="15" customHeight="1" thickBot="1" x14ac:dyDescent="0.25">
      <c r="A29" s="158" t="s">
        <v>28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60"/>
      <c r="L29" s="4"/>
      <c r="M29" s="5"/>
      <c r="N29" s="5"/>
      <c r="O29" s="5"/>
      <c r="P29" s="6"/>
    </row>
    <row r="30" spans="1:16" s="82" customFormat="1" ht="13.5" x14ac:dyDescent="0.2">
      <c r="A30" s="81"/>
      <c r="B30" s="81"/>
      <c r="C30" s="82" t="s">
        <v>29</v>
      </c>
      <c r="D30" s="81" t="s">
        <v>165</v>
      </c>
      <c r="E30" s="81">
        <v>1</v>
      </c>
      <c r="F30" s="119"/>
      <c r="G30" s="83"/>
      <c r="H30" s="81"/>
      <c r="I30" s="81"/>
      <c r="J30" s="81"/>
      <c r="K30" s="81"/>
      <c r="L30" s="81"/>
      <c r="M30" s="81"/>
      <c r="N30" s="81"/>
      <c r="O30" s="81"/>
      <c r="P30" s="7"/>
    </row>
    <row r="31" spans="1:16" s="82" customFormat="1" ht="13.5" x14ac:dyDescent="0.2">
      <c r="A31" s="81"/>
      <c r="B31" s="81"/>
      <c r="C31" s="82" t="s">
        <v>166</v>
      </c>
      <c r="D31" s="81" t="s">
        <v>167</v>
      </c>
      <c r="E31" s="81">
        <v>1</v>
      </c>
      <c r="F31" s="119"/>
      <c r="G31" s="83"/>
      <c r="H31" s="81"/>
      <c r="I31" s="81"/>
      <c r="J31" s="81"/>
      <c r="K31" s="81"/>
      <c r="L31" s="81"/>
      <c r="M31" s="81"/>
      <c r="N31" s="81"/>
      <c r="O31" s="81"/>
      <c r="P31" s="7"/>
    </row>
    <row r="32" spans="1:16" s="82" customFormat="1" ht="13.5" x14ac:dyDescent="0.2">
      <c r="A32" s="81"/>
      <c r="B32" s="81"/>
      <c r="C32" s="120" t="s">
        <v>181</v>
      </c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8"/>
    </row>
    <row r="33" spans="1:16" s="82" customFormat="1" ht="13.5" x14ac:dyDescent="0.2">
      <c r="A33" s="81"/>
      <c r="B33" s="81"/>
      <c r="C33" s="82" t="s">
        <v>30</v>
      </c>
      <c r="D33" s="81"/>
      <c r="E33" s="81"/>
      <c r="F33" s="122"/>
      <c r="G33" s="83"/>
      <c r="H33" s="81"/>
      <c r="I33" s="81"/>
      <c r="J33" s="81"/>
      <c r="K33" s="81"/>
      <c r="L33" s="81"/>
      <c r="M33" s="81"/>
      <c r="N33" s="81"/>
      <c r="O33" s="81"/>
      <c r="P33" s="7"/>
    </row>
    <row r="34" spans="1:16" s="82" customFormat="1" ht="13.5" x14ac:dyDescent="0.2">
      <c r="A34" s="81"/>
      <c r="B34" s="81"/>
      <c r="C34" s="82" t="s">
        <v>31</v>
      </c>
      <c r="D34" s="81"/>
      <c r="E34" s="81"/>
      <c r="F34" s="122"/>
      <c r="G34" s="83"/>
      <c r="H34" s="81"/>
      <c r="I34" s="81"/>
      <c r="J34" s="81"/>
      <c r="K34" s="81"/>
      <c r="L34" s="81"/>
      <c r="M34" s="81"/>
      <c r="N34" s="81"/>
      <c r="O34" s="81"/>
      <c r="P34" s="7"/>
    </row>
    <row r="35" spans="1:16" s="82" customFormat="1" ht="13.5" x14ac:dyDescent="0.2">
      <c r="A35" s="81"/>
      <c r="B35" s="81"/>
      <c r="C35" s="120" t="s">
        <v>32</v>
      </c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8"/>
    </row>
    <row r="36" spans="1:16" s="82" customFormat="1" ht="13.5" x14ac:dyDescent="0.2">
      <c r="A36" s="81"/>
      <c r="B36" s="81"/>
      <c r="C36" s="82" t="s">
        <v>33</v>
      </c>
      <c r="D36" s="81"/>
      <c r="E36" s="81"/>
      <c r="F36" s="122">
        <v>21</v>
      </c>
      <c r="G36" s="83" t="s">
        <v>74</v>
      </c>
      <c r="H36" s="81"/>
      <c r="I36" s="81"/>
      <c r="J36" s="81"/>
      <c r="K36" s="81"/>
      <c r="L36" s="81"/>
      <c r="M36" s="81"/>
      <c r="N36" s="81"/>
      <c r="O36" s="81"/>
      <c r="P36" s="7"/>
    </row>
    <row r="37" spans="1:16" s="82" customFormat="1" ht="13.5" x14ac:dyDescent="0.2">
      <c r="A37" s="81"/>
      <c r="B37" s="81"/>
      <c r="C37" s="120" t="s">
        <v>34</v>
      </c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8"/>
    </row>
  </sheetData>
  <mergeCells count="16">
    <mergeCell ref="A1:P1"/>
    <mergeCell ref="A29:K29"/>
    <mergeCell ref="D12:N12"/>
    <mergeCell ref="A17:A18"/>
    <mergeCell ref="B17:B18"/>
    <mergeCell ref="C17:C18"/>
    <mergeCell ref="D17:D18"/>
    <mergeCell ref="E17:E18"/>
    <mergeCell ref="F17:K17"/>
    <mergeCell ref="L17:P17"/>
    <mergeCell ref="D11:N11"/>
    <mergeCell ref="A4:P4"/>
    <mergeCell ref="C6:Q6"/>
    <mergeCell ref="A7:P7"/>
    <mergeCell ref="D9:N9"/>
    <mergeCell ref="D10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21</vt:i4>
      </vt:variant>
      <vt:variant>
        <vt:lpstr>Diapazoni ar nosaukumiem</vt:lpstr>
      </vt:variant>
      <vt:variant>
        <vt:i4>16</vt:i4>
      </vt:variant>
    </vt:vector>
  </HeadingPairs>
  <TitlesOfParts>
    <vt:vector size="37" baseType="lpstr">
      <vt:lpstr>9.pielikums Finanšu piedāvājums</vt:lpstr>
      <vt:lpstr>1.Dārziņi</vt:lpstr>
      <vt:lpstr>2.Akmeņu_50b</vt:lpstr>
      <vt:lpstr>3.Akmeņu 50b</vt:lpstr>
      <vt:lpstr>4.Ausekļa 10</vt:lpstr>
      <vt:lpstr>5.Ausekļa 15</vt:lpstr>
      <vt:lpstr>6.Grīvas pr. 6a</vt:lpstr>
      <vt:lpstr>7.Grīvas 29</vt:lpstr>
      <vt:lpstr>8.Jaunatnes 4</vt:lpstr>
      <vt:lpstr>9.Lapu 4</vt:lpstr>
      <vt:lpstr>10.Mālkalnes 30</vt:lpstr>
      <vt:lpstr>11.Mālkalnes 33</vt:lpstr>
      <vt:lpstr>12.Mālkalnes 34</vt:lpstr>
      <vt:lpstr>13.Mālkalnes 38</vt:lpstr>
      <vt:lpstr>14.Meža 4</vt:lpstr>
      <vt:lpstr>15.Meža 4a</vt:lpstr>
      <vt:lpstr>16.Parka 10</vt:lpstr>
      <vt:lpstr>17.Turkalnes 13</vt:lpstr>
      <vt:lpstr>18.Uzvaras 4</vt:lpstr>
      <vt:lpstr>19.Vidus 20</vt:lpstr>
      <vt:lpstr>20.Zaķu iela 2</vt:lpstr>
      <vt:lpstr>'10.Mālkalnes 30'!Drukāt_virsrakstus</vt:lpstr>
      <vt:lpstr>'11.Mālkalnes 33'!Drukāt_virsrakstus</vt:lpstr>
      <vt:lpstr>'12.Mālkalnes 34'!Drukāt_virsrakstus</vt:lpstr>
      <vt:lpstr>'13.Mālkalnes 38'!Drukāt_virsrakstus</vt:lpstr>
      <vt:lpstr>'14.Meža 4'!Drukāt_virsrakstus</vt:lpstr>
      <vt:lpstr>'15.Meža 4a'!Drukāt_virsrakstus</vt:lpstr>
      <vt:lpstr>'16.Parka 10'!Drukāt_virsrakstus</vt:lpstr>
      <vt:lpstr>'17.Turkalnes 13'!Drukāt_virsrakstus</vt:lpstr>
      <vt:lpstr>'19.Vidus 20'!Drukāt_virsrakstus</vt:lpstr>
      <vt:lpstr>'2.Akmeņu_50b'!Drukāt_virsrakstus</vt:lpstr>
      <vt:lpstr>'3.Akmeņu 50b'!Drukāt_virsrakstus</vt:lpstr>
      <vt:lpstr>'4.Ausekļa 10'!Drukāt_virsrakstus</vt:lpstr>
      <vt:lpstr>'5.Ausekļa 15'!Drukāt_virsrakstus</vt:lpstr>
      <vt:lpstr>'7.Grīvas 29'!Drukāt_virsrakstus</vt:lpstr>
      <vt:lpstr>'8.Jaunatnes 4'!Drukāt_virsrakstus</vt:lpstr>
      <vt:lpstr>'9.Lapu 4'!Drukāt_virsrakstus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Lolita Romaņenko</cp:lastModifiedBy>
  <cp:lastPrinted>2024-03-21T14:03:55Z</cp:lastPrinted>
  <dcterms:created xsi:type="dcterms:W3CDTF">2015-06-05T18:17:20Z</dcterms:created>
  <dcterms:modified xsi:type="dcterms:W3CDTF">2024-03-28T10:03:10Z</dcterms:modified>
</cp:coreProperties>
</file>