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8"/>
  <workbookPr defaultThemeVersion="124226"/>
  <mc:AlternateContent xmlns:mc="http://schemas.openxmlformats.org/markup-compatibility/2006">
    <mc:Choice Requires="x15">
      <x15ac:absPath xmlns:x15ac="http://schemas.microsoft.com/office/spreadsheetml/2010/11/ac" url="U:\Iepirkumi\IEPIRKUMU _NODALA\03_Ieva_Kantika\2024_52_AK_Celtniecības materiālu iegāde\Dokumentacija\ar GROZIJUMIEM\"/>
    </mc:Choice>
  </mc:AlternateContent>
  <xr:revisionPtr revIDLastSave="0" documentId="13_ncr:1_{1BBF789F-2864-4B16-91F4-700B57A8C8D7}" xr6:coauthVersionLast="36" xr6:coauthVersionMax="36" xr10:uidLastSave="{00000000-0000-0000-0000-000000000000}"/>
  <bookViews>
    <workbookView xWindow="-108" yWindow="-108" windowWidth="23256" windowHeight="12576" tabRatio="941" activeTab="6" xr2:uid="{00000000-000D-0000-FFFF-FFFF00000000}"/>
  </bookViews>
  <sheets>
    <sheet name="Krāsas, gruntis, lakas, tehn.šķ" sheetId="1" r:id="rId1"/>
    <sheet name="Līmes, hermētiķi" sheetId="2" r:id="rId2"/>
    <sheet name="Sausie_maisījumi_špakteles" sheetId="3" r:id="rId3"/>
    <sheet name="Stiprinājuma elementi_furnitūra" sheetId="4" r:id="rId4"/>
    <sheet name="Būvmateriāli" sheetId="5" r:id="rId5"/>
    <sheet name="Instrumenti" sheetId="6" r:id="rId6"/>
    <sheet name="Elektropr." sheetId="15" r:id="rId7"/>
    <sheet name="Santehnika" sheetId="8" r:id="rId8"/>
    <sheet name="Elektriskie_rokas_instr_griezēj" sheetId="9" r:id="rId9"/>
    <sheet name="Kopējais_finanšu piedāvājums" sheetId="10" r:id="rId10"/>
    <sheet name="Sheet2" sheetId="12" state="hidden" r:id="rId11"/>
    <sheet name="Sheet1" sheetId="11" state="hidden" r:id="rId12"/>
    <sheet name="Sheet3" sheetId="13" state="hidden" r:id="rId13"/>
    <sheet name="Sheet4" sheetId="14" state="hidden" r:id="rId14"/>
  </sheets>
  <definedNames>
    <definedName name="_xlnm._FilterDatabase" localSheetId="4" hidden="1">Būvmateriāli!$A$3:$H$52</definedName>
    <definedName name="_xlnm._FilterDatabase" localSheetId="6" hidden="1">Elektropr.!$A$3:$H$65</definedName>
    <definedName name="_xlnm._FilterDatabase" localSheetId="5" hidden="1">Instrumenti!$A$3:$H$3</definedName>
    <definedName name="_xlnm._FilterDatabase" localSheetId="7" hidden="1">Santehnika!$A$3:$H$60</definedName>
    <definedName name="_xlnm._FilterDatabase" localSheetId="3" hidden="1">'Stiprinājuma elementi_furnitūra'!$A$3:$H$35</definedName>
    <definedName name="Paklājs">Būvmateriāli!#REF!</definedName>
    <definedName name="_xlnm.Print_Area" localSheetId="4">Būvmateriāli!$A$2:$H$52</definedName>
    <definedName name="_xlnm.Print_Area" localSheetId="8">Elektriskie_rokas_instr_griezēj!$A$2:$H$21</definedName>
    <definedName name="_xlnm.Print_Area" localSheetId="6">Elektropr.!$A$2:$H$65</definedName>
    <definedName name="_xlnm.Print_Area" localSheetId="5">Instrumenti!$A$2:$H$21</definedName>
    <definedName name="_xlnm.Print_Area" localSheetId="9">'Kopējais_finanšu piedāvājums'!$A$1:$C$27</definedName>
    <definedName name="_xlnm.Print_Area" localSheetId="0">'Krāsas, gruntis, lakas, tehn.šķ'!$A$1:$H$28</definedName>
    <definedName name="_xlnm.Print_Area" localSheetId="1">'Līmes, hermētiķi'!$A$2:$H$23</definedName>
    <definedName name="_xlnm.Print_Area" localSheetId="7">Santehnika!$A$2:$H$61</definedName>
    <definedName name="_xlnm.Print_Area" localSheetId="2">Sausie_maisījumi_špakteles!$B$2:$H$15</definedName>
    <definedName name="_xlnm.Print_Area" localSheetId="3">'Stiprinājuma elementi_furnitūra'!$A$2:$H$34</definedName>
  </definedNames>
  <calcPr calcId="191029"/>
</workbook>
</file>

<file path=xl/calcChain.xml><?xml version="1.0" encoding="utf-8"?>
<calcChain xmlns="http://schemas.openxmlformats.org/spreadsheetml/2006/main">
  <c r="H28" i="1" l="1"/>
  <c r="H52" i="5" l="1"/>
  <c r="C9" i="10" s="1"/>
  <c r="H34" i="4"/>
  <c r="C8" i="10" s="1"/>
  <c r="H21" i="9"/>
  <c r="C13" i="10" s="1"/>
  <c r="H65" i="15"/>
  <c r="C11" i="10" s="1"/>
  <c r="H60" i="8"/>
  <c r="C12" i="10" s="1"/>
  <c r="H22" i="6"/>
  <c r="C10" i="10" s="1"/>
  <c r="H15" i="3"/>
  <c r="C7" i="10" s="1"/>
  <c r="H23" i="2"/>
  <c r="C6" i="10" s="1"/>
  <c r="C5" i="10"/>
  <c r="C14" i="10" l="1"/>
</calcChain>
</file>

<file path=xl/sharedStrings.xml><?xml version="1.0" encoding="utf-8"?>
<sst xmlns="http://schemas.openxmlformats.org/spreadsheetml/2006/main" count="877" uniqueCount="537">
  <si>
    <t>Materiāls</t>
  </si>
  <si>
    <t>Mērvienība</t>
  </si>
  <si>
    <t>1 L</t>
  </si>
  <si>
    <t>Krāsas tonēšana</t>
  </si>
  <si>
    <t>1.grupa (gaišs tonis)</t>
  </si>
  <si>
    <t>2.grupa (tumšs tonis)</t>
  </si>
  <si>
    <t>Grunts minerālām virsmām</t>
  </si>
  <si>
    <t xml:space="preserve">Šķīdinātājs </t>
  </si>
  <si>
    <t>Nr. p.k.</t>
  </si>
  <si>
    <t xml:space="preserve">PVA līme </t>
  </si>
  <si>
    <t>Ūdensizturīga</t>
  </si>
  <si>
    <t xml:space="preserve">Hermētiķis </t>
  </si>
  <si>
    <t>Nr.p.k.</t>
  </si>
  <si>
    <t>Apmetums</t>
  </si>
  <si>
    <t>Smalkais līdzinātājs</t>
  </si>
  <si>
    <t>Sausā špaktele</t>
  </si>
  <si>
    <t>Gatavā špaktele sienām, griestiem</t>
  </si>
  <si>
    <t>3. GRUPA – Sausie maisījumi un špakteles</t>
  </si>
  <si>
    <t xml:space="preserve">Dībelis </t>
  </si>
  <si>
    <t xml:space="preserve">Dībeļnagla </t>
  </si>
  <si>
    <t>Dībelis reģipsim</t>
  </si>
  <si>
    <t xml:space="preserve">Reģipša skrūves metālam </t>
  </si>
  <si>
    <t>Smalkā vītne 3.5*25mm</t>
  </si>
  <si>
    <t>Montāžas skrūve cinkota</t>
  </si>
  <si>
    <t>4.2*19mm</t>
  </si>
  <si>
    <t xml:space="preserve">Reģipša skrūves koka karkasam </t>
  </si>
  <si>
    <t>Rupjā vītne 3.5*51mm</t>
  </si>
  <si>
    <t>1gab.</t>
  </si>
  <si>
    <t>t/m</t>
  </si>
  <si>
    <t>Viegls leņķis cinkots</t>
  </si>
  <si>
    <t>Durvju slēdzene</t>
  </si>
  <si>
    <t xml:space="preserve">Trose </t>
  </si>
  <si>
    <t>Uzgriežņi</t>
  </si>
  <si>
    <t>M8</t>
  </si>
  <si>
    <t>4. GRUPA – Stiprinājuma elementi un furnitūra</t>
  </si>
  <si>
    <t>1 loksne</t>
  </si>
  <si>
    <t xml:space="preserve">Preskartons </t>
  </si>
  <si>
    <t>3.2x1220x2440mm</t>
  </si>
  <si>
    <t>1loksne</t>
  </si>
  <si>
    <t>1 rullis</t>
  </si>
  <si>
    <t xml:space="preserve">Linolejs </t>
  </si>
  <si>
    <t xml:space="preserve">Lamināts </t>
  </si>
  <si>
    <t>Profils 3m</t>
  </si>
  <si>
    <t>KNAUF CD vai ekvivalents</t>
  </si>
  <si>
    <t>KNAUF UD vai ekvivalents</t>
  </si>
  <si>
    <t>iepakojums</t>
  </si>
  <si>
    <t>Putupolistirols</t>
  </si>
  <si>
    <t>EPS 60 50mm</t>
  </si>
  <si>
    <t xml:space="preserve">Piekaramie griesti </t>
  </si>
  <si>
    <t>Koka brusas</t>
  </si>
  <si>
    <t xml:space="preserve">Aizsargplēve </t>
  </si>
  <si>
    <t>30mm</t>
  </si>
  <si>
    <t xml:space="preserve">Polipropilēna maisi </t>
  </si>
  <si>
    <t xml:space="preserve">Resperātors </t>
  </si>
  <si>
    <t>Ar vārstu 3M vai ekvivalents</t>
  </si>
  <si>
    <t>Darba cimdi</t>
  </si>
  <si>
    <t>Asmeņi nazim</t>
  </si>
  <si>
    <t>18mm/10gab</t>
  </si>
  <si>
    <t>Līmeņrādis</t>
  </si>
  <si>
    <t>Lauznis</t>
  </si>
  <si>
    <t>350mm</t>
  </si>
  <si>
    <t>PZ1</t>
  </si>
  <si>
    <t>PH2</t>
  </si>
  <si>
    <t>Āmurs</t>
  </si>
  <si>
    <t>1000g</t>
  </si>
  <si>
    <t xml:space="preserve">Ota apaļa </t>
  </si>
  <si>
    <t>Teleskopiskais pagarinātājs</t>
  </si>
  <si>
    <t>1.5m</t>
  </si>
  <si>
    <t>Špakteļlāpsta</t>
  </si>
  <si>
    <t>450mm</t>
  </si>
  <si>
    <t>Silikona pistole</t>
  </si>
  <si>
    <t xml:space="preserve">Nozarkārba v/a </t>
  </si>
  <si>
    <t>Spuldze</t>
  </si>
  <si>
    <t>1 gab.</t>
  </si>
  <si>
    <t xml:space="preserve">Reģipša kārba </t>
  </si>
  <si>
    <t>dziļā</t>
  </si>
  <si>
    <t>Automāt. slēdzis</t>
  </si>
  <si>
    <t>1C16A</t>
  </si>
  <si>
    <t>3C16A</t>
  </si>
  <si>
    <t>3C32A</t>
  </si>
  <si>
    <t>Ventilators ar žalūzijām</t>
  </si>
  <si>
    <t>1m</t>
  </si>
  <si>
    <t>Izlietnes jaucējkrāns ar sviras rokturi, iztekas garums 150mm</t>
  </si>
  <si>
    <t>Dušas pievads</t>
  </si>
  <si>
    <t>Blīvējamie materiāli</t>
  </si>
  <si>
    <t>Gumijas blīve diametrs ½”</t>
  </si>
  <si>
    <t>Gumijas blīve diametrs ¾ ”</t>
  </si>
  <si>
    <t>Stiprinājumi</t>
  </si>
  <si>
    <t>Metāla stiprinājums ar gumijas blīvi 1” 25-110mm</t>
  </si>
  <si>
    <t>Lodveida ventiļi</t>
  </si>
  <si>
    <t>Lodveida ventilis 1”</t>
  </si>
  <si>
    <t>500x500mm</t>
  </si>
  <si>
    <t xml:space="preserve">Cauruļu korķis </t>
  </si>
  <si>
    <t xml:space="preserve">Līkums </t>
  </si>
  <si>
    <t>Plastm.caurule</t>
  </si>
  <si>
    <t>DN50 2m</t>
  </si>
  <si>
    <t>Vara caurule</t>
  </si>
  <si>
    <t>DN50 87gr.</t>
  </si>
  <si>
    <t>DN100 87gr.</t>
  </si>
  <si>
    <t>Rem.uzmava</t>
  </si>
  <si>
    <t>Tērauda radiators</t>
  </si>
  <si>
    <t>1/2</t>
  </si>
  <si>
    <t>Caurule</t>
  </si>
  <si>
    <t>8. GRUPA – Santehnika</t>
  </si>
  <si>
    <t>Disks nogriešanas</t>
  </si>
  <si>
    <t>Urbis betonam</t>
  </si>
  <si>
    <t>Ķēde benzīnzāģim</t>
  </si>
  <si>
    <t>Sliede benzīnzāģim</t>
  </si>
  <si>
    <t xml:space="preserve">Karstā gaisa plūsmas ģenerators (fēns) </t>
  </si>
  <si>
    <t>nerūsējošam tēraudam ∅125</t>
  </si>
  <si>
    <t>Preču grupas Nr.</t>
  </si>
  <si>
    <t>Preču grupas nosaukums</t>
  </si>
  <si>
    <t>Preču grupas kopējā cena EUR bez PVN</t>
  </si>
  <si>
    <t>Krāsas un šķīdinātāji</t>
  </si>
  <si>
    <t>Līmes</t>
  </si>
  <si>
    <t>Sausie maisījumi un špakteles</t>
  </si>
  <si>
    <t>Stiprinājuma elementi un furnitūra</t>
  </si>
  <si>
    <t xml:space="preserve">Būvmateriāli </t>
  </si>
  <si>
    <t>Instrumenti</t>
  </si>
  <si>
    <t>Elektropreces</t>
  </si>
  <si>
    <t>Santehnika</t>
  </si>
  <si>
    <t>Elektriskie rokas instrumenti un griezējinstrumenti</t>
  </si>
  <si>
    <t>Kopējā piedāvātā cena EUR bez PVN (vērtējamā cena):</t>
  </si>
  <si>
    <t>Augstas kvalit.līmlete</t>
  </si>
  <si>
    <t xml:space="preserve">1gab. </t>
  </si>
  <si>
    <t>Taisnstūra līste</t>
  </si>
  <si>
    <t>Palešu pakošanas plēve</t>
  </si>
  <si>
    <t>Uzgrieznis</t>
  </si>
  <si>
    <t>Stūra leņķis</t>
  </si>
  <si>
    <t>Fasādes krāsa</t>
  </si>
  <si>
    <t>Kopā:</t>
  </si>
  <si>
    <t>Aizsargbriles</t>
  </si>
  <si>
    <t>Kausējamās PP-R caurules</t>
  </si>
  <si>
    <t>Sanitārās iekārtas un to papildmehānismi</t>
  </si>
  <si>
    <t>Kanalizācijas caurules un citi kanalizācijas piederumi</t>
  </si>
  <si>
    <t>Blīvejamie materiāli</t>
  </si>
  <si>
    <t>Cauruļu armatūra</t>
  </si>
  <si>
    <t>Radiātori un to papildelementi</t>
  </si>
  <si>
    <t>Papildmateriāli</t>
  </si>
  <si>
    <t>Elektroinstrumenti</t>
  </si>
  <si>
    <t>Lapmas, spuldzes</t>
  </si>
  <si>
    <t>Krāsošanas un špaktelēšanas piederumi</t>
  </si>
  <si>
    <t>Hermētiķi</t>
  </si>
  <si>
    <t>Tehniskie šķīdumi</t>
  </si>
  <si>
    <t>Gruntis</t>
  </si>
  <si>
    <t>Lakas</t>
  </si>
  <si>
    <t>Automāti, slēdži</t>
  </si>
  <si>
    <t>Rozetes, kārbas</t>
  </si>
  <si>
    <t>Detektori, elektromehānismi</t>
  </si>
  <si>
    <t>Plēves, aizsargmateriāli</t>
  </si>
  <si>
    <t>Siltināšanas materiāli</t>
  </si>
  <si>
    <t>Hidroizolācijas un blīvējošie materiāli</t>
  </si>
  <si>
    <t>Līmlentas</t>
  </si>
  <si>
    <t>Lielgabarīta materiāli</t>
  </si>
  <si>
    <t>Metālmateriāli</t>
  </si>
  <si>
    <t>Grīdas materiāli</t>
  </si>
  <si>
    <t>Dekoratīvie materiāli</t>
  </si>
  <si>
    <t>Jumta materiāli</t>
  </si>
  <si>
    <t>Krāsas</t>
  </si>
  <si>
    <t>Skrūves, dībeļi, montāžas materiāli</t>
  </si>
  <si>
    <t>Atslēgas, slēdzenes</t>
  </si>
  <si>
    <t>Ģipsis</t>
  </si>
  <si>
    <t>Mikseris</t>
  </si>
  <si>
    <t>Slīpējamais klucis</t>
  </si>
  <si>
    <t>98x69x26mm  nr.150</t>
  </si>
  <si>
    <t>Smilšpapīra turētājs</t>
  </si>
  <si>
    <t>Litija smēre</t>
  </si>
  <si>
    <t>Paplāksne</t>
  </si>
  <si>
    <t>Dušas pievads+klausule</t>
  </si>
  <si>
    <t>Stiklšķiedras siets</t>
  </si>
  <si>
    <t>t.m.</t>
  </si>
  <si>
    <t>Akumulātor skrūvmašina</t>
  </si>
  <si>
    <t>Veltnītis</t>
  </si>
  <si>
    <t>Slēdzenes serdene</t>
  </si>
  <si>
    <t>Montāžas kārba</t>
  </si>
  <si>
    <t>Automātiskais atgaisotājs</t>
  </si>
  <si>
    <t>Atgaisošanas atslēdziņa</t>
  </si>
  <si>
    <t>Lāzera tālmērs</t>
  </si>
  <si>
    <t xml:space="preserve">225x105mm </t>
  </si>
  <si>
    <t>Līme</t>
  </si>
  <si>
    <t>SP 6x35mm</t>
  </si>
  <si>
    <t>Ugunsaizsardzības sistēmas tehniskās apkopes žurnāls</t>
  </si>
  <si>
    <t>Kausuzgrieznis M8</t>
  </si>
  <si>
    <t>Līmlenta</t>
  </si>
  <si>
    <t>UV-notur 2.ned.zila 50/30</t>
  </si>
  <si>
    <t>Marķieris</t>
  </si>
  <si>
    <t>Naglu vilcējs</t>
  </si>
  <si>
    <t>Naglu vilcējs 900mm</t>
  </si>
  <si>
    <t>Līmeņrādis ar magnētu 1800mm</t>
  </si>
  <si>
    <t>Āķis</t>
  </si>
  <si>
    <t>S veida āķis 4.0mm</t>
  </si>
  <si>
    <t>aizsargbriles</t>
  </si>
  <si>
    <t>2.5x20x55x55</t>
  </si>
  <si>
    <t>WC55/78 235x20mm</t>
  </si>
  <si>
    <t>leņķa 1/2</t>
  </si>
  <si>
    <t>D125</t>
  </si>
  <si>
    <t>3m</t>
  </si>
  <si>
    <t xml:space="preserve">Akrila Krāsa </t>
  </si>
  <si>
    <t>PPR caurule PN16 16x2.7 pelēka</t>
  </si>
  <si>
    <t>Tehniskās apkopes žurnāli</t>
  </si>
  <si>
    <t xml:space="preserve">Ripzāģis </t>
  </si>
  <si>
    <t>Metālam ∅230</t>
  </si>
  <si>
    <t>KNAUF CW 50 vai ekvivalents</t>
  </si>
  <si>
    <t>KNAUF UW 50 vai ekvivalents</t>
  </si>
  <si>
    <t>Koka skrūve</t>
  </si>
  <si>
    <t>4.5x45mm TORX20</t>
  </si>
  <si>
    <t>Slēdzenes cilindrs ar aizgriezni</t>
  </si>
  <si>
    <t xml:space="preserve"> </t>
  </si>
  <si>
    <t>RSU</t>
  </si>
  <si>
    <t>A24 sofit griestu plāksne 600x600</t>
  </si>
  <si>
    <t>DN100 1m</t>
  </si>
  <si>
    <t>Neilona 8x40mm</t>
  </si>
  <si>
    <t>Cena bez PVN</t>
  </si>
  <si>
    <t>Grunts dekoratīvajam apmetumam</t>
  </si>
  <si>
    <t>Ūdens tvaiku caurlaidīga, SAKRET PG vai ekvivalents</t>
  </si>
  <si>
    <t>Hermētiķis, līme</t>
  </si>
  <si>
    <t>MFJ 12x29 MUNGO /504410020 vai ekvivalents</t>
  </si>
  <si>
    <t>CLICK 32 kl.8mm vai ekvivalents</t>
  </si>
  <si>
    <t>Ugunsdrošā krāsa metālam</t>
  </si>
  <si>
    <t>7. GRUPA - Elektromateriāli</t>
  </si>
  <si>
    <t xml:space="preserve">Armatūra zemapmetuma </t>
  </si>
  <si>
    <t>Armatūra virsapmetuma</t>
  </si>
  <si>
    <t>1/2 vert.</t>
  </si>
  <si>
    <t>Tērauda caurule</t>
  </si>
  <si>
    <t>Karbonizēta tērauda presējamā caurule D18, 18x1.2mm</t>
  </si>
  <si>
    <t>Kūstošie drošinātāji</t>
  </si>
  <si>
    <t>NH -2</t>
  </si>
  <si>
    <t>Ugunsdrošās putas</t>
  </si>
  <si>
    <t>Parketa laka divkomponentu</t>
  </si>
  <si>
    <t xml:space="preserve">Adresu dūmu detektors </t>
  </si>
  <si>
    <t>Adresu siltuma detektors</t>
  </si>
  <si>
    <t>Datu kabelis UTP 6kat.</t>
  </si>
  <si>
    <t>Datu kabelis UTP 5kat.</t>
  </si>
  <si>
    <t xml:space="preserve">Baterija </t>
  </si>
  <si>
    <t>12V, 7Ah</t>
  </si>
  <si>
    <t>Dielektriskie paklāji</t>
  </si>
  <si>
    <t xml:space="preserve">Līme kondensāta izolācijai </t>
  </si>
  <si>
    <t xml:space="preserve">Lente kondensāta izolācijai </t>
  </si>
  <si>
    <t>D32x3 presējamā caurule</t>
  </si>
  <si>
    <t>Durvju aizvērēj mehānisms</t>
  </si>
  <si>
    <t>Kaučuka paklājs K-FLEX ST</t>
  </si>
  <si>
    <t>Biezums 13mm (1x14m)</t>
  </si>
  <si>
    <t>Flīžu līme Knauf</t>
  </si>
  <si>
    <t>Pretendents</t>
  </si>
  <si>
    <t xml:space="preserve">Pašizlīdzinošais līdzinātājs grīdām </t>
  </si>
  <si>
    <t>Pašizlīdzinošs līdzinātājs ar šķiedrām, Mira X-plan 2-50mm vai ekvivalents</t>
  </si>
  <si>
    <t>poliakrila 25cm</t>
  </si>
  <si>
    <t>EXIT gaismeklis</t>
  </si>
  <si>
    <t>Līme grīdām (linolejam)</t>
  </si>
  <si>
    <t>Durvju slēdzene evakuācijas durvīm</t>
  </si>
  <si>
    <t>Durvju eņģe</t>
  </si>
  <si>
    <t>Siksna ventilācijas mašīnai</t>
  </si>
  <si>
    <t>Parketa laka uz ūdens bāzes</t>
  </si>
  <si>
    <t>Līniju marķēšanas krāsas</t>
  </si>
  <si>
    <t>2.5x40x40x140</t>
  </si>
  <si>
    <t>Melns</t>
  </si>
  <si>
    <t>1/2 Gebo</t>
  </si>
  <si>
    <t>Vītņstienis</t>
  </si>
  <si>
    <t xml:space="preserve">M8 </t>
  </si>
  <si>
    <t>Akmens vate</t>
  </si>
  <si>
    <t>CA PAV 18x1/2</t>
  </si>
  <si>
    <t>Presējamie karbona veidgabali</t>
  </si>
  <si>
    <t>CA Savienojums 18x18 presējams cinkots</t>
  </si>
  <si>
    <t>CA Līkums 90* 18 i-i presējams cinkots</t>
  </si>
  <si>
    <t>CA Trejgabals 18 presējams cinkots</t>
  </si>
  <si>
    <t>CA Ventīlis D18 presējams</t>
  </si>
  <si>
    <t>Uzgriežņi nerūsējošā tērauda</t>
  </si>
  <si>
    <t>Radiatora pieslēguma ventiļu komplekts</t>
  </si>
  <si>
    <t>Radiatora pieslēguma komplekts, taisns (augša, apakša + termogalva)</t>
  </si>
  <si>
    <t>70mm (35x35) -5atsl.</t>
  </si>
  <si>
    <t>35/35mm ar aizgriezni, hromēts</t>
  </si>
  <si>
    <t>22 mm 1250x2500mm</t>
  </si>
  <si>
    <t>Finieris</t>
  </si>
  <si>
    <t>38mm/50m</t>
  </si>
  <si>
    <t>PP-austais maiss 55x100cm 80L</t>
  </si>
  <si>
    <t>Remontjava grīdām</t>
  </si>
  <si>
    <t>Ruberoīds</t>
  </si>
  <si>
    <t>Tehnoelast K-PS 170/5000, virsklājs, 8m2/rullis vai ekvivalents</t>
  </si>
  <si>
    <t>Krāsa radiatoram uz ūdens bāzes</t>
  </si>
  <si>
    <t>Krāsa grīdām uz ūdens bāzes</t>
  </si>
  <si>
    <t>Vaitspirs</t>
  </si>
  <si>
    <t>Līmes un šuvotāji</t>
  </si>
  <si>
    <t>5. GRUPA – Būvmateriāli un darba aprīkojums</t>
  </si>
  <si>
    <t>Ceļu marķējamā krāsa Policolor Orgachim NORMAL, RAL9016, balta (25kg spainis) vai ekvivalents</t>
  </si>
  <si>
    <t>Vaitspirts</t>
  </si>
  <si>
    <t>Sanitārais silikons, balts</t>
  </si>
  <si>
    <t>Sanitārais silikons, caurspīdīgs</t>
  </si>
  <si>
    <t>Akrils, balts</t>
  </si>
  <si>
    <t>Sika Unitherm Steel S Interior vai ekvivalents</t>
  </si>
  <si>
    <t>Līmēšanas un armēšanas java putupolistirolam un akmens vatei</t>
  </si>
  <si>
    <t>Līmēšanas java putupolistirolam un akmens vatei</t>
  </si>
  <si>
    <t>2. GRUPA – Līmes, hermētiķi un šuvotāji</t>
  </si>
  <si>
    <t>4mm</t>
  </si>
  <si>
    <t>Skārda loksne</t>
  </si>
  <si>
    <t>Dimanta griešanas disks</t>
  </si>
  <si>
    <t>Flīzēm, betonam ∅125</t>
  </si>
  <si>
    <t>SDS patronai ∅6 L100mm</t>
  </si>
  <si>
    <t>Husqvarna 18 325 1.5 SM XF</t>
  </si>
  <si>
    <t>Husqvarna 18 325 1.5mm 72DL</t>
  </si>
  <si>
    <t>Akrils</t>
  </si>
  <si>
    <t>Šuvotājs flīzēm, cementa bāzes</t>
  </si>
  <si>
    <t>Šuvotājs flīzēm, divkomponentu</t>
  </si>
  <si>
    <t>Šuvju mazgāšanas līdzeklis flīzēm (divkomponentu šuvotāja mazgāšanai)</t>
  </si>
  <si>
    <t>Kanuf Red, 12,5x1200x2600 vai ekvivalents</t>
  </si>
  <si>
    <t>Īpaši izturīgs ģipškartons</t>
  </si>
  <si>
    <t>Ģipškartons mitrumizturīgais</t>
  </si>
  <si>
    <t>Ģipškartons standarta</t>
  </si>
  <si>
    <t>Ģipškartons ugunsdrošais</t>
  </si>
  <si>
    <t>Knauf Blue (GKFI) Mini Īpaši Izturīgs Reģipsis (Ģipškartons) 12.5x900x1300mm vai ekvivalents</t>
  </si>
  <si>
    <t>6.GRUPA – Instrumenti, krāsošanas piederumi</t>
  </si>
  <si>
    <t>9. GRUPA – Elektriskie rokas instrumenti to piederumi</t>
  </si>
  <si>
    <t>1.GRUPA – Krāsas, gruntis, lakas un tehniskie šķīdumi</t>
  </si>
  <si>
    <t>Kokmateriāli</t>
  </si>
  <si>
    <t>Ūdens, apkures caurules un veidgabali</t>
  </si>
  <si>
    <t>Piederumi elektroinstrumentiem</t>
  </si>
  <si>
    <t>Knauf White (GKB) Reģipsis (Ģipškartons) 12.5x900x1300mm vai ekvivalents</t>
  </si>
  <si>
    <t>Knauf Green (GKBI) Mitrumizturīgs Reģipsis (Ģipškartons) 12.5x900x1300mm vai ekvivalents</t>
  </si>
  <si>
    <t>Bostik 3040 Combi 10, Rekomendējamais kārtas biezums ir no 0 līdz 50mm. Lietojama iekšdarbiem vai ekvivalents</t>
  </si>
  <si>
    <t>450mm/15my 1.68kg, caurspīdīga</t>
  </si>
  <si>
    <t>Izlietne nerūsējošā tērauda</t>
  </si>
  <si>
    <t>Perforātors</t>
  </si>
  <si>
    <t>Perforators Bosch GBH 18V-26F; 2,6 J; SDS-plus; 18 V; 2x6,0 Ah akum. + Bosch GDE 18V-16</t>
  </si>
  <si>
    <t>Līniju lāzers</t>
  </si>
  <si>
    <t>IP55 85x85x37mm</t>
  </si>
  <si>
    <t>MIKSERIS RUBI RUBIMIX-9, 1200W, Elektroniska ātruma kontrole (ātrums 1 :. 0-650 apgr / min ātrums 2:. 0-850 apgr / min)
Izgatavots no viegli izturīgiem materiāliem. Divkārša izolācija.
Tiešs vītņu savienojums M14.
Jauda: ne mazāka kā 1200W.</t>
  </si>
  <si>
    <t>Steinel fēns HL 2020 E ar LCD Displeju, 2200W, Temperatūras iestatījumi 80-630°C ar 10 grādu soli,
Trīspakāpju slēdzis.
Gaisa plūsma 150/150-300/300-500 l/min,
Keramiskais sildelements.</t>
  </si>
  <si>
    <t>Tālmērs Lāzera GLM 50 C Bluetooth, BOSCH, Lāzera diode: 635 nm, &lt;1 mW
Mērīšanas diapazons: 0,05 – 50,00 m
Lāzera klase: 2
Tipiskā mērīšanas precizitāte: ± 1,5 mm, Aizsardzība pret putekļiem un ūdens šļakatām: IP 54</t>
  </si>
  <si>
    <t>Līniju lāzers GLL 3-80 CG (1x2.0Ah, BM1) BOSCH, Lāzera klase 2
Darbības tālums līdz 30 m
Darbības tālums ar lāzera starojuma uztvērēju līdz 120 m
Nivelēšanas precizitāte*
 +/- 0,2 mm/m*/** (*četriem horizontālās krustošanās punktiem; **un no lietošanas vides un apstākļiem atkarīga novirze)</t>
  </si>
  <si>
    <t>RIPZĀĢIS BOSCH GKS 190 PROFESSIONAL, Maks. koksnes griešanas spēja (90°)
65 mm
Maks. koksnes griešanas spēja (45°)
48 mm, Nominālā patērējamā jauda
1 600 W
Griešanās ātrums brīvgaitā*
5.900 apgr./min.
Svars*
5,2 kg
Asmens centrālā urbuma Ø
30 mm
Zāģa asmens Ø
190 mm
Vadotnes sliede saderīga
ir</t>
  </si>
  <si>
    <t>Bison Montage kit universal, Šķīdinātāju nesaturoša celtniecības līme spēcīgai materiālu pielīmēšanai uz porainām virsmām vai ekvivalents</t>
  </si>
  <si>
    <t>Līme ātrai visa veida materiālu salīmēšanai</t>
  </si>
  <si>
    <t>Bison Montage kit extreme grip, Ātrai koka, plastmasas, metāla, akmens, ģipša, flīžu, polistirola materiālu līmēšanai uz betona, akmens, apmetuma, koka un skaidu plākšņu virsmām, piemēram, durvju karkasiem, grīdlīstēm, sliekšņiem, latojumam, logu palodzēm, keramiskajām flīzēm vai ekvivalents</t>
  </si>
  <si>
    <t>Līme spēcīgai materiālu salīmēšanai</t>
  </si>
  <si>
    <t>Soudal Fix All Crystal, pastāvīgi elastīgs ķīmiski neitrāls, pilnīgi caurspīdīgs hibrīds, līme – hermētiķis, kas veidots uz SMX Polimēru bāzes vai ekvivalents</t>
  </si>
  <si>
    <t>ne mazāk kā 25kg</t>
  </si>
  <si>
    <t>ne mazāk kā 0.5L</t>
  </si>
  <si>
    <t>ne mazāk kā 15kg</t>
  </si>
  <si>
    <t>ne mazāk kā 9L</t>
  </si>
  <si>
    <t>ne mazāk kā 2.5L</t>
  </si>
  <si>
    <t>ne mazāk kā 9 L</t>
  </si>
  <si>
    <t>ne mazāk kā 0.9L</t>
  </si>
  <si>
    <t>ne mazāk kā 0.9 L</t>
  </si>
  <si>
    <t>ne mazāk kā 2.4 L</t>
  </si>
  <si>
    <t>Bindo 7 BW, Matēta krāsa sienām un griestiem, uz virsmas viegli uzklājama krāsa iekšdarbiem, piemīt laba segtspēja. Krāsa nepil un ātri žūst, krāsoto virsmu var mazgāt (2. mitrās tīrīšanas izturības klase)  vai ekvivalents</t>
  </si>
  <si>
    <t>Lateksa krāsa balta griestiem</t>
  </si>
  <si>
    <t>Lateksa krāsa balta sienām</t>
  </si>
  <si>
    <t>Bindo 10 BW, Krāsa sienām, noturīga pret mazgāšanu, Matēta krāsa sienām, kuru raksturo laba noturība pret mazgāšanu. Produkts viegli klājas uz virsmas, labi izlīdzinās un ātri žūst. Krāsotai virsmai piemīt augsta noturība pret mazgāšanu, un tas atvieglo virsmas tīrīšanu ekspluatācijas laikā vai ekvivalents</t>
  </si>
  <si>
    <t>Bindo 20 BW, Krāsa sienām, izturīga pret mazgāšanu, Uz virsmas viegli uzklājama krāsa iekšdarbiem, piemīt laba segtspēja. Krāsa nepil un ātri žūst, krāsotā virsma ir izturīga pret mazgāšanu (1. mitrās tīrīšanas izturības klase) vai ekvivalents</t>
  </si>
  <si>
    <t>PU-Satin, Augstvērtīga poliuretāna-akrila krāsa, ar labu noturību pret skrāpējumiem un labu nodilumizturību ārdarbiem un iekšdarbiem, vai ekvivalents</t>
  </si>
  <si>
    <t>Vivacolor Green Line Radiator, Ūdens bāzes, karstumizturīga
Radiatoriem, metāla caurulēm u.c. Piemērota arī durvīm un mēbelēm vai ekvivalents</t>
  </si>
  <si>
    <t>Floor Aqua A, Grīdas krāsa koka, kokšķiedras un betona grīdu krāsošanai, dzīvojamās un komerciālās telpās. Krāsa veido nodilumizturīgu virsmu, noturīgu pret ūdens un sadzīves ķīmijas iedarbības vai ekvivalents</t>
  </si>
  <si>
    <t>Muresko-Premium Basis 1, Universāla silikona sveķu fasādes krāsa uz SilaCryl®-bāzes, ar minerālu raksturu, augstu gaisa tvaika caurlaidību un ļoti labu mitruma atgrūšanu vai ekvivalents</t>
  </si>
  <si>
    <t>SADOLIN Celco Aqua, Ātri žūstoša, laka uz ūdens bāzes iekšdarbiem, faktiski bez smaržas vai ekvivalents</t>
  </si>
  <si>
    <t>Tiefengrund, Dziļās iedarbības grunts, izmantojama sienām, griestiem un grīdām. Piemērota uzsūcošu pamatņu gruntēšanai vai ekvivalents</t>
  </si>
  <si>
    <t>ne mazāk kā  300g</t>
  </si>
  <si>
    <t>ne mazāk kā 0.8L</t>
  </si>
  <si>
    <t>ne mazāk kā 14kg</t>
  </si>
  <si>
    <t>ne mazāk kā 440g</t>
  </si>
  <si>
    <t>ne mazāk kā 370g</t>
  </si>
  <si>
    <t>ne mazāk kā 310 ml</t>
  </si>
  <si>
    <t>ne mazāk kā 290ml</t>
  </si>
  <si>
    <t>ne mazāk kā 5kg</t>
  </si>
  <si>
    <t>ne mazāk kā 0.75kg</t>
  </si>
  <si>
    <t>ne mazāk kā 20kg</t>
  </si>
  <si>
    <t>ne mazāk kā 30kg</t>
  </si>
  <si>
    <t>KNAUF super finish, Dolomīta pulvera un vinila saistvielu lietošanai gatava špaktele ar speciālām piedevām īpaši gludu un līdzenu virsmu iegūšanai vai ekvivalents</t>
  </si>
  <si>
    <t>Knauf K4, Īpaši elastīga flīžu līme elastīgām virsmām vai ekvivalents</t>
  </si>
  <si>
    <t>Weber LR+, smalkais līdzinātājs ir Nobeiguma špaktele sausām telpām (uz polimēru līmes bāzes). Sienu un griestu izlīdzināšanai sausās telpās vai ekvivalents</t>
  </si>
  <si>
    <t>KNAUF baugips, Paredzēts instalācijas un remonta darbiem vai ekvivalents</t>
  </si>
  <si>
    <t>Sakret BAK, akmens vates un putu polistirola siltumizolācijas plātņu līmēšanai un armēšana vai ekvivalents</t>
  </si>
  <si>
    <t>Sakret BK, akmens vates un putu polistirola siltumizolācijas plātņu pielīmēšanai vai ekvivalents</t>
  </si>
  <si>
    <t>ne mazāk kā 100 gab. iepakojumā</t>
  </si>
  <si>
    <t>Dielektriskie cimdi. Nodrošina aizsardzību līdz 17000V</t>
  </si>
  <si>
    <t>Ar divpus. Punkt. 12 izm.</t>
  </si>
  <si>
    <t>Skārda gaisa vads ventilācijai</t>
  </si>
  <si>
    <t>Kaučuka izolācija 18/9mm K-FLEX EC </t>
  </si>
  <si>
    <t>Kaučuka izolācija K-FLEX EC</t>
  </si>
  <si>
    <t>STIKLŠĶIEDRAS SIETS 1.0M SSA, fasādes armēšanas darbiem</t>
  </si>
  <si>
    <t>Laminētais saplāksnis F/W 21mm, 1250x2500mm, mitrumizturīgs</t>
  </si>
  <si>
    <t>OSB plāksne</t>
  </si>
  <si>
    <t>Mitrumizturīgie piekaramie griesti, plāksne POP-15, 600x600, Paneļi POP paradzēti lietošanai telpās, kur iekārtajiem griestiem jābūt mitrumizturīgiem un viegli tīrāmiem</t>
  </si>
  <si>
    <t xml:space="preserve">Sabiedriskām telpām homogēns, augsta nodilumizturība </t>
  </si>
  <si>
    <t>Loksnēs 100mm, 610x1220mm, vates plāksnes paredzētas kā slodzi nenesošs siltumizolācijas aizpildījums koka un metāla karkasa konstrukcijās</t>
  </si>
  <si>
    <t>Polietilēna plēve caurspīdīga 150mkr, UV stabilizēta</t>
  </si>
  <si>
    <t>Līmeņrādis ar magnētu 800mm</t>
  </si>
  <si>
    <t>Hermetizācijas, Silikona, mastikas  pistole</t>
  </si>
  <si>
    <t>1.2x1m  3.5mm, Dielektriskajai stiprībai līdz 26,5 kV</t>
  </si>
  <si>
    <t>ID karšu lasītājs</t>
  </si>
  <si>
    <t>AY-K6255 Rosslare</t>
  </si>
  <si>
    <t>Durvju elektromagnētiskais sprūds</t>
  </si>
  <si>
    <t>22 tips 500x900, stiprināms pie sienas</t>
  </si>
  <si>
    <t>Sistēmas atgaisošanas atslēdziņa radiatoriem</t>
  </si>
  <si>
    <t>ne mazāk kā 200gr.</t>
  </si>
  <si>
    <t xml:space="preserve">Pretendents </t>
  </si>
  <si>
    <t>Ražotājs/modelis</t>
  </si>
  <si>
    <t>Apraksts</t>
  </si>
  <si>
    <t>Aprakats</t>
  </si>
  <si>
    <t>Skrūvgrieznis</t>
  </si>
  <si>
    <t xml:space="preserve">Skrūvgrieznis </t>
  </si>
  <si>
    <t>Izlietnes jaucējkrāns ar sensora vadību, komerciālam lietojumam</t>
  </si>
  <si>
    <t>Jaucējkrāns</t>
  </si>
  <si>
    <t>Ravak Galaxy Perseus LA vai ekvivalents,  90x90cm Balts,90x90cm, kvadrāts, komplektā ar L veida nosegu/paneli un regulējamām kājiņām</t>
  </si>
  <si>
    <t>Šuvotāji</t>
  </si>
  <si>
    <t>Bindo 3 BW,Stipri matēta krāsa sienām un griestiem, uz virsmas viegli uzklājama krāsa iekšdarbiem, piemīt laba segtspēja. Krāsa nepil un ātri žūst, krāsoto virsmu var mazgāt (2. noturības klase pret mitro noberzi) vai ekvivalents</t>
  </si>
  <si>
    <t>K-Flex K414 vai ekvivalents</t>
  </si>
  <si>
    <t>Līmlenta pretkondensāta 50mmx10m b=3mm K-Flex vai ekvivalents</t>
  </si>
  <si>
    <t>Uzin linoleja līme KE 418, 14kg vai ekvivalents</t>
  </si>
  <si>
    <t xml:space="preserve">Etiķa un silikonabāzes hermētiķis Mapei Mapesil AC vai ekvivalents, tonis 112 gaiši pelēks </t>
  </si>
  <si>
    <t>Cementa bāzes šuvotājs Mapei ultracolor vai ekvivalents, tonis 112 gaiši pelēks</t>
  </si>
  <si>
    <t>Mapei kerapoxy cleaner vai ekvivalents</t>
  </si>
  <si>
    <t>KNAUF UNIFLOT, paredzēta ģipškartona plākšņu HRAK un HRK malu šuvju aizpildīšanai un izlīdzināšanai bez šuvju lentes (pārējo šuvju veidošana ar šuvju lenti) vai ekvivalents</t>
  </si>
  <si>
    <t>KNAUF MP – 75, vienkārtas sienu un griestu apmetums, paredzēts visu veidu iekštelpām vai ekvivalents</t>
  </si>
  <si>
    <t>JOCKER 20.5mm balta (PVC durvīm) vai ekvivalents</t>
  </si>
  <si>
    <t>GBS 70PZW 92/35/9  24x270 vai ekvivalents</t>
  </si>
  <si>
    <t>BMH 1758PZ/65 L/R vai ekvivalents</t>
  </si>
  <si>
    <t>Izmēri 0.5x1250x2500, cinkots</t>
  </si>
  <si>
    <t>Klase B1 DIN 4102-1, El240, MPU-P50/B1, Mungo, 50L vai ekvivalents</t>
  </si>
  <si>
    <t>KNAUF Perlfix, montāžas līmjava (ģipsis ar speciālām piedevām) sausā apmetuma – ģipša plākšņu līmēšanai pie sienas vai ekvivalents</t>
  </si>
  <si>
    <t>Uponor D16 vai ekvivalents</t>
  </si>
  <si>
    <t>Duškabīnes paliknis ar nosegu</t>
  </si>
  <si>
    <t>DORMA TS 93 B, Size EN 2-5 *</t>
  </si>
  <si>
    <t>Dorma G GSR-System koordinātors*</t>
  </si>
  <si>
    <t>Dorma GSR-BG System koordinātors*</t>
  </si>
  <si>
    <t>Dorma System turētājs (RF) cpl. for GSR, atvērtas pozīcijas stāvoklis*</t>
  </si>
  <si>
    <t xml:space="preserve">*Durvju aizvēršanās sistēmas komponentes nav aizvietojams ar citu ražotāju komponentēm (nevar piedāvāt ekvivalentu).  Pasūtītājam ir “Dorma” durvju aizvēršanas sistēma un citu ražotāju komponentes ar šo sistēmu nav savienojamas, jo tās neder. 
</t>
  </si>
  <si>
    <t>DN15 2m</t>
  </si>
  <si>
    <r>
      <t xml:space="preserve">Datu kabelis </t>
    </r>
    <r>
      <rPr>
        <u/>
        <sz val="10"/>
        <rFont val="Arial"/>
        <family val="2"/>
        <charset val="186"/>
      </rPr>
      <t>FTP 6kat</t>
    </r>
    <r>
      <rPr>
        <sz val="10"/>
        <rFont val="Arial"/>
        <family val="2"/>
        <charset val="186"/>
      </rPr>
      <t>.</t>
    </r>
  </si>
  <si>
    <r>
      <t xml:space="preserve">Datu kabelis </t>
    </r>
    <r>
      <rPr>
        <u/>
        <sz val="10"/>
        <rFont val="Arial"/>
        <family val="2"/>
        <charset val="186"/>
      </rPr>
      <t>FTP 5kat</t>
    </r>
    <r>
      <rPr>
        <sz val="10"/>
        <rFont val="Arial"/>
        <family val="2"/>
        <charset val="186"/>
      </rPr>
      <t xml:space="preserve">. </t>
    </r>
  </si>
  <si>
    <r>
      <t xml:space="preserve">
Kopējā piedāvātā cena 
</t>
    </r>
    <r>
      <rPr>
        <sz val="10"/>
        <rFont val="Arial"/>
        <family val="2"/>
        <charset val="186"/>
      </rPr>
      <t>(EUR bez PVN)</t>
    </r>
  </si>
  <si>
    <r>
      <t>m</t>
    </r>
    <r>
      <rPr>
        <vertAlign val="superscript"/>
        <sz val="10"/>
        <rFont val="Arial"/>
        <family val="2"/>
        <charset val="186"/>
      </rPr>
      <t>2</t>
    </r>
  </si>
  <si>
    <r>
      <t>m</t>
    </r>
    <r>
      <rPr>
        <vertAlign val="superscript"/>
        <sz val="10"/>
        <color theme="1"/>
        <rFont val="Arial"/>
        <family val="2"/>
        <charset val="186"/>
      </rPr>
      <t>2</t>
    </r>
  </si>
  <si>
    <r>
      <t>m</t>
    </r>
    <r>
      <rPr>
        <vertAlign val="superscript"/>
        <sz val="10"/>
        <color theme="1"/>
        <rFont val="Arial"/>
        <family val="2"/>
        <charset val="186"/>
      </rPr>
      <t>3</t>
    </r>
  </si>
  <si>
    <t>PENOSIL
ECO Elastic Acrylic 622 Ilgtspējīgs, silikonizēts akrila hermētiķis - Elastīgs, krāsojams hermētiķis uz ilgtspējīgu izejvielu bāzes.  Šuvju un spraugu aizpildīšanai pirms apdares un krāsošanas darbiem. Piemērots iekš- un ārdarbiem vai ekvivalents</t>
  </si>
  <si>
    <t>300ml</t>
  </si>
  <si>
    <t>Gumijas grīdas segums sporta zālēm</t>
  </si>
  <si>
    <r>
      <t xml:space="preserve">Gumijas grīdas segums sporta zālēm, Rubber Flooring 100x100 - antracīts 1100kg/m2, Biezums 2 cm </t>
    </r>
    <r>
      <rPr>
        <sz val="10"/>
        <color rgb="FF222222"/>
        <rFont val="Calibri"/>
        <family val="2"/>
        <charset val="186"/>
      </rPr>
      <t xml:space="preserve">± </t>
    </r>
    <r>
      <rPr>
        <sz val="10"/>
        <color rgb="FF222222"/>
        <rFont val="Arial"/>
        <family val="2"/>
        <charset val="186"/>
      </rPr>
      <t>2mm, 100% pārstrādājama un videi draudzīga gumijas granulāta</t>
    </r>
  </si>
  <si>
    <t>Akustiska griestu plāksne 600x600x25, malu profils P0, montāžas sistēma T24, skaidas platums 1.5mm, krāsa natural (N), svars 8kg/m2</t>
  </si>
  <si>
    <t>Dzesēšanas sistēma</t>
  </si>
  <si>
    <t>Sienas kondicionieris</t>
  </si>
  <si>
    <t xml:space="preserve">Mitsubishi Heavy Industries, Sienas modelis,  nominālā aukstumjauda 2,5 kW(min 0,9~max3,1) /nominālā siltumjauda 3,2 kW (min0,9~max 4,5), SCOP/ SEER lielāks vai vienāds 4,7/8,5, Trokšņu līmenis iekštelpu blokam dB Minimālajā režīmā/ vidējā režīmā / max režīmā 13/23/36, Aukstumaģents R32, Enerģijas klase dzesēšanā / sildīšanā A+++/A+, dzesēšana -15 C līdz +46 C, sildīšana -15 C līdz +24 C, </t>
  </si>
  <si>
    <t xml:space="preserve">Mitsubishi Heavy Industries, Sienas modelis, nominālā aukstumjauda 3,5 kW(min 0,9~max 4,0 kW) /nominālā siltumjauda 4,0 kW (min0,9~max 5,0) ,SCOP/ SEER lielāks vai vienāds 4,7 / 8,4, Trokšņu līmenis iekštelpu blokam dB Minimālajā režīmā/ vidējā režīmā / max režīmā 19/26/40, Aukstumaģents R32, Enerģijas klase dzesēšanā / sildīšanā A++/A++, dzesēšana -15 C līdz +46 C, sildīšana -15 C līdz +24 C </t>
  </si>
  <si>
    <t xml:space="preserve">Mitsubishi Heavy Industries, Sienas modelis, nominālā aukstumjauda 5 kW(min 1,3~max5,5) /nominālā siltumjauda 5,3 kW (min 1,3~max 6,6) , SCOP/ SEER lielāks vai vienāds 4,6 / 7,0, Trokšņu līmenis iekštelpu blokam dB Minimālajā režīmā/ vidējā režīmā / max režīmā 22 / 29 /46, Aukstumaģents R32, Enerģijas klase dzesēšanā / sildīšanā A++/A++, dzesēšana -15 C līdz +46 C, sildīšana -15 C līdz +24 C </t>
  </si>
  <si>
    <t>EDI-20 ESMI</t>
  </si>
  <si>
    <t>Adresu sirēna/bāze</t>
  </si>
  <si>
    <t>EDI-30</t>
  </si>
  <si>
    <t>1gab</t>
  </si>
  <si>
    <t>EDI-50 ESMI</t>
  </si>
  <si>
    <t>Adresu rokas vadības detektors</t>
  </si>
  <si>
    <t>ECF221 I6</t>
  </si>
  <si>
    <t xml:space="preserve">Detektoru bāze </t>
  </si>
  <si>
    <t>EBI-12/ 06720012</t>
  </si>
  <si>
    <t>Adresācijas karte</t>
  </si>
  <si>
    <t>EAC-4</t>
  </si>
  <si>
    <t>Durvju elektromagnets</t>
  </si>
  <si>
    <t>M-280 vai analogs</t>
  </si>
  <si>
    <t>138 ProFix® 2 NC</t>
  </si>
  <si>
    <t>118® ProFix® 2 NO</t>
  </si>
  <si>
    <t xml:space="preserve">Durvju izejas poga </t>
  </si>
  <si>
    <t>PW2</t>
  </si>
  <si>
    <t>Signalizācijas kabelis</t>
  </si>
  <si>
    <t>J-Y(ST)Y 2x1 mm2</t>
  </si>
  <si>
    <t xml:space="preserve">Signalizācijas kabelis </t>
  </si>
  <si>
    <t>J-Y(ST)Y 2x0.8 mm2</t>
  </si>
  <si>
    <t>JE-H(ST)Y 2x2x0.8 mm2</t>
  </si>
  <si>
    <t>JE-H(ST)Y 4x2x0.8 mm2</t>
  </si>
  <si>
    <t>Vājstrāvas signalizācijas kabelis</t>
  </si>
  <si>
    <t>(2x0,8+0,8mm)</t>
  </si>
  <si>
    <t>(2x1mm)</t>
  </si>
  <si>
    <t>(2x2x0,8 mm)</t>
  </si>
  <si>
    <r>
      <t>(8x0,22 mm)</t>
    </r>
    <r>
      <rPr>
        <sz val="10"/>
        <color theme="1"/>
        <rFont val="Arial"/>
        <family val="2"/>
        <charset val="186"/>
      </rPr>
      <t xml:space="preserve"> </t>
    </r>
    <r>
      <rPr>
        <sz val="10"/>
        <color rgb="FF000000"/>
        <rFont val="Arial"/>
        <family val="2"/>
        <charset val="186"/>
      </rPr>
      <t>neekranēts signalizācijas kabelis CQR</t>
    </r>
  </si>
  <si>
    <t>Sienas skaļrunis</t>
  </si>
  <si>
    <t>3 W atbilst EN54-24 BOSCH</t>
  </si>
  <si>
    <t>0.75 W atbilst EN54-24 BOSCH</t>
  </si>
  <si>
    <t>1.5 W atbilst EN54-24 BOSCH</t>
  </si>
  <si>
    <t>Baterija</t>
  </si>
  <si>
    <t xml:space="preserve">18A/H 12v </t>
  </si>
  <si>
    <t>LED indikators</t>
  </si>
  <si>
    <t>RI 9000</t>
  </si>
  <si>
    <t>Sensors</t>
  </si>
  <si>
    <t>COMPACTA A20-180</t>
  </si>
  <si>
    <t>BFT ERIS A30 bezvadu fotoelementi</t>
  </si>
  <si>
    <t>Kanāla ventilātors</t>
  </si>
  <si>
    <t>SOLER &amp; PALAU Kanāla Ventilators TD-160/100 N SILENT (230V50HZ) vai ekvivivalents</t>
  </si>
  <si>
    <t>Jumta kanāla ventilātors</t>
  </si>
  <si>
    <t>TKS 400 A1-V1 ar rāmi - vai ekvivalents</t>
  </si>
  <si>
    <t>Ektra Ø100mm</t>
  </si>
  <si>
    <t>Ektra Ø120mm</t>
  </si>
  <si>
    <t>Apkures regulātors</t>
  </si>
  <si>
    <t>Danfoss AMV 435, 230v, 400N, IP54, stroke 20mm</t>
  </si>
  <si>
    <t xml:space="preserve">TM Technologie  ONTEC G ST (patstāvīgā režīma) </t>
  </si>
  <si>
    <t>TM Technologie ONTEC E E1B 101 M ST IP20</t>
  </si>
  <si>
    <t>Ugunsdzēsības sistēmas veidgabali</t>
  </si>
  <si>
    <t>GROPĒTAS SPRINKLERU CAURULES</t>
  </si>
  <si>
    <t>GROPĒTAS SPRINKLERU CAURULES 60,3x2,6 P235TR1 CINKOTA 6m</t>
  </si>
  <si>
    <t xml:space="preserve">GROPĒTA SKAVA </t>
  </si>
  <si>
    <t>GROPĒTA SKAVA AR 1 SKRŪVI DN50 ST.109 SARKANS</t>
  </si>
  <si>
    <t xml:space="preserve">REDUKCIJAS SKAVA </t>
  </si>
  <si>
    <t>REDUKCIJAS SKAVA DN65xDN50 ST.750 SARKANA</t>
  </si>
  <si>
    <t>SPRINKLERA SEDLS</t>
  </si>
  <si>
    <t>SPRINKLERA SEDLS DN50xDN20 ST.922, iekšējā metriskā vītne</t>
  </si>
  <si>
    <t xml:space="preserve">GROPĒTS ATLOKS </t>
  </si>
  <si>
    <t>GROPĒTS ATLOKS ORANŽS DN50/64 PN10/16 ST.45RE</t>
  </si>
  <si>
    <t>LUBRIKANTS VIC LUBE 125g</t>
  </si>
  <si>
    <t>LUBRIKANTS VIC LUBE 125g vai ekvivalents</t>
  </si>
  <si>
    <t xml:space="preserve">ATLOKU ADAPTERIS </t>
  </si>
  <si>
    <t>ATLOKU ADAPTERIS MELNS DN50 PN10-16 ST.741</t>
  </si>
  <si>
    <t xml:space="preserve">REDUKCIJA </t>
  </si>
  <si>
    <t>REDUKCIJA DN65xDN50 ST.50 SARKANS</t>
  </si>
  <si>
    <t>LĪKUMS GROPĒTS 90°</t>
  </si>
  <si>
    <t>LĪKUMS GROPĒTS 90° DN50 ST.001 90 SARKANS</t>
  </si>
  <si>
    <t xml:space="preserve">LĪKUMS GROPĒTS 45° </t>
  </si>
  <si>
    <t>LĪKUMS GROPĒTS 45° DN50 ST.003 SARKANS</t>
  </si>
  <si>
    <t xml:space="preserve">KAPE GROPĒTA </t>
  </si>
  <si>
    <t>KAPE GROPĒTA DN50 ST.60 SARKANA</t>
  </si>
  <si>
    <t xml:space="preserve">ADAPTERIS GROPĒTS ARĒJĀ VĪTNE </t>
  </si>
  <si>
    <t>ADAPTERIS GROPĒTS ARĒJĀ VĪTNE DN50 L=102MM ST.41</t>
  </si>
  <si>
    <t>TREJGABALS GROPĒTS</t>
  </si>
  <si>
    <t>TREJGABALS GROPĒTS DN50 ST.002 SARKANS</t>
  </si>
  <si>
    <t>DROSEĻVĀRSTS AR SIGNĀLU</t>
  </si>
  <si>
    <t>DROSEĻVĀRSTS AR SIGNĀLU DN50 ST.706</t>
  </si>
  <si>
    <t>ne mazāk ka 3kg</t>
  </si>
  <si>
    <t>Divkomponentu epoksīda bāzes šuvotājs Mapei kerapoxy EASY DESIGN, 1 līdz 15 mm platu šuvju aizpildei vai ekvivalents, 3kg,  tonis 112 gaiši pelēks</t>
  </si>
  <si>
    <t>10W LED E27, 4000k, energoefektivitāte ne mazāka par G klasi, Gaismas avota vidējais darbības laiks 20000 stundas</t>
  </si>
  <si>
    <t>LED 3W GU10, energoefektivitāte ne mazāka par G klasi, Gaismas avota vidējais darbības laiks 20000 stundas</t>
  </si>
  <si>
    <t>neēvelētas 50x50mm, minimālais garums 2.5m, FSC vai PFSC sertifikāts kokmteriāliem</t>
  </si>
  <si>
    <t>15x25x2700, FSC vai PFSC sertifikāts kokmteriāliem</t>
  </si>
  <si>
    <t>Urbjmašīna-skrūvgriezis Bosch GSR 18V-110 C ProCORE; 18 V; 2x4,0 Ah akum., vai ekvivalents</t>
  </si>
  <si>
    <t>Continental CONTI-V SPZ 1180, 05102015 8</t>
  </si>
  <si>
    <t>Silikonizēts akrila hermētiķis</t>
  </si>
  <si>
    <t>Piezīmes: Elektroinstrumentu piedāvājumā priekšroka instrumentiem, kuru ražošanā tiek izmantoti ilgtspējīgi materiāli</t>
  </si>
  <si>
    <t>Teknos OPAL divu komponentu parketa laka, augstākai nodiluma un slodzes izturībai (sporta zālēm, bērnudārziem un citām sabiedriskām telpām) vai ekvivalents</t>
  </si>
  <si>
    <t>ne mazāk kā 5 L</t>
  </si>
  <si>
    <t>Ar grozījumiem Rīgas Stradiņa universitātes iepirkuma komisijas 2024.gada 2.maija sēdē(protokols Nr. RSU 2024/52/AK-3)</t>
  </si>
  <si>
    <r>
      <t>z/a 1-V D68 H40</t>
    </r>
    <r>
      <rPr>
        <sz val="10"/>
        <color rgb="FFFF0000"/>
        <rFont val="Arial"/>
        <family val="2"/>
        <charset val="186"/>
      </rPr>
      <t>-45mm</t>
    </r>
  </si>
  <si>
    <r>
      <t>LED 600x600mm,36</t>
    </r>
    <r>
      <rPr>
        <sz val="10"/>
        <color rgb="FFFF0000"/>
        <rFont val="Arial"/>
        <family val="2"/>
        <charset val="186"/>
      </rPr>
      <t xml:space="preserve"> +/- 5</t>
    </r>
    <r>
      <rPr>
        <sz val="10"/>
        <rFont val="Arial"/>
        <family val="2"/>
        <charset val="186"/>
      </rPr>
      <t>w, 4000k, energoefektivitāte ne mazāka par G klasi, Gaismas avota vidējais darbības laiks 20000 stundas</t>
    </r>
  </si>
  <si>
    <r>
      <t xml:space="preserve">LED 300x1200mm, </t>
    </r>
    <r>
      <rPr>
        <sz val="10"/>
        <color rgb="FFFF0000"/>
        <rFont val="Arial"/>
        <family val="2"/>
        <charset val="186"/>
      </rPr>
      <t>36  +/- 5</t>
    </r>
    <r>
      <rPr>
        <sz val="10"/>
        <rFont val="Arial"/>
        <family val="2"/>
        <charset val="186"/>
      </rPr>
      <t>w,  4000k, energoefektivitāte ne mazāka par G klasi, Gaismas avota vidējais darbības laiks 20000 stundas</t>
    </r>
  </si>
  <si>
    <r>
      <t xml:space="preserve">LED 300x1200mm, 36  </t>
    </r>
    <r>
      <rPr>
        <sz val="10"/>
        <color rgb="FFFF0000"/>
        <rFont val="Arial"/>
        <family val="2"/>
        <charset val="186"/>
      </rPr>
      <t>+/- 5</t>
    </r>
    <r>
      <rPr>
        <sz val="10"/>
        <rFont val="Arial"/>
        <family val="2"/>
        <charset val="186"/>
      </rPr>
      <t>w,  4000k, energoefektivitāte ne mazāka par G klasi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</si>
</sst>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charset val="186"/>
      <scheme val="minor"/>
    </font>
    <font>
      <u/>
      <sz val="11"/>
      <color theme="10"/>
      <name val="Calibri"/>
      <family val="2"/>
      <charset val="186"/>
      <scheme val="minor"/>
    </font>
    <font>
      <sz val="10"/>
      <color theme="1"/>
      <name val="Arial"/>
      <family val="2"/>
      <charset val="186"/>
    </font>
    <font>
      <b/>
      <sz val="10"/>
      <color theme="1"/>
      <name val="Arial"/>
      <family val="2"/>
      <charset val="186"/>
    </font>
    <font>
      <b/>
      <sz val="10"/>
      <name val="Arial"/>
      <family val="2"/>
      <charset val="186"/>
    </font>
    <font>
      <sz val="10"/>
      <name val="Arial"/>
      <family val="2"/>
      <charset val="186"/>
    </font>
    <font>
      <b/>
      <i/>
      <sz val="10"/>
      <name val="Arial"/>
      <family val="2"/>
      <charset val="186"/>
    </font>
    <font>
      <sz val="10"/>
      <color rgb="FFFF0000"/>
      <name val="Arial"/>
      <family val="2"/>
      <charset val="186"/>
    </font>
    <font>
      <sz val="10"/>
      <color rgb="FF000000"/>
      <name val="Arial"/>
      <family val="2"/>
      <charset val="186"/>
    </font>
    <font>
      <i/>
      <sz val="10"/>
      <color theme="1"/>
      <name val="Arial"/>
      <family val="2"/>
      <charset val="186"/>
    </font>
    <font>
      <i/>
      <sz val="10"/>
      <name val="Arial"/>
      <family val="2"/>
      <charset val="186"/>
    </font>
    <font>
      <b/>
      <i/>
      <sz val="10"/>
      <color theme="1"/>
      <name val="Arial"/>
      <family val="2"/>
      <charset val="186"/>
    </font>
    <font>
      <vertAlign val="superscript"/>
      <sz val="10"/>
      <color theme="1"/>
      <name val="Arial"/>
      <family val="2"/>
      <charset val="186"/>
    </font>
    <font>
      <u/>
      <sz val="10"/>
      <name val="Arial"/>
      <family val="2"/>
      <charset val="186"/>
    </font>
    <font>
      <u/>
      <sz val="10"/>
      <color theme="10"/>
      <name val="Arial"/>
      <family val="2"/>
      <charset val="186"/>
    </font>
    <font>
      <sz val="10"/>
      <color rgb="FF212121"/>
      <name val="Arial"/>
      <family val="2"/>
      <charset val="186"/>
    </font>
    <font>
      <sz val="10"/>
      <color rgb="FF1D1F24"/>
      <name val="Arial"/>
      <family val="2"/>
      <charset val="186"/>
    </font>
    <font>
      <vertAlign val="superscript"/>
      <sz val="10"/>
      <name val="Arial"/>
      <family val="2"/>
      <charset val="186"/>
    </font>
    <font>
      <sz val="8"/>
      <name val="Calibri"/>
      <family val="2"/>
      <charset val="186"/>
      <scheme val="minor"/>
    </font>
    <font>
      <sz val="12"/>
      <color theme="1"/>
      <name val="Times New Roman"/>
      <family val="1"/>
      <charset val="186"/>
    </font>
    <font>
      <b/>
      <sz val="12"/>
      <name val="Times New Roman"/>
      <family val="1"/>
      <charset val="186"/>
    </font>
    <font>
      <sz val="10"/>
      <color rgb="FF222222"/>
      <name val="Arial"/>
      <family val="2"/>
      <charset val="186"/>
    </font>
    <font>
      <sz val="10"/>
      <color rgb="FF222222"/>
      <name val="Calibri"/>
      <family val="2"/>
      <charset val="186"/>
    </font>
    <font>
      <sz val="11"/>
      <color theme="1"/>
      <name val="Times New Roman"/>
      <family val="1"/>
      <charset val="186"/>
    </font>
    <font>
      <sz val="12"/>
      <color rgb="FFFF0000"/>
      <name val="Times New Roman"/>
      <family val="1"/>
      <charset val="186"/>
    </font>
    <font>
      <strike/>
      <sz val="10"/>
      <color rgb="FFFF0000"/>
      <name val="Arial"/>
      <family val="2"/>
      <charset val="186"/>
    </font>
  </fonts>
  <fills count="8">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6"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 fillId="0" borderId="0" applyNumberFormat="0" applyFill="0" applyBorder="0" applyAlignment="0" applyProtection="0"/>
  </cellStyleXfs>
  <cellXfs count="307">
    <xf numFmtId="0" fontId="0" fillId="0" borderId="0" xfId="0"/>
    <xf numFmtId="0" fontId="4" fillId="5" borderId="1" xfId="0" applyFont="1" applyFill="1" applyBorder="1" applyAlignment="1">
      <alignment horizontal="left" vertical="top" wrapText="1"/>
    </xf>
    <xf numFmtId="4" fontId="3" fillId="5" borderId="1" xfId="0" applyNumberFormat="1" applyFont="1" applyFill="1" applyBorder="1" applyAlignment="1">
      <alignment horizontal="center" vertical="center" wrapText="1"/>
    </xf>
    <xf numFmtId="0" fontId="5" fillId="5" borderId="4" xfId="0" applyFont="1" applyFill="1" applyBorder="1" applyAlignment="1">
      <alignment horizontal="left" vertical="top" wrapText="1"/>
    </xf>
    <xf numFmtId="0" fontId="2" fillId="5" borderId="4" xfId="0" applyFont="1" applyFill="1" applyBorder="1" applyAlignment="1">
      <alignment horizontal="left" vertical="top" wrapText="1"/>
    </xf>
    <xf numFmtId="0" fontId="5" fillId="2" borderId="0" xfId="0" applyFont="1" applyFill="1" applyAlignment="1">
      <alignment vertical="center" wrapText="1"/>
    </xf>
    <xf numFmtId="0" fontId="5" fillId="2" borderId="1" xfId="0" applyFont="1" applyFill="1" applyBorder="1" applyAlignment="1">
      <alignment horizontal="left" vertical="justify"/>
    </xf>
    <xf numFmtId="0" fontId="2" fillId="2" borderId="0" xfId="0" applyFont="1" applyFill="1" applyAlignment="1">
      <alignment horizontal="left" vertical="top" wrapText="1"/>
    </xf>
    <xf numFmtId="0" fontId="2" fillId="2" borderId="0" xfId="0" applyFont="1" applyFill="1" applyAlignment="1">
      <alignment horizontal="left" vertical="justify" wrapText="1"/>
    </xf>
    <xf numFmtId="4" fontId="2" fillId="2" borderId="0" xfId="0" applyNumberFormat="1" applyFont="1" applyFill="1" applyAlignment="1">
      <alignment horizontal="center" vertical="top" wrapText="1"/>
    </xf>
    <xf numFmtId="0" fontId="2" fillId="2" borderId="2" xfId="0" applyFont="1" applyFill="1" applyBorder="1" applyAlignment="1">
      <alignment vertical="justify" wrapText="1"/>
    </xf>
    <xf numFmtId="0" fontId="2" fillId="2" borderId="2" xfId="0" applyFont="1" applyFill="1" applyBorder="1" applyAlignment="1">
      <alignment vertical="top" wrapText="1"/>
    </xf>
    <xf numFmtId="0" fontId="4" fillId="2" borderId="1" xfId="0" applyFont="1" applyFill="1" applyBorder="1" applyAlignment="1">
      <alignment horizontal="left" vertical="top" wrapText="1"/>
    </xf>
    <xf numFmtId="0" fontId="4" fillId="2" borderId="1" xfId="0" applyFont="1" applyFill="1" applyBorder="1" applyAlignment="1">
      <alignment horizontal="left" vertical="justify" wrapText="1"/>
    </xf>
    <xf numFmtId="0" fontId="4" fillId="5" borderId="1" xfId="0" applyFont="1" applyFill="1" applyBorder="1" applyAlignment="1">
      <alignment horizontal="center" vertical="justify" wrapText="1"/>
    </xf>
    <xf numFmtId="0" fontId="4" fillId="5" borderId="1" xfId="0" applyFont="1" applyFill="1" applyBorder="1" applyAlignment="1">
      <alignment horizontal="center" vertical="center" wrapText="1"/>
    </xf>
    <xf numFmtId="0" fontId="5" fillId="2" borderId="3" xfId="0" applyFont="1" applyFill="1" applyBorder="1" applyAlignment="1">
      <alignment horizontal="left" vertical="top" wrapText="1"/>
    </xf>
    <xf numFmtId="0" fontId="5" fillId="2" borderId="1" xfId="0" applyFont="1" applyFill="1" applyBorder="1" applyAlignment="1">
      <alignment horizontal="left" vertical="top" wrapText="1"/>
    </xf>
    <xf numFmtId="0" fontId="5" fillId="2" borderId="1" xfId="0" applyFont="1" applyFill="1" applyBorder="1" applyAlignment="1">
      <alignment horizontal="left" vertical="justify" wrapText="1"/>
    </xf>
    <xf numFmtId="0" fontId="5" fillId="2" borderId="4" xfId="0" applyFont="1" applyFill="1" applyBorder="1" applyAlignment="1">
      <alignment horizontal="left" vertical="top" wrapText="1"/>
    </xf>
    <xf numFmtId="0" fontId="2" fillId="5" borderId="1" xfId="0" applyFont="1" applyFill="1" applyBorder="1" applyAlignment="1">
      <alignment horizontal="left" vertical="justify" wrapText="1"/>
    </xf>
    <xf numFmtId="0" fontId="5" fillId="5" borderId="1" xfId="0" applyFont="1" applyFill="1" applyBorder="1" applyAlignment="1">
      <alignment horizontal="left" vertical="top" wrapText="1"/>
    </xf>
    <xf numFmtId="0" fontId="5" fillId="0" borderId="1" xfId="0" applyFont="1" applyFill="1" applyBorder="1" applyAlignment="1">
      <alignment horizontal="left" vertical="justify" wrapText="1"/>
    </xf>
    <xf numFmtId="0" fontId="2" fillId="0" borderId="4" xfId="0" applyFont="1" applyFill="1" applyBorder="1" applyAlignment="1">
      <alignment horizontal="left" vertical="top" wrapText="1"/>
    </xf>
    <xf numFmtId="0" fontId="2" fillId="0" borderId="0" xfId="0" applyFont="1" applyFill="1" applyAlignment="1">
      <alignment horizontal="left" vertical="top" wrapText="1"/>
    </xf>
    <xf numFmtId="0" fontId="2" fillId="2" borderId="1" xfId="0" applyFont="1" applyFill="1" applyBorder="1" applyAlignment="1">
      <alignment horizontal="left" vertical="justify" wrapText="1"/>
    </xf>
    <xf numFmtId="0" fontId="5" fillId="0" borderId="0" xfId="0" applyFont="1" applyAlignment="1">
      <alignment vertical="center" wrapText="1"/>
    </xf>
    <xf numFmtId="0" fontId="2" fillId="0" borderId="1" xfId="0" applyFont="1" applyBorder="1" applyAlignment="1">
      <alignment horizontal="left" vertical="center" wrapText="1"/>
    </xf>
    <xf numFmtId="0" fontId="8" fillId="0" borderId="0" xfId="0" applyFont="1" applyAlignment="1">
      <alignment vertical="center" wrapText="1"/>
    </xf>
    <xf numFmtId="0" fontId="5" fillId="2" borderId="7" xfId="0" applyFont="1" applyFill="1" applyBorder="1" applyAlignment="1">
      <alignment horizontal="left" vertical="top" wrapText="1"/>
    </xf>
    <xf numFmtId="0" fontId="5" fillId="0" borderId="1" xfId="0" applyFont="1" applyFill="1" applyBorder="1" applyAlignment="1">
      <alignment horizontal="left" vertical="top" wrapText="1"/>
    </xf>
    <xf numFmtId="0" fontId="2" fillId="0" borderId="1" xfId="0" applyFont="1" applyFill="1" applyBorder="1" applyAlignment="1">
      <alignment horizontal="left" vertical="top" wrapText="1"/>
    </xf>
    <xf numFmtId="0" fontId="5" fillId="2" borderId="13" xfId="0" applyFont="1" applyFill="1" applyBorder="1" applyAlignment="1">
      <alignment horizontal="left" vertical="justify" wrapText="1"/>
    </xf>
    <xf numFmtId="0" fontId="5" fillId="2" borderId="13" xfId="0" applyFont="1" applyFill="1" applyBorder="1" applyAlignment="1">
      <alignment horizontal="left" vertical="top" wrapText="1"/>
    </xf>
    <xf numFmtId="0" fontId="5" fillId="2" borderId="7" xfId="0" applyFont="1" applyFill="1" applyBorder="1" applyAlignment="1">
      <alignment horizontal="left" vertical="justify" wrapText="1"/>
    </xf>
    <xf numFmtId="0" fontId="5" fillId="2" borderId="0" xfId="0" applyFont="1" applyFill="1" applyAlignment="1">
      <alignment horizontal="left" vertical="top" wrapText="1"/>
    </xf>
    <xf numFmtId="0" fontId="5" fillId="2" borderId="0" xfId="0" applyFont="1" applyFill="1" applyAlignment="1">
      <alignment horizontal="left" vertical="justify" wrapText="1"/>
    </xf>
    <xf numFmtId="4" fontId="7" fillId="2" borderId="0" xfId="0" applyNumberFormat="1" applyFont="1" applyFill="1" applyAlignment="1">
      <alignment horizontal="right" vertical="top"/>
    </xf>
    <xf numFmtId="0" fontId="2" fillId="2" borderId="0" xfId="0" applyFont="1" applyFill="1" applyBorder="1" applyAlignment="1">
      <alignment horizontal="left" vertical="top" wrapText="1"/>
    </xf>
    <xf numFmtId="0" fontId="2" fillId="2" borderId="0" xfId="0" applyFont="1" applyFill="1" applyAlignment="1">
      <alignment vertical="top" wrapText="1"/>
    </xf>
    <xf numFmtId="0" fontId="4" fillId="2" borderId="1" xfId="0" applyFont="1" applyFill="1" applyBorder="1" applyAlignment="1">
      <alignment horizontal="center" vertical="top" wrapText="1"/>
    </xf>
    <xf numFmtId="0" fontId="4" fillId="2" borderId="1" xfId="0" applyFont="1" applyFill="1" applyBorder="1" applyAlignment="1">
      <alignment horizontal="center" vertical="justify" wrapText="1"/>
    </xf>
    <xf numFmtId="0" fontId="5" fillId="2" borderId="1" xfId="0" applyFont="1" applyFill="1" applyBorder="1" applyAlignment="1">
      <alignment horizontal="center" vertical="top" wrapText="1"/>
    </xf>
    <xf numFmtId="0" fontId="5" fillId="2" borderId="4" xfId="0" applyFont="1" applyFill="1" applyBorder="1" applyAlignment="1">
      <alignment horizontal="center" vertical="center" wrapText="1"/>
    </xf>
    <xf numFmtId="0" fontId="5" fillId="5" borderId="4" xfId="0" applyFont="1" applyFill="1" applyBorder="1" applyAlignment="1">
      <alignment horizontal="center" vertical="top" wrapText="1"/>
    </xf>
    <xf numFmtId="0" fontId="5" fillId="2" borderId="1" xfId="0" applyFont="1" applyFill="1" applyBorder="1" applyAlignment="1">
      <alignment horizontal="center" vertical="center" wrapText="1"/>
    </xf>
    <xf numFmtId="0" fontId="5" fillId="2" borderId="0" xfId="0" applyFont="1" applyFill="1" applyAlignment="1">
      <alignment horizontal="center" vertical="center" wrapText="1"/>
    </xf>
    <xf numFmtId="0" fontId="5" fillId="0" borderId="10"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2" fillId="2" borderId="0" xfId="0" applyFont="1" applyFill="1" applyBorder="1" applyAlignment="1">
      <alignment vertical="top" wrapText="1"/>
    </xf>
    <xf numFmtId="0" fontId="7" fillId="2" borderId="8" xfId="0" applyFont="1" applyFill="1" applyBorder="1" applyAlignment="1">
      <alignment vertical="top" wrapText="1"/>
    </xf>
    <xf numFmtId="0" fontId="2" fillId="5" borderId="6" xfId="0" applyFont="1" applyFill="1" applyBorder="1" applyAlignment="1">
      <alignment vertical="justify" wrapText="1"/>
    </xf>
    <xf numFmtId="0" fontId="3" fillId="5" borderId="6" xfId="0" applyFont="1" applyFill="1" applyBorder="1" applyAlignment="1">
      <alignment vertical="top" wrapText="1"/>
    </xf>
    <xf numFmtId="0" fontId="7" fillId="2" borderId="0" xfId="0" applyFont="1" applyFill="1" applyAlignment="1">
      <alignment vertical="top" wrapText="1"/>
    </xf>
    <xf numFmtId="0" fontId="5" fillId="2" borderId="0" xfId="0" applyFont="1" applyFill="1" applyAlignment="1">
      <alignment vertical="top" wrapText="1"/>
    </xf>
    <xf numFmtId="0" fontId="2" fillId="2" borderId="0" xfId="0" applyFont="1" applyFill="1" applyAlignment="1">
      <alignment vertical="justify" wrapText="1"/>
    </xf>
    <xf numFmtId="0" fontId="5" fillId="2" borderId="0" xfId="0" applyFont="1" applyFill="1" applyAlignment="1">
      <alignment vertical="justify" wrapText="1"/>
    </xf>
    <xf numFmtId="0" fontId="4" fillId="2" borderId="2" xfId="0" applyFont="1" applyFill="1" applyBorder="1" applyAlignment="1">
      <alignment vertical="top" wrapText="1"/>
    </xf>
    <xf numFmtId="0" fontId="2" fillId="0" borderId="0" xfId="0" applyFont="1" applyAlignment="1">
      <alignment horizontal="left" vertical="top" wrapText="1"/>
    </xf>
    <xf numFmtId="0" fontId="2" fillId="2" borderId="4" xfId="0" applyFont="1" applyFill="1" applyBorder="1" applyAlignment="1">
      <alignment horizontal="left" vertical="top" wrapText="1"/>
    </xf>
    <xf numFmtId="0" fontId="2" fillId="5" borderId="4" xfId="0" applyFont="1" applyFill="1" applyBorder="1" applyAlignment="1">
      <alignment horizontal="center" vertical="top" wrapText="1"/>
    </xf>
    <xf numFmtId="0" fontId="2" fillId="2" borderId="1" xfId="0" applyFont="1" applyFill="1" applyBorder="1" applyAlignment="1">
      <alignment horizontal="left" vertical="top" wrapText="1"/>
    </xf>
    <xf numFmtId="0" fontId="2" fillId="2" borderId="6" xfId="0" applyFont="1" applyFill="1" applyBorder="1" applyAlignment="1">
      <alignment horizontal="left" vertical="justify" wrapText="1"/>
    </xf>
    <xf numFmtId="0" fontId="2" fillId="2" borderId="8" xfId="0" applyFont="1" applyFill="1" applyBorder="1" applyAlignment="1">
      <alignment horizontal="left" vertical="top" wrapText="1"/>
    </xf>
    <xf numFmtId="0" fontId="2" fillId="2" borderId="1" xfId="0" applyFont="1" applyFill="1" applyBorder="1" applyAlignment="1">
      <alignment horizontal="left" vertical="justify"/>
    </xf>
    <xf numFmtId="0" fontId="3" fillId="2" borderId="2" xfId="0" applyFont="1" applyFill="1" applyBorder="1" applyAlignment="1">
      <alignment vertical="justify" wrapText="1"/>
    </xf>
    <xf numFmtId="0" fontId="3" fillId="2" borderId="7" xfId="0" applyFont="1" applyFill="1" applyBorder="1" applyAlignment="1">
      <alignment vertical="top" wrapText="1"/>
    </xf>
    <xf numFmtId="0" fontId="3" fillId="5" borderId="1" xfId="0" applyFont="1" applyFill="1" applyBorder="1" applyAlignment="1">
      <alignment horizontal="left" vertical="top" wrapText="1"/>
    </xf>
    <xf numFmtId="0" fontId="2" fillId="0" borderId="0" xfId="0" applyFont="1" applyAlignment="1">
      <alignment horizontal="left" vertical="justify" wrapText="1"/>
    </xf>
    <xf numFmtId="4" fontId="2" fillId="0" borderId="0" xfId="0" applyNumberFormat="1" applyFont="1" applyAlignment="1">
      <alignment horizontal="center" vertical="top" wrapText="1"/>
    </xf>
    <xf numFmtId="4" fontId="2" fillId="0" borderId="0" xfId="0" applyNumberFormat="1" applyFont="1" applyAlignment="1">
      <alignment horizontal="left" vertical="top" wrapText="1"/>
    </xf>
    <xf numFmtId="0" fontId="5" fillId="0" borderId="0" xfId="0" applyFont="1" applyAlignment="1">
      <alignment vertical="justify" wrapText="1"/>
    </xf>
    <xf numFmtId="0" fontId="5" fillId="0" borderId="0" xfId="0" applyFont="1" applyAlignment="1">
      <alignment horizontal="left" vertical="justify" wrapText="1"/>
    </xf>
    <xf numFmtId="0" fontId="5" fillId="0" borderId="0" xfId="0" applyFont="1" applyAlignment="1">
      <alignment horizontal="left" vertical="top" wrapText="1"/>
    </xf>
    <xf numFmtId="0" fontId="5" fillId="0" borderId="0" xfId="0" applyFont="1" applyAlignment="1">
      <alignment vertical="top" wrapText="1"/>
    </xf>
    <xf numFmtId="0" fontId="2" fillId="0" borderId="0" xfId="0" applyFont="1" applyAlignment="1">
      <alignment vertical="justify" wrapText="1"/>
    </xf>
    <xf numFmtId="0" fontId="2" fillId="0" borderId="0" xfId="0" applyFont="1" applyAlignment="1">
      <alignment vertical="top" wrapText="1"/>
    </xf>
    <xf numFmtId="0" fontId="2" fillId="0" borderId="0" xfId="0" applyFont="1" applyAlignment="1">
      <alignment horizontal="left" wrapText="1"/>
    </xf>
    <xf numFmtId="0" fontId="2" fillId="5" borderId="1" xfId="0" applyFont="1" applyFill="1" applyBorder="1" applyAlignment="1">
      <alignment horizontal="left" vertical="top" wrapText="1"/>
    </xf>
    <xf numFmtId="0" fontId="2" fillId="2" borderId="0" xfId="0" applyFont="1" applyFill="1" applyAlignment="1">
      <alignment horizontal="left" vertical="top"/>
    </xf>
    <xf numFmtId="0" fontId="8" fillId="0" borderId="1" xfId="0" applyFont="1" applyBorder="1" applyAlignment="1">
      <alignment vertical="center" wrapText="1"/>
    </xf>
    <xf numFmtId="0" fontId="2" fillId="0" borderId="1" xfId="0" applyFont="1" applyFill="1" applyBorder="1" applyAlignment="1">
      <alignment horizontal="left" vertical="justify" wrapText="1"/>
    </xf>
    <xf numFmtId="0" fontId="2" fillId="5" borderId="1" xfId="0" applyFont="1" applyFill="1" applyBorder="1" applyAlignment="1">
      <alignment horizontal="left" vertical="justify"/>
    </xf>
    <xf numFmtId="0" fontId="5" fillId="2" borderId="4" xfId="0" applyFont="1" applyFill="1" applyBorder="1" applyAlignment="1">
      <alignment horizontal="left" vertical="top"/>
    </xf>
    <xf numFmtId="0" fontId="5" fillId="2" borderId="7" xfId="0" applyFont="1" applyFill="1" applyBorder="1" applyAlignment="1">
      <alignment horizontal="left" vertical="justify"/>
    </xf>
    <xf numFmtId="0" fontId="2" fillId="2" borderId="4" xfId="0" applyFont="1" applyFill="1" applyBorder="1" applyAlignment="1">
      <alignment horizontal="left" vertical="top"/>
    </xf>
    <xf numFmtId="0" fontId="3" fillId="5" borderId="1" xfId="0" applyFont="1" applyFill="1" applyBorder="1" applyAlignment="1">
      <alignment horizontal="left" vertical="top"/>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justify" wrapText="1"/>
    </xf>
    <xf numFmtId="0" fontId="5" fillId="0" borderId="1" xfId="0" applyFont="1" applyBorder="1" applyAlignment="1">
      <alignment vertical="center" wrapText="1"/>
    </xf>
    <xf numFmtId="0" fontId="5" fillId="0" borderId="1" xfId="0" applyFont="1" applyBorder="1" applyAlignment="1">
      <alignment vertical="center"/>
    </xf>
    <xf numFmtId="0" fontId="8" fillId="0" borderId="1" xfId="0" applyFont="1" applyBorder="1" applyAlignment="1">
      <alignment vertical="center"/>
    </xf>
    <xf numFmtId="0" fontId="2" fillId="2" borderId="1" xfId="0" applyFont="1" applyFill="1" applyBorder="1" applyAlignment="1">
      <alignment wrapText="1"/>
    </xf>
    <xf numFmtId="0" fontId="2" fillId="0" borderId="0" xfId="0" applyFont="1"/>
    <xf numFmtId="0" fontId="5" fillId="0" borderId="5" xfId="0" applyFont="1" applyFill="1" applyBorder="1" applyAlignment="1">
      <alignment horizontal="left" vertical="justify" wrapText="1"/>
    </xf>
    <xf numFmtId="0" fontId="5" fillId="2" borderId="1" xfId="0" applyFont="1" applyFill="1" applyBorder="1" applyAlignment="1">
      <alignment horizontal="left" vertical="center" wrapText="1"/>
    </xf>
    <xf numFmtId="0" fontId="5" fillId="2" borderId="0" xfId="0" applyFont="1" applyFill="1" applyAlignment="1">
      <alignment horizontal="left" vertical="center" wrapText="1"/>
    </xf>
    <xf numFmtId="0" fontId="2" fillId="0" borderId="0" xfId="0" applyFont="1" applyFill="1" applyAlignment="1">
      <alignment horizontal="left" vertical="justify" wrapText="1"/>
    </xf>
    <xf numFmtId="0" fontId="2" fillId="2" borderId="1" xfId="0" applyFont="1" applyFill="1" applyBorder="1" applyAlignment="1">
      <alignment horizontal="center" vertical="center" wrapText="1"/>
    </xf>
    <xf numFmtId="0" fontId="2" fillId="0" borderId="0" xfId="0" applyFont="1" applyAlignment="1">
      <alignment wrapText="1"/>
    </xf>
    <xf numFmtId="0" fontId="4" fillId="5" borderId="1" xfId="0" applyFont="1" applyFill="1" applyBorder="1" applyAlignment="1">
      <alignment horizontal="center" vertical="top" wrapText="1"/>
    </xf>
    <xf numFmtId="0" fontId="2" fillId="5" borderId="1" xfId="0" applyFont="1" applyFill="1" applyBorder="1" applyAlignment="1">
      <alignment horizontal="center" vertical="top" wrapText="1"/>
    </xf>
    <xf numFmtId="0" fontId="5" fillId="0" borderId="0" xfId="0" applyFont="1"/>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4" fontId="2" fillId="0" borderId="0" xfId="0" applyNumberFormat="1" applyFont="1"/>
    <xf numFmtId="0" fontId="4" fillId="0" borderId="0" xfId="0" applyFont="1"/>
    <xf numFmtId="0" fontId="6" fillId="0" borderId="0" xfId="0" applyFont="1" applyBorder="1" applyAlignment="1">
      <alignment horizontal="right" wrapText="1"/>
    </xf>
    <xf numFmtId="4" fontId="6" fillId="0" borderId="0" xfId="0" applyNumberFormat="1" applyFont="1" applyBorder="1" applyAlignment="1">
      <alignment horizontal="center"/>
    </xf>
    <xf numFmtId="0" fontId="5" fillId="0" borderId="0" xfId="0" applyFont="1" applyAlignment="1"/>
    <xf numFmtId="0" fontId="5" fillId="0" borderId="0" xfId="0" applyFont="1" applyFill="1" applyAlignment="1"/>
    <xf numFmtId="0" fontId="5" fillId="0" borderId="0" xfId="0" applyFont="1" applyFill="1"/>
    <xf numFmtId="4" fontId="5" fillId="0" borderId="0" xfId="0" applyNumberFormat="1" applyFont="1"/>
    <xf numFmtId="0" fontId="8" fillId="0" borderId="0" xfId="0" applyFont="1"/>
    <xf numFmtId="0" fontId="9" fillId="0" borderId="0" xfId="0" applyFont="1"/>
    <xf numFmtId="0" fontId="2" fillId="0" borderId="0" xfId="0" applyFont="1" applyFill="1"/>
    <xf numFmtId="0" fontId="9" fillId="0" borderId="0" xfId="0" applyFont="1" applyBorder="1" applyAlignment="1">
      <alignment horizontal="right" vertical="center" wrapText="1"/>
    </xf>
    <xf numFmtId="0" fontId="2" fillId="0" borderId="0" xfId="0" applyFont="1" applyAlignment="1"/>
    <xf numFmtId="0" fontId="2" fillId="0" borderId="0" xfId="0" applyFont="1" applyFill="1" applyAlignment="1"/>
    <xf numFmtId="0" fontId="2" fillId="0" borderId="0" xfId="0" applyFont="1" applyBorder="1" applyAlignment="1">
      <alignment wrapText="1"/>
    </xf>
    <xf numFmtId="0" fontId="2" fillId="0" borderId="0" xfId="0" applyFont="1" applyFill="1" applyAlignment="1">
      <alignment vertical="center"/>
    </xf>
    <xf numFmtId="0" fontId="14" fillId="0" borderId="0" xfId="1" applyFont="1"/>
    <xf numFmtId="4" fontId="4" fillId="0" borderId="1" xfId="0" applyNumberFormat="1" applyFont="1" applyBorder="1" applyAlignment="1">
      <alignment horizontal="right"/>
    </xf>
    <xf numFmtId="0" fontId="3" fillId="5"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4" fillId="5" borderId="11"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4" fontId="7" fillId="2" borderId="2"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2" xfId="0" applyFont="1" applyFill="1" applyBorder="1" applyAlignment="1">
      <alignment vertical="top" wrapText="1"/>
    </xf>
    <xf numFmtId="4" fontId="3" fillId="5" borderId="6" xfId="0" applyNumberFormat="1" applyFont="1" applyFill="1" applyBorder="1" applyAlignment="1">
      <alignment horizontal="center" vertical="top" wrapText="1"/>
    </xf>
    <xf numFmtId="0" fontId="7" fillId="2" borderId="0" xfId="0" applyFont="1" applyFill="1" applyAlignment="1">
      <alignment horizontal="center" vertical="center" wrapText="1"/>
    </xf>
    <xf numFmtId="0" fontId="4" fillId="2" borderId="0" xfId="0" applyFont="1" applyFill="1" applyBorder="1" applyAlignment="1">
      <alignment horizontal="center" vertical="center" wrapText="1"/>
    </xf>
    <xf numFmtId="4" fontId="3" fillId="5" borderId="1" xfId="0" applyNumberFormat="1" applyFont="1" applyFill="1" applyBorder="1" applyAlignment="1">
      <alignment horizontal="center" vertical="top" wrapText="1"/>
    </xf>
    <xf numFmtId="0" fontId="2" fillId="5" borderId="4" xfId="0" applyFont="1" applyFill="1" applyBorder="1" applyAlignment="1">
      <alignment horizontal="left" vertical="top"/>
    </xf>
    <xf numFmtId="4" fontId="3" fillId="5" borderId="1" xfId="0" applyNumberFormat="1" applyFont="1" applyFill="1" applyBorder="1" applyAlignment="1">
      <alignment horizontal="center" vertical="top"/>
    </xf>
    <xf numFmtId="49" fontId="5" fillId="2" borderId="1" xfId="0" applyNumberFormat="1" applyFont="1" applyFill="1" applyBorder="1" applyAlignment="1">
      <alignment horizontal="left" vertical="justify" wrapText="1"/>
    </xf>
    <xf numFmtId="0" fontId="2" fillId="0" borderId="1" xfId="1" applyFont="1" applyBorder="1"/>
    <xf numFmtId="0" fontId="2" fillId="0" borderId="1" xfId="1" applyFont="1" applyBorder="1" applyAlignment="1">
      <alignment horizontal="left" vertical="center" wrapText="1"/>
    </xf>
    <xf numFmtId="0" fontId="3" fillId="5" borderId="1" xfId="0" applyFont="1" applyFill="1" applyBorder="1" applyAlignment="1">
      <alignment horizontal="center" vertical="center" wrapText="1"/>
    </xf>
    <xf numFmtId="0" fontId="5" fillId="2" borderId="1" xfId="0" applyFont="1" applyFill="1" applyBorder="1" applyAlignment="1">
      <alignment vertical="center" wrapText="1"/>
    </xf>
    <xf numFmtId="0" fontId="15" fillId="2" borderId="1" xfId="0" applyFont="1" applyFill="1" applyBorder="1" applyAlignment="1">
      <alignment vertical="center" wrapText="1"/>
    </xf>
    <xf numFmtId="0" fontId="16" fillId="2" borderId="0" xfId="0" applyFont="1" applyFill="1" applyAlignment="1">
      <alignment horizontal="left" vertical="center" wrapText="1"/>
    </xf>
    <xf numFmtId="4" fontId="5" fillId="0" borderId="0" xfId="0" applyNumberFormat="1" applyFont="1" applyFill="1" applyAlignment="1"/>
    <xf numFmtId="4" fontId="8" fillId="0" borderId="0" xfId="0" applyNumberFormat="1" applyFont="1"/>
    <xf numFmtId="4" fontId="2" fillId="0" borderId="0" xfId="0" applyNumberFormat="1" applyFont="1" applyAlignment="1"/>
    <xf numFmtId="4" fontId="2" fillId="0" borderId="0" xfId="0" applyNumberFormat="1" applyFont="1" applyAlignment="1">
      <alignment horizontal="right"/>
    </xf>
    <xf numFmtId="0" fontId="2" fillId="2" borderId="0" xfId="0" applyFont="1" applyFill="1" applyAlignment="1">
      <alignment horizontal="left" vertical="top" wrapText="1"/>
    </xf>
    <xf numFmtId="0" fontId="4" fillId="2" borderId="1" xfId="0" applyFont="1" applyFill="1" applyBorder="1" applyAlignment="1">
      <alignment horizontal="left" vertical="top" wrapText="1"/>
    </xf>
    <xf numFmtId="0" fontId="5" fillId="2" borderId="0" xfId="0" applyFont="1" applyFill="1" applyAlignment="1">
      <alignment horizontal="left" vertical="top" wrapText="1"/>
    </xf>
    <xf numFmtId="0" fontId="2" fillId="2" borderId="0" xfId="0" applyFont="1" applyFill="1" applyAlignment="1">
      <alignment horizontal="left" vertical="justify"/>
    </xf>
    <xf numFmtId="0" fontId="4" fillId="5" borderId="0" xfId="0" applyFont="1" applyFill="1" applyBorder="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left" wrapText="1"/>
    </xf>
    <xf numFmtId="0" fontId="5" fillId="0" borderId="1" xfId="0" applyFont="1" applyBorder="1" applyAlignment="1">
      <alignment horizontal="left" wrapText="1"/>
    </xf>
    <xf numFmtId="0" fontId="5" fillId="2" borderId="0" xfId="0" applyFont="1" applyFill="1" applyAlignment="1">
      <alignment horizontal="left" vertical="top"/>
    </xf>
    <xf numFmtId="0" fontId="5" fillId="2" borderId="0" xfId="0" applyFont="1" applyFill="1" applyAlignment="1">
      <alignment horizontal="left" vertical="justify"/>
    </xf>
    <xf numFmtId="4" fontId="2" fillId="2" borderId="0" xfId="0" applyNumberFormat="1" applyFont="1" applyFill="1" applyAlignment="1">
      <alignment horizontal="center" vertical="top"/>
    </xf>
    <xf numFmtId="0" fontId="2" fillId="5" borderId="1" xfId="0" applyFont="1" applyFill="1" applyBorder="1" applyAlignment="1">
      <alignment vertical="top" wrapText="1"/>
    </xf>
    <xf numFmtId="0" fontId="6" fillId="4" borderId="4" xfId="0" applyFont="1" applyFill="1" applyBorder="1" applyAlignment="1">
      <alignment vertical="top" wrapText="1"/>
    </xf>
    <xf numFmtId="0" fontId="6" fillId="4" borderId="7" xfId="0" applyFont="1" applyFill="1" applyBorder="1" applyAlignment="1">
      <alignment vertical="top" wrapText="1"/>
    </xf>
    <xf numFmtId="0" fontId="6" fillId="3" borderId="4" xfId="0" applyFont="1" applyFill="1" applyBorder="1" applyAlignment="1">
      <alignment vertical="top" wrapText="1"/>
    </xf>
    <xf numFmtId="0" fontId="6" fillId="3" borderId="7" xfId="0" applyFont="1" applyFill="1" applyBorder="1" applyAlignment="1">
      <alignment vertical="top" wrapText="1"/>
    </xf>
    <xf numFmtId="0" fontId="6" fillId="3" borderId="7" xfId="0" applyFont="1" applyFill="1" applyBorder="1" applyAlignment="1">
      <alignment vertical="center" wrapText="1"/>
    </xf>
    <xf numFmtId="0" fontId="2" fillId="2" borderId="0" xfId="0" applyFont="1" applyFill="1" applyAlignment="1">
      <alignment horizontal="center" vertical="top" wrapText="1"/>
    </xf>
    <xf numFmtId="0" fontId="3" fillId="2" borderId="1" xfId="0" applyFont="1" applyFill="1" applyBorder="1" applyAlignment="1">
      <alignment horizontal="center" vertical="center" wrapText="1"/>
    </xf>
    <xf numFmtId="0" fontId="5" fillId="2" borderId="0" xfId="0" applyNumberFormat="1" applyFont="1" applyFill="1" applyAlignment="1">
      <alignment horizontal="left" vertical="justify"/>
    </xf>
    <xf numFmtId="0" fontId="11" fillId="4" borderId="4" xfId="0" applyFont="1" applyFill="1" applyBorder="1" applyAlignment="1">
      <alignment vertical="top" wrapText="1"/>
    </xf>
    <xf numFmtId="0" fontId="11" fillId="4" borderId="7" xfId="0" applyFont="1" applyFill="1" applyBorder="1" applyAlignment="1">
      <alignment vertical="top" wrapText="1"/>
    </xf>
    <xf numFmtId="0" fontId="11" fillId="4" borderId="5" xfId="0" applyFont="1" applyFill="1" applyBorder="1" applyAlignment="1">
      <alignment vertical="top" wrapText="1"/>
    </xf>
    <xf numFmtId="0" fontId="11" fillId="4" borderId="7" xfId="0" applyFont="1" applyFill="1" applyBorder="1" applyAlignment="1">
      <alignment horizontal="center" vertical="top" wrapText="1"/>
    </xf>
    <xf numFmtId="0" fontId="6" fillId="3" borderId="4" xfId="0" applyFont="1" applyFill="1" applyBorder="1" applyAlignment="1">
      <alignment horizontal="left" vertical="top"/>
    </xf>
    <xf numFmtId="0" fontId="11" fillId="3" borderId="4" xfId="0" applyFont="1" applyFill="1" applyBorder="1" applyAlignment="1">
      <alignment vertical="top"/>
    </xf>
    <xf numFmtId="0" fontId="11" fillId="3" borderId="7" xfId="0" applyFont="1" applyFill="1" applyBorder="1" applyAlignment="1">
      <alignment vertical="top"/>
    </xf>
    <xf numFmtId="0" fontId="2" fillId="2" borderId="0" xfId="0" applyFont="1" applyFill="1" applyAlignment="1">
      <alignment horizontal="center" vertical="top"/>
    </xf>
    <xf numFmtId="0" fontId="5" fillId="2" borderId="4" xfId="0" applyFont="1" applyFill="1" applyBorder="1" applyAlignment="1">
      <alignment horizontal="center" vertical="top" wrapText="1"/>
    </xf>
    <xf numFmtId="0" fontId="6" fillId="3" borderId="7" xfId="0" applyFont="1" applyFill="1" applyBorder="1" applyAlignment="1">
      <alignment horizontal="center" vertical="top" wrapText="1"/>
    </xf>
    <xf numFmtId="0" fontId="2" fillId="2" borderId="4" xfId="0" applyFont="1" applyFill="1" applyBorder="1" applyAlignment="1">
      <alignment horizontal="center" vertical="top" wrapText="1"/>
    </xf>
    <xf numFmtId="0" fontId="11" fillId="3" borderId="7" xfId="0" applyFont="1" applyFill="1" applyBorder="1" applyAlignment="1">
      <alignment horizontal="center" vertical="top"/>
    </xf>
    <xf numFmtId="0" fontId="2" fillId="2" borderId="4" xfId="0" applyFont="1" applyFill="1" applyBorder="1" applyAlignment="1">
      <alignment horizontal="center" vertical="top"/>
    </xf>
    <xf numFmtId="0" fontId="5" fillId="2" borderId="0" xfId="0" applyFont="1" applyFill="1" applyAlignment="1">
      <alignment horizontal="center" vertical="top"/>
    </xf>
    <xf numFmtId="0" fontId="6" fillId="3" borderId="4" xfId="0" applyFont="1" applyFill="1" applyBorder="1" applyAlignment="1">
      <alignment vertical="top"/>
    </xf>
    <xf numFmtId="0" fontId="6" fillId="3" borderId="7" xfId="0" applyFont="1" applyFill="1" applyBorder="1" applyAlignment="1">
      <alignment vertical="top"/>
    </xf>
    <xf numFmtId="0" fontId="11" fillId="3" borderId="4" xfId="0" applyFont="1" applyFill="1" applyBorder="1" applyAlignment="1">
      <alignment vertical="top" wrapText="1"/>
    </xf>
    <xf numFmtId="0" fontId="11" fillId="3" borderId="7" xfId="0" applyFont="1" applyFill="1" applyBorder="1" applyAlignment="1">
      <alignment vertical="top" wrapText="1"/>
    </xf>
    <xf numFmtId="0" fontId="2" fillId="0" borderId="0" xfId="0" applyFont="1" applyAlignment="1">
      <alignment horizontal="center" vertical="top" wrapText="1"/>
    </xf>
    <xf numFmtId="0" fontId="6" fillId="3" borderId="7" xfId="0" applyFont="1" applyFill="1" applyBorder="1" applyAlignment="1">
      <alignment horizontal="center" vertical="top"/>
    </xf>
    <xf numFmtId="0" fontId="11" fillId="3" borderId="7" xfId="0" applyFont="1" applyFill="1" applyBorder="1" applyAlignment="1">
      <alignment horizontal="center" vertical="top" wrapText="1"/>
    </xf>
    <xf numFmtId="0" fontId="5" fillId="0" borderId="0" xfId="0" applyFont="1" applyAlignment="1">
      <alignment horizontal="center" vertical="top" wrapText="1"/>
    </xf>
    <xf numFmtId="0" fontId="2" fillId="2" borderId="1" xfId="0" applyFont="1" applyFill="1" applyBorder="1" applyAlignment="1">
      <alignment horizontal="center" vertical="top" wrapText="1"/>
    </xf>
    <xf numFmtId="0" fontId="5" fillId="0" borderId="1" xfId="0" applyFont="1" applyFill="1" applyBorder="1" applyAlignment="1">
      <alignment horizontal="center" vertical="top" wrapText="1"/>
    </xf>
    <xf numFmtId="0" fontId="11" fillId="4" borderId="10" xfId="0" applyFont="1" applyFill="1" applyBorder="1" applyAlignment="1">
      <alignment vertical="top"/>
    </xf>
    <xf numFmtId="0" fontId="11" fillId="4" borderId="11" xfId="0" applyFont="1" applyFill="1" applyBorder="1" applyAlignment="1">
      <alignment vertical="top"/>
    </xf>
    <xf numFmtId="0" fontId="8" fillId="5" borderId="5" xfId="0" applyFont="1" applyFill="1" applyBorder="1" applyAlignment="1">
      <alignment horizontal="center" vertical="center" wrapText="1"/>
    </xf>
    <xf numFmtId="4" fontId="2" fillId="5" borderId="1" xfId="0" applyNumberFormat="1"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5" xfId="0" applyFont="1" applyFill="1" applyBorder="1" applyAlignment="1">
      <alignment vertical="center" wrapText="1"/>
    </xf>
    <xf numFmtId="0" fontId="5" fillId="5" borderId="1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6" fillId="3" borderId="5" xfId="0" applyFont="1" applyFill="1" applyBorder="1" applyAlignment="1">
      <alignment vertical="center" wrapText="1"/>
    </xf>
    <xf numFmtId="0" fontId="5" fillId="0" borderId="1" xfId="0" applyFont="1" applyFill="1" applyBorder="1" applyAlignment="1">
      <alignment horizontal="left" vertical="center" wrapText="1"/>
    </xf>
    <xf numFmtId="0" fontId="2" fillId="5" borderId="4"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11" fillId="4" borderId="7" xfId="0" applyFont="1" applyFill="1" applyBorder="1" applyAlignment="1">
      <alignment vertical="center" wrapText="1"/>
    </xf>
    <xf numFmtId="0" fontId="11" fillId="4" borderId="5" xfId="0" applyFont="1" applyFill="1" applyBorder="1" applyAlignment="1">
      <alignment vertical="center" wrapText="1"/>
    </xf>
    <xf numFmtId="0" fontId="2" fillId="5" borderId="1" xfId="0" applyFont="1" applyFill="1" applyBorder="1" applyAlignment="1">
      <alignment horizontal="center" vertical="center" wrapText="1"/>
    </xf>
    <xf numFmtId="0" fontId="11" fillId="3" borderId="7" xfId="0" applyFont="1" applyFill="1" applyBorder="1" applyAlignment="1">
      <alignment vertical="center"/>
    </xf>
    <xf numFmtId="0" fontId="11" fillId="3" borderId="5" xfId="0" applyFont="1" applyFill="1" applyBorder="1" applyAlignment="1">
      <alignment vertical="center"/>
    </xf>
    <xf numFmtId="0" fontId="2" fillId="5" borderId="7"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7" xfId="0" applyFont="1" applyFill="1" applyBorder="1" applyAlignment="1">
      <alignment horizontal="center" vertical="center"/>
    </xf>
    <xf numFmtId="0" fontId="6" fillId="3" borderId="5" xfId="0" applyFont="1" applyFill="1" applyBorder="1" applyAlignment="1">
      <alignment horizontal="center" vertical="center"/>
    </xf>
    <xf numFmtId="0" fontId="11" fillId="3" borderId="7"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4" borderId="11" xfId="0" applyFont="1" applyFill="1" applyBorder="1" applyAlignment="1">
      <alignment horizontal="center" vertical="center"/>
    </xf>
    <xf numFmtId="0" fontId="11" fillId="4" borderId="12" xfId="0" applyFont="1" applyFill="1" applyBorder="1" applyAlignment="1">
      <alignment horizontal="center" vertical="center"/>
    </xf>
    <xf numFmtId="4" fontId="4" fillId="0" borderId="1" xfId="0" applyNumberFormat="1" applyFont="1" applyBorder="1" applyAlignment="1">
      <alignment horizontal="right" wrapText="1"/>
    </xf>
    <xf numFmtId="4" fontId="4" fillId="6" borderId="1" xfId="0" applyNumberFormat="1" applyFont="1" applyFill="1" applyBorder="1" applyAlignment="1">
      <alignment horizontal="right"/>
    </xf>
    <xf numFmtId="0" fontId="4" fillId="6" borderId="1" xfId="0" applyFont="1" applyFill="1" applyBorder="1" applyAlignment="1">
      <alignment horizontal="center" vertical="center" wrapText="1"/>
    </xf>
    <xf numFmtId="4" fontId="4" fillId="6" borderId="1" xfId="0" applyNumberFormat="1" applyFont="1" applyFill="1" applyBorder="1" applyAlignment="1">
      <alignment horizontal="center" vertical="center" wrapText="1"/>
    </xf>
    <xf numFmtId="4" fontId="20" fillId="0" borderId="1" xfId="0" applyNumberFormat="1" applyFont="1" applyBorder="1" applyAlignment="1">
      <alignment horizontal="right"/>
    </xf>
    <xf numFmtId="0" fontId="5" fillId="5" borderId="7" xfId="0" applyFont="1" applyFill="1" applyBorder="1" applyAlignment="1">
      <alignment horizontal="left" vertical="top" wrapText="1"/>
    </xf>
    <xf numFmtId="0" fontId="2" fillId="2" borderId="0" xfId="0" applyFont="1" applyFill="1" applyAlignment="1">
      <alignment horizontal="left" vertical="top" wrapText="1"/>
    </xf>
    <xf numFmtId="0" fontId="2" fillId="2" borderId="0" xfId="0" applyFont="1" applyFill="1" applyAlignment="1">
      <alignment horizontal="left" vertical="top"/>
    </xf>
    <xf numFmtId="0" fontId="2" fillId="0" borderId="0" xfId="0" applyFont="1" applyAlignment="1">
      <alignment horizontal="left" vertical="top" wrapText="1"/>
    </xf>
    <xf numFmtId="0" fontId="2" fillId="2" borderId="0" xfId="0" applyFont="1" applyFill="1" applyAlignment="1">
      <alignment horizontal="left" vertical="top" wrapText="1"/>
    </xf>
    <xf numFmtId="0" fontId="5" fillId="5" borderId="1" xfId="0" applyFont="1" applyFill="1" applyBorder="1" applyAlignment="1">
      <alignment horizontal="center" vertical="top" wrapText="1"/>
    </xf>
    <xf numFmtId="0" fontId="21" fillId="7" borderId="1" xfId="0" applyFont="1" applyFill="1" applyBorder="1" applyAlignment="1">
      <alignment vertical="center" wrapText="1"/>
    </xf>
    <xf numFmtId="0" fontId="2" fillId="7" borderId="1" xfId="0" applyFont="1" applyFill="1" applyBorder="1" applyAlignment="1">
      <alignment horizontal="left" vertical="top" wrapText="1"/>
    </xf>
    <xf numFmtId="0" fontId="2" fillId="7" borderId="1" xfId="0" applyFont="1" applyFill="1" applyBorder="1" applyAlignment="1">
      <alignment horizontal="left" vertical="justify" wrapText="1"/>
    </xf>
    <xf numFmtId="0" fontId="2" fillId="7" borderId="4" xfId="0" applyFont="1" applyFill="1" applyBorder="1" applyAlignment="1">
      <alignment horizontal="left" vertical="top" wrapText="1"/>
    </xf>
    <xf numFmtId="0" fontId="19" fillId="2" borderId="1" xfId="0" applyFont="1" applyFill="1" applyBorder="1" applyAlignment="1">
      <alignment horizontal="left" vertical="center" wrapText="1"/>
    </xf>
    <xf numFmtId="0" fontId="23" fillId="2" borderId="1" xfId="0" applyFont="1" applyFill="1" applyBorder="1" applyAlignment="1">
      <alignment wrapText="1"/>
    </xf>
    <xf numFmtId="0" fontId="23" fillId="2" borderId="1" xfId="0" applyFont="1" applyFill="1" applyBorder="1" applyAlignment="1">
      <alignment horizontal="left" wrapText="1"/>
    </xf>
    <xf numFmtId="0" fontId="8" fillId="2" borderId="1" xfId="0" applyFont="1" applyFill="1" applyBorder="1" applyAlignment="1">
      <alignment vertical="center" wrapText="1"/>
    </xf>
    <xf numFmtId="0" fontId="0" fillId="2" borderId="0" xfId="0" applyFont="1" applyFill="1"/>
    <xf numFmtId="0" fontId="2" fillId="0" borderId="6" xfId="0" applyFont="1" applyBorder="1" applyAlignment="1">
      <alignment vertical="center"/>
    </xf>
    <xf numFmtId="0" fontId="2" fillId="0" borderId="0" xfId="0" applyFont="1" applyAlignment="1">
      <alignment horizontal="left" vertical="center" wrapText="1"/>
    </xf>
    <xf numFmtId="0" fontId="2" fillId="2" borderId="6" xfId="0" applyFont="1" applyFill="1" applyBorder="1" applyAlignment="1">
      <alignment horizontal="left" vertical="top" wrapText="1"/>
    </xf>
    <xf numFmtId="0" fontId="0" fillId="0" borderId="0" xfId="0" applyAlignment="1">
      <alignment wrapText="1"/>
    </xf>
    <xf numFmtId="0" fontId="8" fillId="5" borderId="1" xfId="0" applyFont="1" applyFill="1" applyBorder="1" applyAlignment="1">
      <alignment horizontal="center" vertical="center" wrapText="1"/>
    </xf>
    <xf numFmtId="0" fontId="2" fillId="0" borderId="0" xfId="0" applyFont="1" applyAlignment="1">
      <alignment vertical="center" wrapText="1"/>
    </xf>
    <xf numFmtId="0" fontId="2" fillId="0" borderId="1" xfId="0" applyFont="1" applyBorder="1" applyAlignment="1">
      <alignment vertical="center" wrapText="1"/>
    </xf>
    <xf numFmtId="0" fontId="5" fillId="2" borderId="1" xfId="0" applyFont="1" applyFill="1" applyBorder="1" applyAlignment="1">
      <alignment horizontal="center" vertical="justify" wrapText="1"/>
    </xf>
    <xf numFmtId="0" fontId="2" fillId="0" borderId="1" xfId="0" applyFont="1" applyBorder="1" applyAlignment="1">
      <alignment wrapText="1"/>
    </xf>
    <xf numFmtId="0" fontId="25" fillId="2" borderId="1" xfId="0" applyFont="1" applyFill="1" applyBorder="1" applyAlignment="1">
      <alignment horizontal="left" vertical="top" wrapText="1"/>
    </xf>
    <xf numFmtId="0" fontId="25" fillId="2" borderId="1" xfId="0" applyFont="1" applyFill="1" applyBorder="1" applyAlignment="1">
      <alignment vertical="center" wrapText="1"/>
    </xf>
    <xf numFmtId="0" fontId="25" fillId="0" borderId="1" xfId="0" applyFont="1" applyBorder="1" applyAlignment="1">
      <alignment vertical="center" wrapText="1"/>
    </xf>
    <xf numFmtId="0" fontId="2" fillId="2" borderId="0" xfId="0" applyFont="1" applyFill="1" applyAlignment="1">
      <alignment horizontal="left" vertical="top" wrapText="1"/>
    </xf>
    <xf numFmtId="0" fontId="4" fillId="2" borderId="4"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0" xfId="0" applyFont="1" applyFill="1" applyAlignment="1">
      <alignment horizontal="left" vertical="top" wrapText="1"/>
    </xf>
    <xf numFmtId="0" fontId="6" fillId="4" borderId="4" xfId="0" applyFont="1" applyFill="1" applyBorder="1" applyAlignment="1">
      <alignment horizontal="left" vertical="top" wrapText="1"/>
    </xf>
    <xf numFmtId="0" fontId="6" fillId="4" borderId="7" xfId="0" applyFont="1" applyFill="1" applyBorder="1" applyAlignment="1">
      <alignment horizontal="left" vertical="top" wrapText="1"/>
    </xf>
    <xf numFmtId="0" fontId="6" fillId="4" borderId="5" xfId="0" applyFont="1" applyFill="1" applyBorder="1" applyAlignment="1">
      <alignment horizontal="left" vertical="top" wrapText="1"/>
    </xf>
    <xf numFmtId="0" fontId="3" fillId="5" borderId="10"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2" fillId="2" borderId="0" xfId="0" applyFont="1" applyFill="1" applyAlignment="1">
      <alignment horizontal="center" vertical="top"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6" fillId="3" borderId="4" xfId="0" applyFont="1" applyFill="1" applyBorder="1" applyAlignment="1">
      <alignment horizontal="left" vertical="top" wrapText="1"/>
    </xf>
    <xf numFmtId="0" fontId="6" fillId="3" borderId="7" xfId="0" applyFont="1" applyFill="1" applyBorder="1" applyAlignment="1">
      <alignment horizontal="left" vertical="top" wrapText="1"/>
    </xf>
    <xf numFmtId="0" fontId="6" fillId="3" borderId="5" xfId="0" applyFont="1" applyFill="1" applyBorder="1" applyAlignment="1">
      <alignment horizontal="left" vertical="top" wrapText="1"/>
    </xf>
    <xf numFmtId="0" fontId="7" fillId="2" borderId="0" xfId="0" applyFont="1" applyFill="1" applyAlignment="1">
      <alignment horizontal="center" vertical="top" wrapText="1"/>
    </xf>
    <xf numFmtId="0" fontId="5" fillId="2" borderId="0" xfId="0" applyFont="1" applyFill="1" applyAlignment="1">
      <alignment horizontal="right" vertical="top" wrapText="1"/>
    </xf>
    <xf numFmtId="0" fontId="6" fillId="3" borderId="1" xfId="0" applyFont="1" applyFill="1" applyBorder="1" applyAlignment="1">
      <alignment horizontal="left" vertical="top" wrapText="1"/>
    </xf>
    <xf numFmtId="0" fontId="5" fillId="2" borderId="11" xfId="0" applyFont="1" applyFill="1" applyBorder="1" applyAlignment="1">
      <alignment horizontal="left" vertical="justify"/>
    </xf>
    <xf numFmtId="0" fontId="5" fillId="2" borderId="0" xfId="0" applyFont="1" applyFill="1" applyAlignment="1">
      <alignment horizontal="left" vertical="top"/>
    </xf>
    <xf numFmtId="0" fontId="2" fillId="2" borderId="0" xfId="0" applyFont="1" applyFill="1" applyAlignment="1">
      <alignment horizontal="left" vertical="top"/>
    </xf>
    <xf numFmtId="0" fontId="4" fillId="2" borderId="2" xfId="0" applyFont="1" applyFill="1" applyBorder="1" applyAlignment="1">
      <alignment horizontal="center" vertical="center"/>
    </xf>
    <xf numFmtId="0" fontId="4" fillId="2" borderId="9" xfId="0" applyFont="1" applyFill="1" applyBorder="1" applyAlignment="1">
      <alignment horizontal="center" vertical="center"/>
    </xf>
    <xf numFmtId="0" fontId="3" fillId="2" borderId="1" xfId="0" applyFont="1" applyFill="1" applyBorder="1" applyAlignment="1">
      <alignment horizontal="center" vertical="center" wrapText="1"/>
    </xf>
    <xf numFmtId="0" fontId="11" fillId="3" borderId="4" xfId="0" applyFont="1" applyFill="1" applyBorder="1" applyAlignment="1">
      <alignment horizontal="left" vertical="justify" wrapText="1"/>
    </xf>
    <xf numFmtId="0" fontId="11" fillId="3" borderId="7" xfId="0" applyFont="1" applyFill="1" applyBorder="1" applyAlignment="1">
      <alignment horizontal="left" vertical="justify" wrapText="1"/>
    </xf>
    <xf numFmtId="0" fontId="11" fillId="3" borderId="5" xfId="0" applyFont="1" applyFill="1" applyBorder="1" applyAlignment="1">
      <alignment horizontal="left" vertical="justify" wrapText="1"/>
    </xf>
    <xf numFmtId="0" fontId="24" fillId="2" borderId="2" xfId="0" applyFont="1" applyFill="1" applyBorder="1" applyAlignment="1">
      <alignment horizontal="center" vertical="center" wrapText="1"/>
    </xf>
    <xf numFmtId="0" fontId="5" fillId="0" borderId="0" xfId="0" applyFont="1" applyAlignment="1">
      <alignment horizontal="left" vertical="top" wrapText="1"/>
    </xf>
    <xf numFmtId="0" fontId="2" fillId="0" borderId="0" xfId="0" applyFont="1" applyAlignment="1">
      <alignment horizontal="left" vertical="top" wrapText="1"/>
    </xf>
    <xf numFmtId="0" fontId="6" fillId="3" borderId="4" xfId="0" applyFont="1" applyFill="1" applyBorder="1" applyAlignment="1">
      <alignment horizontal="left" vertical="justify" wrapText="1"/>
    </xf>
    <xf numFmtId="0" fontId="6" fillId="3" borderId="7" xfId="0" applyFont="1" applyFill="1" applyBorder="1" applyAlignment="1">
      <alignment horizontal="left" vertical="justify" wrapText="1"/>
    </xf>
    <xf numFmtId="0" fontId="6" fillId="3" borderId="5" xfId="0" applyFont="1" applyFill="1" applyBorder="1" applyAlignment="1">
      <alignment horizontal="left" vertical="justify" wrapText="1"/>
    </xf>
    <xf numFmtId="0" fontId="5" fillId="2" borderId="0" xfId="0" applyFont="1" applyFill="1" applyAlignment="1">
      <alignment horizontal="left" vertical="justify" wrapText="1"/>
    </xf>
    <xf numFmtId="0" fontId="2" fillId="0" borderId="0" xfId="0" applyFont="1" applyAlignment="1">
      <alignment horizontal="left"/>
    </xf>
    <xf numFmtId="0" fontId="2" fillId="0" borderId="0" xfId="0" applyFont="1" applyFill="1" applyAlignment="1">
      <alignment horizontal="right"/>
    </xf>
    <xf numFmtId="0" fontId="4" fillId="0" borderId="0" xfId="0" applyFont="1" applyAlignment="1">
      <alignment horizontal="center" wrapText="1"/>
    </xf>
    <xf numFmtId="0" fontId="4" fillId="0" borderId="4" xfId="0" applyFont="1" applyBorder="1" applyAlignment="1">
      <alignment horizontal="right" wrapText="1"/>
    </xf>
    <xf numFmtId="0" fontId="4" fillId="0" borderId="5" xfId="0" applyFont="1" applyBorder="1" applyAlignment="1">
      <alignment horizontal="right" wrapText="1"/>
    </xf>
    <xf numFmtId="0" fontId="5" fillId="0" borderId="0" xfId="0" applyFont="1" applyFill="1" applyAlignment="1">
      <alignment horizontal="center"/>
    </xf>
    <xf numFmtId="0" fontId="5" fillId="0" borderId="0" xfId="0" applyFont="1" applyAlignment="1">
      <alignment horizontal="right"/>
    </xf>
    <xf numFmtId="0" fontId="2" fillId="0" borderId="0" xfId="0" applyFont="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hyperlink" Target="https://www.sbsiltumtehnika.lv/lv/product/ca-likums-90-18-i-i-presejams-cinkots/pop" TargetMode="External"/><Relationship Id="rId2" Type="http://schemas.openxmlformats.org/officeDocument/2006/relationships/hyperlink" Target="https://www.sbsiltumtehnika.lv/lv/product/ca-savienojums-18x18-presejams-cinkots/pop" TargetMode="External"/><Relationship Id="rId1" Type="http://schemas.openxmlformats.org/officeDocument/2006/relationships/hyperlink" Target="https://www.sbsiltumtehnika.lv/lv/product/ca-pav-18x12/pop" TargetMode="External"/><Relationship Id="rId6" Type="http://schemas.openxmlformats.org/officeDocument/2006/relationships/printerSettings" Target="../printerSettings/printerSettings8.bin"/><Relationship Id="rId5" Type="http://schemas.openxmlformats.org/officeDocument/2006/relationships/hyperlink" Target="https://www.sbsiltumtehnika.lv/lv/product/ca-ventilis-d18-presejams/pop" TargetMode="External"/><Relationship Id="rId4" Type="http://schemas.openxmlformats.org/officeDocument/2006/relationships/hyperlink" Target="https://www.sbsiltumtehnika.lv/lv/product/ca-trejgabals-18-presejams-cinkots/pop"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H35"/>
  <sheetViews>
    <sheetView zoomScale="70" zoomScaleNormal="70" workbookViewId="0">
      <selection activeCell="M7" sqref="M7"/>
    </sheetView>
  </sheetViews>
  <sheetFormatPr defaultColWidth="9.109375" defaultRowHeight="13.2" x14ac:dyDescent="0.3"/>
  <cols>
    <col min="1" max="1" width="5.6640625" style="153" customWidth="1"/>
    <col min="2" max="2" width="27" style="8" customWidth="1"/>
    <col min="3" max="3" width="35.6640625" style="8" customWidth="1"/>
    <col min="4" max="4" width="13.6640625" style="153" customWidth="1"/>
    <col min="5" max="5" width="18.44140625" style="153" customWidth="1"/>
    <col min="6" max="6" width="23" style="8" customWidth="1"/>
    <col min="7" max="7" width="11.44140625" style="153" customWidth="1"/>
    <col min="8" max="8" width="10.6640625" style="9" customWidth="1"/>
    <col min="9" max="16384" width="9.109375" style="153"/>
  </cols>
  <sheetData>
    <row r="2" spans="1:8" x14ac:dyDescent="0.3">
      <c r="B2" s="10"/>
      <c r="C2" s="10"/>
      <c r="D2" s="11"/>
      <c r="E2" s="11"/>
      <c r="F2" s="10"/>
      <c r="G2" s="11"/>
      <c r="H2" s="37"/>
    </row>
    <row r="3" spans="1:8" x14ac:dyDescent="0.3">
      <c r="A3" s="258" t="s">
        <v>208</v>
      </c>
      <c r="B3" s="259"/>
      <c r="C3" s="259"/>
      <c r="D3" s="260"/>
      <c r="E3" s="266" t="s">
        <v>393</v>
      </c>
      <c r="F3" s="267"/>
      <c r="G3" s="267"/>
      <c r="H3" s="268"/>
    </row>
    <row r="4" spans="1:8" x14ac:dyDescent="0.3">
      <c r="A4" s="261" t="s">
        <v>311</v>
      </c>
      <c r="B4" s="261"/>
      <c r="C4" s="261"/>
      <c r="D4" s="261"/>
      <c r="E4" s="269"/>
      <c r="F4" s="270"/>
      <c r="G4" s="270"/>
      <c r="H4" s="271"/>
    </row>
    <row r="5" spans="1:8" ht="26.4" x14ac:dyDescent="0.3">
      <c r="A5" s="154" t="s">
        <v>8</v>
      </c>
      <c r="B5" s="13" t="s">
        <v>0</v>
      </c>
      <c r="C5" s="41" t="s">
        <v>395</v>
      </c>
      <c r="D5" s="154" t="s">
        <v>1</v>
      </c>
      <c r="E5" s="100" t="s">
        <v>394</v>
      </c>
      <c r="F5" s="14" t="s">
        <v>395</v>
      </c>
      <c r="G5" s="15" t="s">
        <v>1</v>
      </c>
      <c r="H5" s="2" t="s">
        <v>212</v>
      </c>
    </row>
    <row r="6" spans="1:8" x14ac:dyDescent="0.3">
      <c r="A6" s="16">
        <v>1</v>
      </c>
      <c r="B6" s="263" t="s">
        <v>158</v>
      </c>
      <c r="C6" s="264"/>
      <c r="D6" s="264"/>
      <c r="E6" s="264"/>
      <c r="F6" s="264"/>
      <c r="G6" s="264"/>
      <c r="H6" s="265"/>
    </row>
    <row r="7" spans="1:8" ht="288.75" customHeight="1" x14ac:dyDescent="0.3">
      <c r="A7" s="17">
        <v>2</v>
      </c>
      <c r="B7" s="18" t="s">
        <v>344</v>
      </c>
      <c r="C7" s="6" t="s">
        <v>403</v>
      </c>
      <c r="D7" s="19" t="s">
        <v>339</v>
      </c>
      <c r="E7" s="3"/>
      <c r="F7" s="164"/>
      <c r="G7" s="131"/>
      <c r="H7" s="200"/>
    </row>
    <row r="8" spans="1:8" ht="258.75" customHeight="1" x14ac:dyDescent="0.3">
      <c r="A8" s="16">
        <v>3</v>
      </c>
      <c r="B8" s="18" t="s">
        <v>345</v>
      </c>
      <c r="C8" s="18" t="s">
        <v>343</v>
      </c>
      <c r="D8" s="19" t="s">
        <v>339</v>
      </c>
      <c r="E8" s="3"/>
      <c r="F8" s="164"/>
      <c r="G8" s="131"/>
      <c r="H8" s="200"/>
    </row>
    <row r="9" spans="1:8" ht="105.6" x14ac:dyDescent="0.3">
      <c r="A9" s="17">
        <v>4</v>
      </c>
      <c r="B9" s="18" t="s">
        <v>345</v>
      </c>
      <c r="C9" s="18" t="s">
        <v>346</v>
      </c>
      <c r="D9" s="19" t="s">
        <v>339</v>
      </c>
      <c r="E9" s="3"/>
      <c r="F9" s="164"/>
      <c r="G9" s="131"/>
      <c r="H9" s="200"/>
    </row>
    <row r="10" spans="1:8" ht="267.75" customHeight="1" x14ac:dyDescent="0.3">
      <c r="A10" s="16">
        <v>5</v>
      </c>
      <c r="B10" s="18" t="s">
        <v>345</v>
      </c>
      <c r="C10" s="18" t="s">
        <v>347</v>
      </c>
      <c r="D10" s="19" t="s">
        <v>339</v>
      </c>
      <c r="E10" s="3"/>
      <c r="F10" s="164"/>
      <c r="G10" s="131"/>
      <c r="H10" s="200"/>
    </row>
    <row r="11" spans="1:8" ht="26.4" x14ac:dyDescent="0.25">
      <c r="A11" s="17">
        <v>6</v>
      </c>
      <c r="B11" s="18" t="s">
        <v>218</v>
      </c>
      <c r="C11" s="92" t="s">
        <v>288</v>
      </c>
      <c r="D11" s="59" t="s">
        <v>334</v>
      </c>
      <c r="E11" s="3"/>
      <c r="F11" s="164"/>
      <c r="G11" s="131"/>
      <c r="H11" s="200"/>
    </row>
    <row r="12" spans="1:8" ht="52.8" x14ac:dyDescent="0.3">
      <c r="A12" s="16">
        <v>7</v>
      </c>
      <c r="B12" s="18" t="s">
        <v>197</v>
      </c>
      <c r="C12" s="18" t="s">
        <v>348</v>
      </c>
      <c r="D12" s="19" t="s">
        <v>342</v>
      </c>
      <c r="E12" s="3"/>
      <c r="F12" s="164"/>
      <c r="G12" s="131"/>
      <c r="H12" s="200"/>
    </row>
    <row r="13" spans="1:8" ht="66" x14ac:dyDescent="0.3">
      <c r="A13" s="17">
        <v>8</v>
      </c>
      <c r="B13" s="18" t="s">
        <v>278</v>
      </c>
      <c r="C13" s="5" t="s">
        <v>349</v>
      </c>
      <c r="D13" s="19" t="s">
        <v>341</v>
      </c>
      <c r="E13" s="3"/>
      <c r="F13" s="164"/>
      <c r="G13" s="131"/>
      <c r="H13" s="200"/>
    </row>
    <row r="14" spans="1:8" ht="79.2" x14ac:dyDescent="0.3">
      <c r="A14" s="16">
        <v>9</v>
      </c>
      <c r="B14" s="18" t="s">
        <v>279</v>
      </c>
      <c r="C14" s="18" t="s">
        <v>350</v>
      </c>
      <c r="D14" s="19" t="s">
        <v>340</v>
      </c>
      <c r="E14" s="3"/>
      <c r="F14" s="164"/>
      <c r="G14" s="131"/>
      <c r="H14" s="200"/>
    </row>
    <row r="15" spans="1:8" x14ac:dyDescent="0.3">
      <c r="A15" s="17">
        <v>10</v>
      </c>
      <c r="B15" s="18" t="s">
        <v>3</v>
      </c>
      <c r="C15" s="18" t="s">
        <v>4</v>
      </c>
      <c r="D15" s="19" t="s">
        <v>2</v>
      </c>
      <c r="E15" s="3"/>
      <c r="F15" s="164"/>
      <c r="G15" s="131"/>
      <c r="H15" s="200"/>
    </row>
    <row r="16" spans="1:8" x14ac:dyDescent="0.3">
      <c r="A16" s="16">
        <v>11</v>
      </c>
      <c r="B16" s="18" t="s">
        <v>3</v>
      </c>
      <c r="C16" s="18" t="s">
        <v>5</v>
      </c>
      <c r="D16" s="19" t="s">
        <v>2</v>
      </c>
      <c r="E16" s="3"/>
      <c r="F16" s="164"/>
      <c r="G16" s="131"/>
      <c r="H16" s="200"/>
    </row>
    <row r="17" spans="1:8" ht="66" x14ac:dyDescent="0.3">
      <c r="A17" s="17">
        <v>12</v>
      </c>
      <c r="B17" s="18" t="s">
        <v>129</v>
      </c>
      <c r="C17" s="18" t="s">
        <v>351</v>
      </c>
      <c r="D17" s="19" t="s">
        <v>339</v>
      </c>
      <c r="E17" s="3"/>
      <c r="F17" s="164"/>
      <c r="G17" s="131"/>
      <c r="H17" s="200"/>
    </row>
    <row r="18" spans="1:8" ht="39.6" x14ac:dyDescent="0.3">
      <c r="A18" s="16">
        <v>13</v>
      </c>
      <c r="B18" s="26" t="s">
        <v>253</v>
      </c>
      <c r="C18" s="27" t="s">
        <v>283</v>
      </c>
      <c r="D18" s="19" t="s">
        <v>334</v>
      </c>
      <c r="E18" s="3"/>
      <c r="F18" s="164"/>
      <c r="G18" s="131"/>
      <c r="H18" s="200"/>
    </row>
    <row r="19" spans="1:8" x14ac:dyDescent="0.3">
      <c r="A19" s="17">
        <v>14</v>
      </c>
      <c r="B19" s="165" t="s">
        <v>145</v>
      </c>
      <c r="C19" s="166"/>
      <c r="D19" s="166"/>
      <c r="E19" s="166"/>
      <c r="F19" s="166"/>
      <c r="G19" s="201"/>
      <c r="H19" s="202"/>
    </row>
    <row r="20" spans="1:8" ht="39.6" x14ac:dyDescent="0.3">
      <c r="A20" s="16">
        <v>15</v>
      </c>
      <c r="B20" s="17" t="s">
        <v>252</v>
      </c>
      <c r="C20" s="28" t="s">
        <v>352</v>
      </c>
      <c r="D20" s="19" t="s">
        <v>338</v>
      </c>
      <c r="E20" s="3"/>
      <c r="F20" s="164"/>
      <c r="G20" s="131"/>
      <c r="H20" s="200"/>
    </row>
    <row r="21" spans="1:8" ht="51" customHeight="1" x14ac:dyDescent="0.25">
      <c r="A21" s="17">
        <v>16</v>
      </c>
      <c r="B21" s="18" t="s">
        <v>228</v>
      </c>
      <c r="C21" s="253" t="s">
        <v>530</v>
      </c>
      <c r="D21" s="29" t="s">
        <v>531</v>
      </c>
      <c r="E21" s="3"/>
      <c r="F21" s="164"/>
      <c r="G21" s="131"/>
      <c r="H21" s="200"/>
    </row>
    <row r="22" spans="1:8" x14ac:dyDescent="0.3">
      <c r="A22" s="16">
        <v>17</v>
      </c>
      <c r="B22" s="165" t="s">
        <v>144</v>
      </c>
      <c r="C22" s="166"/>
      <c r="D22" s="166"/>
      <c r="E22" s="166"/>
      <c r="F22" s="166"/>
      <c r="G22" s="201"/>
      <c r="H22" s="202"/>
    </row>
    <row r="23" spans="1:8" ht="54" customHeight="1" x14ac:dyDescent="0.3">
      <c r="A23" s="17">
        <v>18</v>
      </c>
      <c r="B23" s="18" t="s">
        <v>6</v>
      </c>
      <c r="C23" s="18" t="s">
        <v>353</v>
      </c>
      <c r="D23" s="19" t="s">
        <v>337</v>
      </c>
      <c r="E23" s="3"/>
      <c r="F23" s="164"/>
      <c r="G23" s="131"/>
      <c r="H23" s="200"/>
    </row>
    <row r="24" spans="1:8" ht="30" customHeight="1" x14ac:dyDescent="0.3">
      <c r="A24" s="16">
        <v>19</v>
      </c>
      <c r="B24" s="22" t="s">
        <v>213</v>
      </c>
      <c r="C24" s="22" t="s">
        <v>214</v>
      </c>
      <c r="D24" s="30" t="s">
        <v>336</v>
      </c>
      <c r="E24" s="3"/>
      <c r="F24" s="164"/>
      <c r="G24" s="131"/>
      <c r="H24" s="200"/>
    </row>
    <row r="25" spans="1:8" x14ac:dyDescent="0.3">
      <c r="A25" s="17">
        <v>20</v>
      </c>
      <c r="B25" s="165" t="s">
        <v>143</v>
      </c>
      <c r="C25" s="166"/>
      <c r="D25" s="166"/>
      <c r="E25" s="166"/>
      <c r="F25" s="166"/>
      <c r="G25" s="201"/>
      <c r="H25" s="202"/>
    </row>
    <row r="26" spans="1:8" ht="26.4" x14ac:dyDescent="0.3">
      <c r="A26" s="16">
        <v>21</v>
      </c>
      <c r="B26" s="31" t="s">
        <v>280</v>
      </c>
      <c r="C26" s="30" t="s">
        <v>284</v>
      </c>
      <c r="D26" s="17" t="s">
        <v>335</v>
      </c>
      <c r="E26" s="3"/>
      <c r="F26" s="164"/>
      <c r="G26" s="203"/>
      <c r="H26" s="200"/>
    </row>
    <row r="27" spans="1:8" ht="26.4" x14ac:dyDescent="0.3">
      <c r="A27" s="17">
        <v>22</v>
      </c>
      <c r="B27" s="32" t="s">
        <v>7</v>
      </c>
      <c r="C27" s="32">
        <v>646</v>
      </c>
      <c r="D27" s="33" t="s">
        <v>335</v>
      </c>
      <c r="E27" s="3"/>
      <c r="F27" s="164"/>
      <c r="G27" s="131"/>
      <c r="H27" s="200"/>
    </row>
    <row r="28" spans="1:8" x14ac:dyDescent="0.3">
      <c r="A28" s="17"/>
      <c r="B28" s="34"/>
      <c r="C28" s="34"/>
      <c r="D28" s="29"/>
      <c r="E28" s="230"/>
      <c r="F28" s="20"/>
      <c r="G28" s="52" t="s">
        <v>130</v>
      </c>
      <c r="H28" s="136">
        <f>SUM(H11:H16,H18:H22,H25:H27)</f>
        <v>0</v>
      </c>
    </row>
    <row r="29" spans="1:8" x14ac:dyDescent="0.3">
      <c r="A29" s="155"/>
      <c r="B29" s="36"/>
      <c r="C29" s="36"/>
      <c r="D29" s="155"/>
      <c r="E29" s="155"/>
    </row>
    <row r="30" spans="1:8" x14ac:dyDescent="0.3">
      <c r="A30" s="155"/>
      <c r="B30" s="36"/>
      <c r="C30" s="36"/>
      <c r="D30" s="155"/>
      <c r="E30" s="155"/>
    </row>
    <row r="31" spans="1:8" x14ac:dyDescent="0.3">
      <c r="A31" s="262"/>
      <c r="B31" s="262"/>
      <c r="C31" s="262"/>
      <c r="D31" s="155"/>
      <c r="E31" s="155"/>
    </row>
    <row r="32" spans="1:8" x14ac:dyDescent="0.3">
      <c r="A32" s="262"/>
      <c r="B32" s="262"/>
      <c r="C32" s="36"/>
      <c r="D32" s="155"/>
      <c r="E32" s="155"/>
    </row>
    <row r="33" spans="1:5" x14ac:dyDescent="0.3">
      <c r="A33" s="155"/>
      <c r="B33" s="36"/>
      <c r="C33" s="36"/>
      <c r="D33" s="155"/>
      <c r="E33" s="155"/>
    </row>
    <row r="35" spans="1:5" x14ac:dyDescent="0.3">
      <c r="A35" s="257"/>
      <c r="B35" s="257"/>
      <c r="C35" s="257"/>
    </row>
  </sheetData>
  <mergeCells count="7">
    <mergeCell ref="A35:C35"/>
    <mergeCell ref="A3:D3"/>
    <mergeCell ref="A4:D4"/>
    <mergeCell ref="A32:B32"/>
    <mergeCell ref="A31:C31"/>
    <mergeCell ref="B6:H6"/>
    <mergeCell ref="E3:H4"/>
  </mergeCells>
  <printOptions horizontalCentered="1"/>
  <pageMargins left="0.39370078740157483" right="0" top="0.39370078740157483" bottom="0.39370078740157483" header="0.51181102362204722" footer="0.51181102362204722"/>
  <pageSetup paperSize="9" scale="7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29"/>
  <sheetViews>
    <sheetView zoomScale="90" zoomScaleNormal="90" workbookViewId="0">
      <selection activeCell="J8" sqref="J8"/>
    </sheetView>
  </sheetViews>
  <sheetFormatPr defaultColWidth="9.109375" defaultRowHeight="13.2" x14ac:dyDescent="0.3"/>
  <cols>
    <col min="1" max="1" width="5.6640625" style="39" customWidth="1"/>
    <col min="2" max="2" width="24.109375" style="124" customWidth="1"/>
    <col min="3" max="3" width="35.6640625" style="124" customWidth="1"/>
    <col min="4" max="4" width="14.6640625" style="124" customWidth="1"/>
    <col min="5" max="5" width="18.33203125" style="39" customWidth="1"/>
    <col min="6" max="6" width="29.33203125" style="55" customWidth="1"/>
    <col min="7" max="7" width="12.44140625" style="39" customWidth="1"/>
    <col min="8" max="8" width="10.88671875" style="9" customWidth="1"/>
    <col min="9" max="16384" width="9.109375" style="39"/>
  </cols>
  <sheetData>
    <row r="1" spans="1:8" x14ac:dyDescent="0.3">
      <c r="H1" s="37"/>
    </row>
    <row r="2" spans="1:8" x14ac:dyDescent="0.3">
      <c r="A2" s="273" t="s">
        <v>291</v>
      </c>
      <c r="B2" s="273"/>
      <c r="C2" s="273"/>
      <c r="D2" s="274"/>
      <c r="E2" s="125"/>
      <c r="F2" s="266" t="s">
        <v>243</v>
      </c>
      <c r="G2" s="267"/>
      <c r="H2" s="268"/>
    </row>
    <row r="3" spans="1:8" x14ac:dyDescent="0.3">
      <c r="A3" s="275"/>
      <c r="B3" s="275"/>
      <c r="C3" s="275"/>
      <c r="D3" s="276"/>
      <c r="E3" s="126"/>
      <c r="F3" s="269"/>
      <c r="G3" s="270"/>
      <c r="H3" s="271"/>
    </row>
    <row r="4" spans="1:8" ht="26.4" x14ac:dyDescent="0.3">
      <c r="A4" s="40" t="s">
        <v>12</v>
      </c>
      <c r="B4" s="127" t="s">
        <v>0</v>
      </c>
      <c r="C4" s="127" t="s">
        <v>395</v>
      </c>
      <c r="D4" s="127" t="s">
        <v>1</v>
      </c>
      <c r="E4" s="100" t="s">
        <v>394</v>
      </c>
      <c r="F4" s="14" t="s">
        <v>395</v>
      </c>
      <c r="G4" s="15" t="s">
        <v>1</v>
      </c>
      <c r="H4" s="2" t="s">
        <v>212</v>
      </c>
    </row>
    <row r="5" spans="1:8" x14ac:dyDescent="0.3">
      <c r="A5" s="42">
        <v>1</v>
      </c>
      <c r="B5" s="277" t="s">
        <v>114</v>
      </c>
      <c r="C5" s="278"/>
      <c r="D5" s="278"/>
      <c r="E5" s="278"/>
      <c r="F5" s="278"/>
      <c r="G5" s="278"/>
      <c r="H5" s="279"/>
    </row>
    <row r="6" spans="1:8" ht="26.4" x14ac:dyDescent="0.3">
      <c r="A6" s="42">
        <v>2</v>
      </c>
      <c r="B6" s="45" t="s">
        <v>9</v>
      </c>
      <c r="C6" s="45" t="s">
        <v>10</v>
      </c>
      <c r="D6" s="43" t="s">
        <v>354</v>
      </c>
      <c r="E6" s="3"/>
      <c r="F6" s="3"/>
      <c r="G6" s="204"/>
      <c r="H6" s="200"/>
    </row>
    <row r="7" spans="1:8" ht="26.4" x14ac:dyDescent="0.3">
      <c r="A7" s="42">
        <v>3</v>
      </c>
      <c r="B7" s="45" t="s">
        <v>236</v>
      </c>
      <c r="C7" s="45" t="s">
        <v>404</v>
      </c>
      <c r="D7" s="43" t="s">
        <v>355</v>
      </c>
      <c r="E7" s="3"/>
      <c r="F7" s="3"/>
      <c r="G7" s="204"/>
      <c r="H7" s="200"/>
    </row>
    <row r="8" spans="1:8" ht="26.4" x14ac:dyDescent="0.3">
      <c r="A8" s="42">
        <v>4</v>
      </c>
      <c r="B8" s="45" t="s">
        <v>237</v>
      </c>
      <c r="C8" s="45" t="s">
        <v>405</v>
      </c>
      <c r="D8" s="43" t="s">
        <v>27</v>
      </c>
      <c r="E8" s="3"/>
      <c r="F8" s="3"/>
      <c r="G8" s="204"/>
      <c r="H8" s="200"/>
    </row>
    <row r="9" spans="1:8" ht="26.4" x14ac:dyDescent="0.3">
      <c r="A9" s="42">
        <v>5</v>
      </c>
      <c r="B9" s="45" t="s">
        <v>248</v>
      </c>
      <c r="C9" s="46" t="s">
        <v>406</v>
      </c>
      <c r="D9" s="43" t="s">
        <v>356</v>
      </c>
      <c r="E9" s="3"/>
      <c r="F9" s="3"/>
      <c r="G9" s="204"/>
      <c r="H9" s="200"/>
    </row>
    <row r="10" spans="1:8" ht="52.8" x14ac:dyDescent="0.3">
      <c r="A10" s="42">
        <v>6</v>
      </c>
      <c r="B10" s="45" t="s">
        <v>332</v>
      </c>
      <c r="C10" s="45" t="s">
        <v>329</v>
      </c>
      <c r="D10" s="43" t="s">
        <v>357</v>
      </c>
      <c r="E10" s="3"/>
      <c r="F10" s="3"/>
      <c r="G10" s="204"/>
      <c r="H10" s="200"/>
    </row>
    <row r="11" spans="1:8" ht="105.6" x14ac:dyDescent="0.3">
      <c r="A11" s="42">
        <v>7</v>
      </c>
      <c r="B11" s="45" t="s">
        <v>330</v>
      </c>
      <c r="C11" s="45" t="s">
        <v>331</v>
      </c>
      <c r="D11" s="43" t="s">
        <v>358</v>
      </c>
      <c r="E11" s="3"/>
      <c r="F11" s="3"/>
      <c r="G11" s="204"/>
      <c r="H11" s="200"/>
    </row>
    <row r="12" spans="1:8" x14ac:dyDescent="0.3">
      <c r="A12" s="42">
        <v>8</v>
      </c>
      <c r="B12" s="167" t="s">
        <v>142</v>
      </c>
      <c r="C12" s="168"/>
      <c r="D12" s="168"/>
      <c r="E12" s="168"/>
      <c r="F12" s="169"/>
      <c r="G12" s="169"/>
      <c r="H12" s="205"/>
    </row>
    <row r="13" spans="1:8" ht="26.4" x14ac:dyDescent="0.3">
      <c r="A13" s="42">
        <v>9</v>
      </c>
      <c r="B13" s="45" t="s">
        <v>11</v>
      </c>
      <c r="C13" s="98" t="s">
        <v>285</v>
      </c>
      <c r="D13" s="43" t="s">
        <v>359</v>
      </c>
      <c r="E13" s="3"/>
      <c r="F13" s="3"/>
      <c r="G13" s="204"/>
      <c r="H13" s="200"/>
    </row>
    <row r="14" spans="1:8" ht="26.4" x14ac:dyDescent="0.3">
      <c r="A14" s="42">
        <v>10</v>
      </c>
      <c r="B14" s="45" t="s">
        <v>11</v>
      </c>
      <c r="C14" s="98" t="s">
        <v>286</v>
      </c>
      <c r="D14" s="128" t="s">
        <v>359</v>
      </c>
      <c r="E14" s="3"/>
      <c r="F14" s="3"/>
      <c r="G14" s="204"/>
      <c r="H14" s="200"/>
    </row>
    <row r="15" spans="1:8" ht="26.4" x14ac:dyDescent="0.3">
      <c r="A15" s="42">
        <v>11</v>
      </c>
      <c r="B15" s="45" t="s">
        <v>299</v>
      </c>
      <c r="C15" s="45" t="s">
        <v>287</v>
      </c>
      <c r="D15" s="43" t="s">
        <v>359</v>
      </c>
      <c r="E15" s="3"/>
      <c r="F15" s="3"/>
      <c r="G15" s="204"/>
      <c r="H15" s="200"/>
    </row>
    <row r="16" spans="1:8" ht="52.8" x14ac:dyDescent="0.3">
      <c r="A16" s="42">
        <v>12</v>
      </c>
      <c r="B16" s="129" t="s">
        <v>215</v>
      </c>
      <c r="C16" s="130" t="s">
        <v>333</v>
      </c>
      <c r="D16" s="47" t="s">
        <v>360</v>
      </c>
      <c r="E16" s="3"/>
      <c r="F16" s="3"/>
      <c r="G16" s="48"/>
      <c r="H16" s="200"/>
    </row>
    <row r="17" spans="1:8" ht="39.6" x14ac:dyDescent="0.3">
      <c r="A17" s="42">
        <v>13</v>
      </c>
      <c r="B17" s="45" t="s">
        <v>11</v>
      </c>
      <c r="C17" s="104" t="s">
        <v>407</v>
      </c>
      <c r="D17" s="45" t="s">
        <v>359</v>
      </c>
      <c r="E17" s="3"/>
      <c r="F17" s="3"/>
      <c r="G17" s="48"/>
      <c r="H17" s="200"/>
    </row>
    <row r="18" spans="1:8" ht="105.6" x14ac:dyDescent="0.3">
      <c r="A18" s="42">
        <v>14</v>
      </c>
      <c r="B18" s="46" t="s">
        <v>528</v>
      </c>
      <c r="C18" s="252" t="s">
        <v>432</v>
      </c>
      <c r="D18" s="45" t="s">
        <v>433</v>
      </c>
      <c r="E18" s="21"/>
      <c r="F18" s="21"/>
      <c r="G18" s="131"/>
      <c r="H18" s="200"/>
    </row>
    <row r="19" spans="1:8" x14ac:dyDescent="0.3">
      <c r="A19" s="42">
        <v>15</v>
      </c>
      <c r="B19" s="167" t="s">
        <v>402</v>
      </c>
      <c r="C19" s="168"/>
      <c r="D19" s="168"/>
      <c r="E19" s="168"/>
      <c r="F19" s="169"/>
      <c r="G19" s="169"/>
      <c r="H19" s="205"/>
    </row>
    <row r="20" spans="1:8" s="49" customFormat="1" ht="26.4" x14ac:dyDescent="0.3">
      <c r="A20" s="42">
        <v>16</v>
      </c>
      <c r="B20" s="130" t="s">
        <v>300</v>
      </c>
      <c r="C20" s="130" t="s">
        <v>408</v>
      </c>
      <c r="D20" s="130" t="s">
        <v>361</v>
      </c>
      <c r="E20" s="3"/>
      <c r="F20" s="3"/>
      <c r="G20" s="131"/>
      <c r="H20" s="200"/>
    </row>
    <row r="21" spans="1:8" s="49" customFormat="1" ht="63.75" customHeight="1" x14ac:dyDescent="0.3">
      <c r="A21" s="42">
        <v>17</v>
      </c>
      <c r="B21" s="130" t="s">
        <v>301</v>
      </c>
      <c r="C21" s="130" t="s">
        <v>521</v>
      </c>
      <c r="D21" s="130" t="s">
        <v>520</v>
      </c>
      <c r="E21" s="3"/>
      <c r="F21" s="3"/>
      <c r="G21" s="131"/>
      <c r="H21" s="200"/>
    </row>
    <row r="22" spans="1:8" s="49" customFormat="1" ht="151.5" customHeight="1" x14ac:dyDescent="0.3">
      <c r="A22" s="42">
        <v>18</v>
      </c>
      <c r="B22" s="130" t="s">
        <v>302</v>
      </c>
      <c r="C22" s="130" t="s">
        <v>409</v>
      </c>
      <c r="D22" s="130" t="s">
        <v>362</v>
      </c>
      <c r="E22" s="3"/>
      <c r="F22" s="3"/>
      <c r="G22" s="131"/>
      <c r="H22" s="200"/>
    </row>
    <row r="23" spans="1:8" x14ac:dyDescent="0.3">
      <c r="A23" s="50"/>
      <c r="B23" s="132"/>
      <c r="C23" s="133"/>
      <c r="D23" s="134"/>
      <c r="E23" s="135"/>
      <c r="F23" s="51"/>
      <c r="G23" s="52" t="s">
        <v>130</v>
      </c>
      <c r="H23" s="136">
        <f>SUM(H6:H11,H13:H17,H20:H22)</f>
        <v>0</v>
      </c>
    </row>
    <row r="24" spans="1:8" x14ac:dyDescent="0.3">
      <c r="A24" s="53"/>
      <c r="B24" s="137"/>
      <c r="C24" s="137"/>
      <c r="D24" s="46"/>
      <c r="E24" s="54"/>
    </row>
    <row r="25" spans="1:8" x14ac:dyDescent="0.3">
      <c r="A25" s="280"/>
      <c r="B25" s="280"/>
      <c r="C25" s="280"/>
      <c r="D25" s="46"/>
      <c r="E25" s="54"/>
    </row>
    <row r="26" spans="1:8" x14ac:dyDescent="0.3">
      <c r="A26" s="281"/>
      <c r="B26" s="281"/>
      <c r="C26" s="46"/>
      <c r="D26" s="46"/>
      <c r="E26" s="54"/>
    </row>
    <row r="27" spans="1:8" x14ac:dyDescent="0.3">
      <c r="A27" s="54"/>
      <c r="B27" s="46"/>
      <c r="C27" s="46"/>
      <c r="D27" s="46"/>
      <c r="E27" s="54"/>
    </row>
    <row r="29" spans="1:8" x14ac:dyDescent="0.3">
      <c r="A29" s="272"/>
      <c r="B29" s="272"/>
      <c r="C29" s="272"/>
    </row>
  </sheetData>
  <mergeCells count="6">
    <mergeCell ref="A29:C29"/>
    <mergeCell ref="A2:D3"/>
    <mergeCell ref="F2:H3"/>
    <mergeCell ref="B5:H5"/>
    <mergeCell ref="A25:C25"/>
    <mergeCell ref="A26:B26"/>
  </mergeCells>
  <printOptions horizontalCentered="1"/>
  <pageMargins left="0.39370078740157483" right="0" top="0.39370078740157483" bottom="0.39370078740157483" header="0.51181102362204722" footer="0.51181102362204722"/>
  <pageSetup paperSize="9" scale="59"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23"/>
  <sheetViews>
    <sheetView zoomScaleNormal="100" workbookViewId="0">
      <selection activeCell="M10" sqref="M10"/>
    </sheetView>
  </sheetViews>
  <sheetFormatPr defaultColWidth="9.109375" defaultRowHeight="13.2" x14ac:dyDescent="0.3"/>
  <cols>
    <col min="1" max="1" width="5.6640625" style="58" customWidth="1"/>
    <col min="2" max="2" width="24.44140625" style="68" customWidth="1"/>
    <col min="3" max="3" width="35.6640625" style="68" customWidth="1"/>
    <col min="4" max="4" width="15.33203125" style="58" customWidth="1"/>
    <col min="5" max="5" width="18.44140625" style="58" customWidth="1"/>
    <col min="6" max="6" width="23.44140625" style="68" customWidth="1"/>
    <col min="7" max="7" width="9.5546875" style="58" customWidth="1"/>
    <col min="8" max="8" width="11.88671875" style="69" customWidth="1"/>
    <col min="9" max="16384" width="9.109375" style="58"/>
  </cols>
  <sheetData>
    <row r="1" spans="1:8" x14ac:dyDescent="0.3">
      <c r="H1" s="37"/>
    </row>
    <row r="2" spans="1:8" x14ac:dyDescent="0.3">
      <c r="A2" s="57"/>
      <c r="B2" s="275" t="s">
        <v>17</v>
      </c>
      <c r="C2" s="275"/>
      <c r="D2" s="276"/>
      <c r="E2" s="138"/>
      <c r="F2" s="266" t="s">
        <v>243</v>
      </c>
      <c r="G2" s="267"/>
      <c r="H2" s="268"/>
    </row>
    <row r="3" spans="1:8" ht="26.4" x14ac:dyDescent="0.3">
      <c r="A3" s="12" t="s">
        <v>8</v>
      </c>
      <c r="B3" s="13" t="s">
        <v>0</v>
      </c>
      <c r="C3" s="13" t="s">
        <v>395</v>
      </c>
      <c r="D3" s="12" t="s">
        <v>1</v>
      </c>
      <c r="E3" s="1" t="s">
        <v>394</v>
      </c>
      <c r="F3" s="14" t="s">
        <v>395</v>
      </c>
      <c r="G3" s="15" t="s">
        <v>1</v>
      </c>
      <c r="H3" s="2" t="s">
        <v>212</v>
      </c>
    </row>
    <row r="4" spans="1:8" ht="66" x14ac:dyDescent="0.3">
      <c r="A4" s="17">
        <v>1</v>
      </c>
      <c r="B4" s="206" t="s">
        <v>14</v>
      </c>
      <c r="C4" s="206" t="s">
        <v>367</v>
      </c>
      <c r="D4" s="59" t="s">
        <v>363</v>
      </c>
      <c r="E4" s="3"/>
      <c r="F4" s="3"/>
      <c r="G4" s="207"/>
      <c r="H4" s="200"/>
    </row>
    <row r="5" spans="1:8" ht="66" x14ac:dyDescent="0.3">
      <c r="A5" s="61">
        <v>2</v>
      </c>
      <c r="B5" s="206" t="s">
        <v>15</v>
      </c>
      <c r="C5" s="206" t="s">
        <v>410</v>
      </c>
      <c r="D5" s="59" t="s">
        <v>334</v>
      </c>
      <c r="E5" s="3"/>
      <c r="F5" s="3"/>
      <c r="G5" s="207"/>
      <c r="H5" s="200"/>
    </row>
    <row r="6" spans="1:8" ht="52.8" x14ac:dyDescent="0.3">
      <c r="A6" s="17">
        <v>3</v>
      </c>
      <c r="B6" s="206" t="s">
        <v>16</v>
      </c>
      <c r="C6" s="206" t="s">
        <v>365</v>
      </c>
      <c r="D6" s="59" t="s">
        <v>363</v>
      </c>
      <c r="E6" s="3"/>
      <c r="F6" s="3"/>
      <c r="G6" s="207"/>
      <c r="H6" s="200"/>
    </row>
    <row r="7" spans="1:8" ht="26.4" x14ac:dyDescent="0.3">
      <c r="A7" s="17">
        <v>4</v>
      </c>
      <c r="B7" s="206" t="s">
        <v>242</v>
      </c>
      <c r="C7" s="206" t="s">
        <v>366</v>
      </c>
      <c r="D7" s="59" t="s">
        <v>334</v>
      </c>
      <c r="E7" s="3"/>
      <c r="F7" s="3"/>
      <c r="G7" s="207"/>
      <c r="H7" s="200"/>
    </row>
    <row r="8" spans="1:8" ht="26.4" x14ac:dyDescent="0.3">
      <c r="A8" s="61">
        <v>5</v>
      </c>
      <c r="B8" s="206" t="s">
        <v>244</v>
      </c>
      <c r="C8" s="206" t="s">
        <v>245</v>
      </c>
      <c r="D8" s="59" t="s">
        <v>334</v>
      </c>
      <c r="E8" s="3"/>
      <c r="F8" s="3"/>
      <c r="G8" s="208"/>
      <c r="H8" s="200"/>
    </row>
    <row r="9" spans="1:8" ht="26.4" x14ac:dyDescent="0.3">
      <c r="A9" s="17">
        <v>6</v>
      </c>
      <c r="B9" s="206" t="s">
        <v>161</v>
      </c>
      <c r="C9" s="206" t="s">
        <v>368</v>
      </c>
      <c r="D9" s="63" t="s">
        <v>361</v>
      </c>
      <c r="E9" s="3"/>
      <c r="F9" s="3"/>
      <c r="G9" s="208"/>
      <c r="H9" s="200"/>
    </row>
    <row r="10" spans="1:8" ht="52.8" x14ac:dyDescent="0.3">
      <c r="A10" s="17">
        <v>7</v>
      </c>
      <c r="B10" s="206" t="s">
        <v>179</v>
      </c>
      <c r="C10" s="206" t="s">
        <v>417</v>
      </c>
      <c r="D10" s="63" t="s">
        <v>364</v>
      </c>
      <c r="E10" s="3"/>
      <c r="F10" s="3"/>
      <c r="G10" s="208"/>
      <c r="H10" s="200"/>
    </row>
    <row r="11" spans="1:8" ht="39.6" x14ac:dyDescent="0.3">
      <c r="A11" s="61">
        <v>8</v>
      </c>
      <c r="B11" s="206" t="s">
        <v>13</v>
      </c>
      <c r="C11" s="206" t="s">
        <v>411</v>
      </c>
      <c r="D11" s="63" t="s">
        <v>364</v>
      </c>
      <c r="E11" s="3"/>
      <c r="F11" s="3"/>
      <c r="G11" s="208"/>
      <c r="H11" s="200"/>
    </row>
    <row r="12" spans="1:8" ht="39.6" x14ac:dyDescent="0.3">
      <c r="A12" s="17">
        <v>9</v>
      </c>
      <c r="B12" s="206" t="s">
        <v>289</v>
      </c>
      <c r="C12" s="206" t="s">
        <v>369</v>
      </c>
      <c r="D12" s="59" t="s">
        <v>334</v>
      </c>
      <c r="E12" s="3"/>
      <c r="F12" s="3"/>
      <c r="G12" s="207"/>
      <c r="H12" s="200"/>
    </row>
    <row r="13" spans="1:8" s="7" customFormat="1" ht="39.6" x14ac:dyDescent="0.3">
      <c r="A13" s="17">
        <v>10</v>
      </c>
      <c r="B13" s="206" t="s">
        <v>290</v>
      </c>
      <c r="C13" s="206" t="s">
        <v>370</v>
      </c>
      <c r="D13" s="59" t="s">
        <v>334</v>
      </c>
      <c r="E13" s="3"/>
      <c r="F13" s="3"/>
      <c r="G13" s="207"/>
      <c r="H13" s="200"/>
    </row>
    <row r="14" spans="1:8" s="7" customFormat="1" ht="39.6" x14ac:dyDescent="0.3">
      <c r="A14" s="61">
        <v>11</v>
      </c>
      <c r="B14" s="206" t="s">
        <v>275</v>
      </c>
      <c r="C14" s="206" t="s">
        <v>317</v>
      </c>
      <c r="D14" s="59" t="s">
        <v>334</v>
      </c>
      <c r="E14" s="3"/>
      <c r="F14" s="3"/>
      <c r="G14" s="207"/>
      <c r="H14" s="200"/>
    </row>
    <row r="15" spans="1:8" x14ac:dyDescent="0.3">
      <c r="A15" s="17"/>
      <c r="B15" s="65"/>
      <c r="C15" s="65"/>
      <c r="D15" s="66"/>
      <c r="E15" s="66"/>
      <c r="F15" s="20"/>
      <c r="G15" s="67" t="s">
        <v>130</v>
      </c>
      <c r="H15" s="139">
        <f>SUM(H4:H14)</f>
        <v>0</v>
      </c>
    </row>
    <row r="16" spans="1:8" x14ac:dyDescent="0.3">
      <c r="A16" s="36"/>
      <c r="B16" s="36"/>
      <c r="C16" s="35"/>
      <c r="D16" s="68"/>
      <c r="E16" s="68"/>
      <c r="F16" s="58"/>
      <c r="G16" s="69"/>
      <c r="H16" s="70"/>
    </row>
    <row r="17" spans="1:8" x14ac:dyDescent="0.3">
      <c r="A17" s="56"/>
      <c r="B17" s="56"/>
      <c r="C17" s="35"/>
      <c r="D17" s="68"/>
      <c r="E17" s="68"/>
      <c r="F17" s="58"/>
      <c r="G17" s="69"/>
      <c r="H17" s="70"/>
    </row>
    <row r="18" spans="1:8" x14ac:dyDescent="0.3">
      <c r="A18" s="35"/>
      <c r="B18" s="71"/>
      <c r="C18" s="72"/>
      <c r="D18" s="73"/>
      <c r="E18" s="73"/>
    </row>
    <row r="19" spans="1:8" x14ac:dyDescent="0.3">
      <c r="A19" s="54"/>
      <c r="B19" s="72"/>
      <c r="C19" s="72"/>
      <c r="D19" s="73"/>
      <c r="E19" s="73"/>
    </row>
    <row r="20" spans="1:8" x14ac:dyDescent="0.3">
      <c r="A20" s="74"/>
    </row>
    <row r="21" spans="1:8" x14ac:dyDescent="0.3">
      <c r="A21" s="73"/>
      <c r="B21" s="75"/>
      <c r="C21" s="75"/>
    </row>
    <row r="23" spans="1:8" x14ac:dyDescent="0.3">
      <c r="A23" s="76"/>
    </row>
  </sheetData>
  <mergeCells count="2">
    <mergeCell ref="B2:D2"/>
    <mergeCell ref="F2:H2"/>
  </mergeCells>
  <printOptions horizontalCentered="1"/>
  <pageMargins left="0.39370078740157483" right="0" top="0.39370078740157483" bottom="0.39370078740157483" header="0.51181102362204722" footer="0.51181102362204722"/>
  <pageSetup paperSize="9" scale="61"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40"/>
  <sheetViews>
    <sheetView zoomScale="80" zoomScaleNormal="80" workbookViewId="0">
      <selection activeCell="P15" sqref="P15"/>
    </sheetView>
  </sheetViews>
  <sheetFormatPr defaultColWidth="9.109375" defaultRowHeight="13.2" x14ac:dyDescent="0.3"/>
  <cols>
    <col min="1" max="1" width="5.6640625" style="7" customWidth="1"/>
    <col min="2" max="2" width="18" style="8" customWidth="1"/>
    <col min="3" max="3" width="27.6640625" style="8" customWidth="1"/>
    <col min="4" max="4" width="14.6640625" style="7" customWidth="1"/>
    <col min="5" max="5" width="18.6640625" style="7" customWidth="1"/>
    <col min="6" max="6" width="30" style="8" customWidth="1"/>
    <col min="7" max="7" width="12.33203125" style="7" customWidth="1"/>
    <col min="8" max="8" width="11.88671875" style="9" customWidth="1"/>
    <col min="9" max="16384" width="9.109375" style="7"/>
  </cols>
  <sheetData>
    <row r="1" spans="1:8" x14ac:dyDescent="0.3">
      <c r="H1" s="37"/>
    </row>
    <row r="2" spans="1:8" x14ac:dyDescent="0.3">
      <c r="A2" s="275" t="s">
        <v>34</v>
      </c>
      <c r="B2" s="275"/>
      <c r="C2" s="275"/>
      <c r="D2" s="276"/>
      <c r="E2" s="138"/>
      <c r="F2" s="266" t="s">
        <v>243</v>
      </c>
      <c r="G2" s="267"/>
      <c r="H2" s="268"/>
    </row>
    <row r="3" spans="1:8" ht="26.4" x14ac:dyDescent="0.3">
      <c r="A3" s="12" t="s">
        <v>8</v>
      </c>
      <c r="B3" s="13" t="s">
        <v>0</v>
      </c>
      <c r="C3" s="13" t="s">
        <v>395</v>
      </c>
      <c r="D3" s="12" t="s">
        <v>1</v>
      </c>
      <c r="E3" s="1" t="s">
        <v>394</v>
      </c>
      <c r="F3" s="14" t="s">
        <v>395</v>
      </c>
      <c r="G3" s="15" t="s">
        <v>1</v>
      </c>
      <c r="H3" s="2" t="s">
        <v>212</v>
      </c>
    </row>
    <row r="4" spans="1:8" x14ac:dyDescent="0.3">
      <c r="A4" s="17">
        <v>1</v>
      </c>
      <c r="B4" s="282" t="s">
        <v>159</v>
      </c>
      <c r="C4" s="282"/>
      <c r="D4" s="282"/>
      <c r="E4" s="282"/>
      <c r="F4" s="282"/>
      <c r="G4" s="282"/>
      <c r="H4" s="282"/>
    </row>
    <row r="5" spans="1:8" x14ac:dyDescent="0.3">
      <c r="A5" s="17">
        <v>2</v>
      </c>
      <c r="B5" s="25" t="s">
        <v>18</v>
      </c>
      <c r="C5" s="25" t="s">
        <v>211</v>
      </c>
      <c r="D5" s="59" t="s">
        <v>73</v>
      </c>
      <c r="E5" s="60"/>
      <c r="F5" s="3"/>
      <c r="G5" s="207"/>
      <c r="H5" s="200"/>
    </row>
    <row r="6" spans="1:8" ht="26.4" x14ac:dyDescent="0.3">
      <c r="A6" s="17">
        <v>3</v>
      </c>
      <c r="B6" s="25" t="s">
        <v>20</v>
      </c>
      <c r="C6" s="25" t="s">
        <v>216</v>
      </c>
      <c r="D6" s="59" t="s">
        <v>73</v>
      </c>
      <c r="E6" s="60"/>
      <c r="F6" s="3"/>
      <c r="G6" s="207"/>
      <c r="H6" s="200"/>
    </row>
    <row r="7" spans="1:8" x14ac:dyDescent="0.3">
      <c r="A7" s="17">
        <v>4</v>
      </c>
      <c r="B7" s="25" t="s">
        <v>19</v>
      </c>
      <c r="C7" s="25" t="s">
        <v>180</v>
      </c>
      <c r="D7" s="59" t="s">
        <v>27</v>
      </c>
      <c r="E7" s="60"/>
      <c r="F7" s="3"/>
      <c r="G7" s="207"/>
      <c r="H7" s="200"/>
    </row>
    <row r="8" spans="1:8" ht="39.6" x14ac:dyDescent="0.3">
      <c r="A8" s="17">
        <v>5</v>
      </c>
      <c r="B8" s="25" t="s">
        <v>23</v>
      </c>
      <c r="C8" s="25" t="s">
        <v>24</v>
      </c>
      <c r="D8" s="59" t="s">
        <v>371</v>
      </c>
      <c r="E8" s="60"/>
      <c r="F8" s="3"/>
      <c r="G8" s="207"/>
      <c r="H8" s="200"/>
    </row>
    <row r="9" spans="1:8" ht="39.6" x14ac:dyDescent="0.3">
      <c r="A9" s="17">
        <v>6</v>
      </c>
      <c r="B9" s="25" t="s">
        <v>25</v>
      </c>
      <c r="C9" s="25" t="s">
        <v>26</v>
      </c>
      <c r="D9" s="59" t="s">
        <v>371</v>
      </c>
      <c r="E9" s="60"/>
      <c r="F9" s="3"/>
      <c r="G9" s="207"/>
      <c r="H9" s="200"/>
    </row>
    <row r="10" spans="1:8" ht="39.6" x14ac:dyDescent="0.3">
      <c r="A10" s="17">
        <v>7</v>
      </c>
      <c r="B10" s="25" t="s">
        <v>21</v>
      </c>
      <c r="C10" s="25" t="s">
        <v>22</v>
      </c>
      <c r="D10" s="59" t="s">
        <v>371</v>
      </c>
      <c r="E10" s="60"/>
      <c r="F10" s="3"/>
      <c r="G10" s="207"/>
      <c r="H10" s="200"/>
    </row>
    <row r="11" spans="1:8" ht="39.6" x14ac:dyDescent="0.3">
      <c r="A11" s="17">
        <v>8</v>
      </c>
      <c r="B11" s="25" t="s">
        <v>204</v>
      </c>
      <c r="C11" s="25" t="s">
        <v>205</v>
      </c>
      <c r="D11" s="59" t="s">
        <v>371</v>
      </c>
      <c r="E11" s="60"/>
      <c r="F11" s="3"/>
      <c r="G11" s="207"/>
      <c r="H11" s="200"/>
    </row>
    <row r="12" spans="1:8" x14ac:dyDescent="0.3">
      <c r="A12" s="17">
        <v>9</v>
      </c>
      <c r="B12" s="25" t="s">
        <v>167</v>
      </c>
      <c r="C12" s="25" t="s">
        <v>33</v>
      </c>
      <c r="D12" s="59" t="s">
        <v>27</v>
      </c>
      <c r="E12" s="60"/>
      <c r="F12" s="3"/>
      <c r="G12" s="207"/>
      <c r="H12" s="200"/>
    </row>
    <row r="13" spans="1:8" x14ac:dyDescent="0.3">
      <c r="A13" s="17">
        <v>10</v>
      </c>
      <c r="B13" s="25" t="s">
        <v>257</v>
      </c>
      <c r="C13" s="25" t="s">
        <v>258</v>
      </c>
      <c r="D13" s="59" t="s">
        <v>170</v>
      </c>
      <c r="E13" s="60"/>
      <c r="F13" s="3"/>
      <c r="G13" s="207"/>
      <c r="H13" s="200"/>
    </row>
    <row r="14" spans="1:8" x14ac:dyDescent="0.3">
      <c r="A14" s="17">
        <v>11</v>
      </c>
      <c r="B14" s="25" t="s">
        <v>127</v>
      </c>
      <c r="C14" s="25" t="s">
        <v>182</v>
      </c>
      <c r="D14" s="59" t="s">
        <v>27</v>
      </c>
      <c r="E14" s="60"/>
      <c r="F14" s="3"/>
      <c r="G14" s="207"/>
      <c r="H14" s="200"/>
    </row>
    <row r="15" spans="1:8" x14ac:dyDescent="0.3">
      <c r="A15" s="17">
        <v>12</v>
      </c>
      <c r="B15" s="25" t="s">
        <v>32</v>
      </c>
      <c r="C15" s="25" t="s">
        <v>33</v>
      </c>
      <c r="D15" s="59" t="s">
        <v>27</v>
      </c>
      <c r="E15" s="60"/>
      <c r="F15" s="3"/>
      <c r="G15" s="207"/>
      <c r="H15" s="200"/>
    </row>
    <row r="16" spans="1:8" ht="26.4" x14ac:dyDescent="0.3">
      <c r="A16" s="17">
        <v>13</v>
      </c>
      <c r="B16" s="25" t="s">
        <v>266</v>
      </c>
      <c r="C16" s="25" t="s">
        <v>33</v>
      </c>
      <c r="D16" s="59" t="s">
        <v>27</v>
      </c>
      <c r="E16" s="60"/>
      <c r="F16" s="3"/>
      <c r="G16" s="207"/>
      <c r="H16" s="200"/>
    </row>
    <row r="17" spans="1:8" ht="26.4" x14ac:dyDescent="0.3">
      <c r="A17" s="17">
        <v>14</v>
      </c>
      <c r="B17" s="25" t="s">
        <v>266</v>
      </c>
      <c r="C17" s="25" t="s">
        <v>182</v>
      </c>
      <c r="D17" s="59" t="s">
        <v>27</v>
      </c>
      <c r="E17" s="60"/>
      <c r="F17" s="3"/>
      <c r="G17" s="207"/>
      <c r="H17" s="200"/>
    </row>
    <row r="18" spans="1:8" x14ac:dyDescent="0.3">
      <c r="A18" s="17">
        <v>15</v>
      </c>
      <c r="B18" s="173" t="s">
        <v>87</v>
      </c>
      <c r="C18" s="174"/>
      <c r="D18" s="174"/>
      <c r="E18" s="176"/>
      <c r="F18" s="174"/>
      <c r="G18" s="209"/>
      <c r="H18" s="210"/>
    </row>
    <row r="19" spans="1:8" x14ac:dyDescent="0.3">
      <c r="A19" s="17">
        <v>16</v>
      </c>
      <c r="B19" s="25" t="s">
        <v>31</v>
      </c>
      <c r="C19" s="25" t="s">
        <v>292</v>
      </c>
      <c r="D19" s="59" t="s">
        <v>81</v>
      </c>
      <c r="E19" s="60"/>
      <c r="F19" s="20"/>
      <c r="G19" s="211"/>
      <c r="H19" s="200"/>
    </row>
    <row r="20" spans="1:8" x14ac:dyDescent="0.3">
      <c r="A20" s="17">
        <v>17</v>
      </c>
      <c r="B20" s="25" t="s">
        <v>189</v>
      </c>
      <c r="C20" s="25" t="s">
        <v>190</v>
      </c>
      <c r="D20" s="59" t="s">
        <v>27</v>
      </c>
      <c r="E20" s="60"/>
      <c r="F20" s="20"/>
      <c r="G20" s="207"/>
      <c r="H20" s="200"/>
    </row>
    <row r="21" spans="1:8" x14ac:dyDescent="0.3">
      <c r="A21" s="17">
        <v>18</v>
      </c>
      <c r="B21" s="25" t="s">
        <v>128</v>
      </c>
      <c r="C21" s="25" t="s">
        <v>254</v>
      </c>
      <c r="D21" s="59" t="s">
        <v>27</v>
      </c>
      <c r="E21" s="60"/>
      <c r="F21" s="20"/>
      <c r="G21" s="207"/>
      <c r="H21" s="200"/>
    </row>
    <row r="22" spans="1:8" x14ac:dyDescent="0.3">
      <c r="A22" s="17">
        <v>19</v>
      </c>
      <c r="B22" s="25" t="s">
        <v>29</v>
      </c>
      <c r="C22" s="25" t="s">
        <v>192</v>
      </c>
      <c r="D22" s="59" t="s">
        <v>27</v>
      </c>
      <c r="E22" s="60"/>
      <c r="F22" s="20"/>
      <c r="G22" s="207"/>
      <c r="H22" s="200"/>
    </row>
    <row r="23" spans="1:8" ht="12.75" customHeight="1" x14ac:dyDescent="0.3">
      <c r="A23" s="17">
        <v>20</v>
      </c>
      <c r="B23" s="173" t="s">
        <v>160</v>
      </c>
      <c r="C23" s="174"/>
      <c r="D23" s="174"/>
      <c r="E23" s="176"/>
      <c r="F23" s="174"/>
      <c r="G23" s="209"/>
      <c r="H23" s="210"/>
    </row>
    <row r="24" spans="1:8" x14ac:dyDescent="0.3">
      <c r="A24" s="17">
        <v>21</v>
      </c>
      <c r="B24" s="25" t="s">
        <v>30</v>
      </c>
      <c r="C24" s="18" t="s">
        <v>193</v>
      </c>
      <c r="D24" s="59" t="s">
        <v>27</v>
      </c>
      <c r="E24" s="60"/>
      <c r="F24" s="3"/>
      <c r="G24" s="207"/>
      <c r="H24" s="200"/>
    </row>
    <row r="25" spans="1:8" ht="26.4" x14ac:dyDescent="0.3">
      <c r="A25" s="17">
        <v>22</v>
      </c>
      <c r="B25" s="25" t="s">
        <v>239</v>
      </c>
      <c r="C25" s="18" t="s">
        <v>420</v>
      </c>
      <c r="D25" s="59" t="s">
        <v>27</v>
      </c>
      <c r="E25" s="60"/>
      <c r="F25" s="3"/>
      <c r="G25" s="207"/>
      <c r="H25" s="200"/>
    </row>
    <row r="26" spans="1:8" ht="26.4" x14ac:dyDescent="0.3">
      <c r="A26" s="17">
        <v>23</v>
      </c>
      <c r="B26" s="25" t="s">
        <v>239</v>
      </c>
      <c r="C26" s="18" t="s">
        <v>421</v>
      </c>
      <c r="D26" s="59" t="s">
        <v>27</v>
      </c>
      <c r="E26" s="60"/>
      <c r="F26" s="3"/>
      <c r="G26" s="207"/>
      <c r="H26" s="200"/>
    </row>
    <row r="27" spans="1:8" ht="26.4" x14ac:dyDescent="0.3">
      <c r="A27" s="17">
        <v>24</v>
      </c>
      <c r="B27" s="25" t="s">
        <v>239</v>
      </c>
      <c r="C27" s="18" t="s">
        <v>422</v>
      </c>
      <c r="D27" s="59" t="s">
        <v>27</v>
      </c>
      <c r="E27" s="60"/>
      <c r="F27" s="3"/>
      <c r="G27" s="207"/>
      <c r="H27" s="200"/>
    </row>
    <row r="28" spans="1:8" ht="39.6" x14ac:dyDescent="0.3">
      <c r="A28" s="17">
        <v>25</v>
      </c>
      <c r="B28" s="25" t="s">
        <v>239</v>
      </c>
      <c r="C28" s="18" t="s">
        <v>423</v>
      </c>
      <c r="D28" s="59" t="s">
        <v>27</v>
      </c>
      <c r="E28" s="60"/>
      <c r="F28" s="3"/>
      <c r="G28" s="207"/>
      <c r="H28" s="200"/>
    </row>
    <row r="29" spans="1:8" ht="26.4" x14ac:dyDescent="0.3">
      <c r="A29" s="17">
        <v>26</v>
      </c>
      <c r="B29" s="25" t="s">
        <v>250</v>
      </c>
      <c r="C29" s="18" t="s">
        <v>412</v>
      </c>
      <c r="D29" s="59" t="s">
        <v>27</v>
      </c>
      <c r="E29" s="60"/>
      <c r="F29" s="3"/>
      <c r="G29" s="207"/>
      <c r="H29" s="200"/>
    </row>
    <row r="30" spans="1:8" ht="26.4" x14ac:dyDescent="0.3">
      <c r="A30" s="17">
        <v>27</v>
      </c>
      <c r="B30" s="25" t="s">
        <v>30</v>
      </c>
      <c r="C30" s="18" t="s">
        <v>413</v>
      </c>
      <c r="D30" s="59" t="s">
        <v>27</v>
      </c>
      <c r="E30" s="60"/>
      <c r="F30" s="3"/>
      <c r="G30" s="207"/>
      <c r="H30" s="200"/>
    </row>
    <row r="31" spans="1:8" ht="26.4" x14ac:dyDescent="0.3">
      <c r="A31" s="17">
        <v>28</v>
      </c>
      <c r="B31" s="25" t="s">
        <v>249</v>
      </c>
      <c r="C31" s="18" t="s">
        <v>414</v>
      </c>
      <c r="D31" s="59" t="s">
        <v>27</v>
      </c>
      <c r="E31" s="60"/>
      <c r="F31" s="3"/>
      <c r="G31" s="207"/>
      <c r="H31" s="200"/>
    </row>
    <row r="32" spans="1:8" ht="26.4" x14ac:dyDescent="0.3">
      <c r="A32" s="17">
        <v>29</v>
      </c>
      <c r="B32" s="25" t="s">
        <v>206</v>
      </c>
      <c r="C32" s="18" t="s">
        <v>270</v>
      </c>
      <c r="D32" s="59" t="s">
        <v>27</v>
      </c>
      <c r="E32" s="60"/>
      <c r="F32" s="3"/>
      <c r="G32" s="207"/>
      <c r="H32" s="200"/>
    </row>
    <row r="33" spans="1:8" x14ac:dyDescent="0.3">
      <c r="A33" s="17">
        <v>30</v>
      </c>
      <c r="B33" s="25" t="s">
        <v>173</v>
      </c>
      <c r="C33" s="25" t="s">
        <v>269</v>
      </c>
      <c r="D33" s="59" t="s">
        <v>27</v>
      </c>
      <c r="E33" s="60"/>
      <c r="F33" s="3"/>
      <c r="G33" s="207"/>
      <c r="H33" s="200"/>
    </row>
    <row r="34" spans="1:8" x14ac:dyDescent="0.3">
      <c r="A34" s="19"/>
      <c r="B34" s="34"/>
      <c r="C34" s="34"/>
      <c r="D34" s="29"/>
      <c r="E34" s="29"/>
      <c r="F34" s="20"/>
      <c r="G34" s="67" t="s">
        <v>130</v>
      </c>
      <c r="H34" s="139">
        <f>SUM(H5:H17,H19:H22,H24:H33)</f>
        <v>0</v>
      </c>
    </row>
    <row r="35" spans="1:8" ht="34.5" customHeight="1" x14ac:dyDescent="0.3">
      <c r="A35" s="283" t="s">
        <v>424</v>
      </c>
      <c r="B35" s="283"/>
      <c r="C35" s="283"/>
      <c r="D35" s="283"/>
      <c r="E35" s="283"/>
      <c r="F35" s="283"/>
      <c r="G35" s="283"/>
      <c r="H35" s="283"/>
    </row>
    <row r="36" spans="1:8" x14ac:dyDescent="0.3">
      <c r="A36" s="54"/>
      <c r="B36" s="172"/>
      <c r="C36" s="54"/>
      <c r="D36" s="35"/>
      <c r="E36" s="35"/>
    </row>
    <row r="37" spans="1:8" x14ac:dyDescent="0.3">
      <c r="A37" s="262"/>
      <c r="B37" s="262"/>
      <c r="C37" s="36"/>
      <c r="D37" s="35"/>
      <c r="E37" s="35"/>
    </row>
    <row r="38" spans="1:8" x14ac:dyDescent="0.3">
      <c r="A38" s="35"/>
      <c r="B38" s="36"/>
      <c r="C38" s="36"/>
      <c r="D38" s="35"/>
      <c r="E38" s="35"/>
    </row>
    <row r="40" spans="1:8" x14ac:dyDescent="0.3">
      <c r="A40" s="257"/>
      <c r="B40" s="257"/>
      <c r="C40" s="257"/>
    </row>
  </sheetData>
  <sortState ref="B4:H32">
    <sortCondition ref="B4"/>
  </sortState>
  <mergeCells count="6">
    <mergeCell ref="A37:B37"/>
    <mergeCell ref="A40:C40"/>
    <mergeCell ref="F2:H2"/>
    <mergeCell ref="B4:H4"/>
    <mergeCell ref="A2:D2"/>
    <mergeCell ref="A35:H35"/>
  </mergeCells>
  <pageMargins left="0.39370078740157483" right="0" top="0.39370078740157483" bottom="0.39370078740157483" header="0.51181102362204722" footer="0.51181102362204722"/>
  <pageSetup paperSize="9" scale="58"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H58"/>
  <sheetViews>
    <sheetView zoomScale="85" zoomScaleNormal="85" workbookViewId="0">
      <selection activeCell="O19" sqref="O19"/>
    </sheetView>
  </sheetViews>
  <sheetFormatPr defaultColWidth="9.109375" defaultRowHeight="13.2" x14ac:dyDescent="0.3"/>
  <cols>
    <col min="1" max="1" width="5.6640625" style="79" customWidth="1"/>
    <col min="2" max="2" width="23" style="156" customWidth="1"/>
    <col min="3" max="3" width="32.109375" style="156" customWidth="1"/>
    <col min="4" max="4" width="11" style="180" customWidth="1"/>
    <col min="5" max="5" width="17.44140625" style="79" customWidth="1"/>
    <col min="6" max="6" width="24.44140625" style="156" customWidth="1"/>
    <col min="7" max="7" width="12" style="79" customWidth="1"/>
    <col min="8" max="8" width="17.6640625" style="163" customWidth="1"/>
    <col min="9" max="16384" width="9.109375" style="79"/>
  </cols>
  <sheetData>
    <row r="1" spans="1:8" x14ac:dyDescent="0.3">
      <c r="H1" s="37"/>
    </row>
    <row r="2" spans="1:8" x14ac:dyDescent="0.3">
      <c r="A2" s="286" t="s">
        <v>282</v>
      </c>
      <c r="B2" s="286"/>
      <c r="C2" s="286"/>
      <c r="D2" s="287"/>
      <c r="E2" s="157"/>
      <c r="F2" s="266" t="s">
        <v>243</v>
      </c>
      <c r="G2" s="267"/>
      <c r="H2" s="268"/>
    </row>
    <row r="3" spans="1:8" ht="26.4" x14ac:dyDescent="0.3">
      <c r="A3" s="12" t="s">
        <v>12</v>
      </c>
      <c r="B3" s="13" t="s">
        <v>0</v>
      </c>
      <c r="C3" s="13" t="s">
        <v>395</v>
      </c>
      <c r="D3" s="40" t="s">
        <v>1</v>
      </c>
      <c r="E3" s="1" t="s">
        <v>394</v>
      </c>
      <c r="F3" s="14" t="s">
        <v>395</v>
      </c>
      <c r="G3" s="15" t="s">
        <v>1</v>
      </c>
      <c r="H3" s="2" t="s">
        <v>212</v>
      </c>
    </row>
    <row r="4" spans="1:8" x14ac:dyDescent="0.3">
      <c r="A4" s="17">
        <v>1</v>
      </c>
      <c r="B4" s="277" t="s">
        <v>199</v>
      </c>
      <c r="C4" s="278"/>
      <c r="D4" s="278"/>
      <c r="E4" s="278"/>
      <c r="F4" s="278"/>
      <c r="G4" s="278"/>
      <c r="H4" s="279"/>
    </row>
    <row r="5" spans="1:8" ht="39.6" x14ac:dyDescent="0.3">
      <c r="A5" s="17">
        <v>2</v>
      </c>
      <c r="B5" s="18" t="s">
        <v>181</v>
      </c>
      <c r="C5" s="18" t="s">
        <v>181</v>
      </c>
      <c r="D5" s="181" t="s">
        <v>27</v>
      </c>
      <c r="E5" s="44"/>
      <c r="F5" s="3"/>
      <c r="G5" s="204"/>
      <c r="H5" s="200"/>
    </row>
    <row r="6" spans="1:8" x14ac:dyDescent="0.3">
      <c r="A6" s="17">
        <v>3</v>
      </c>
      <c r="B6" s="167" t="s">
        <v>149</v>
      </c>
      <c r="C6" s="168"/>
      <c r="D6" s="182"/>
      <c r="E6" s="168"/>
      <c r="F6" s="168"/>
      <c r="G6" s="169"/>
      <c r="H6" s="205"/>
    </row>
    <row r="7" spans="1:8" ht="26.4" x14ac:dyDescent="0.3">
      <c r="A7" s="17">
        <v>4</v>
      </c>
      <c r="B7" s="18" t="s">
        <v>50</v>
      </c>
      <c r="C7" s="26" t="s">
        <v>383</v>
      </c>
      <c r="D7" s="181" t="s">
        <v>429</v>
      </c>
      <c r="E7" s="44"/>
      <c r="F7" s="3"/>
      <c r="G7" s="204"/>
      <c r="H7" s="200"/>
    </row>
    <row r="8" spans="1:8" ht="26.4" x14ac:dyDescent="0.3">
      <c r="A8" s="17">
        <v>5</v>
      </c>
      <c r="B8" s="18" t="s">
        <v>55</v>
      </c>
      <c r="C8" s="18" t="s">
        <v>372</v>
      </c>
      <c r="D8" s="181" t="s">
        <v>27</v>
      </c>
      <c r="E8" s="44"/>
      <c r="F8" s="3"/>
      <c r="G8" s="204"/>
      <c r="H8" s="200"/>
    </row>
    <row r="9" spans="1:8" x14ac:dyDescent="0.3">
      <c r="A9" s="17">
        <v>6</v>
      </c>
      <c r="B9" s="18" t="s">
        <v>55</v>
      </c>
      <c r="C9" s="18" t="s">
        <v>373</v>
      </c>
      <c r="D9" s="181" t="s">
        <v>27</v>
      </c>
      <c r="E9" s="44"/>
      <c r="F9" s="3"/>
      <c r="G9" s="204"/>
      <c r="H9" s="200"/>
    </row>
    <row r="10" spans="1:8" x14ac:dyDescent="0.3">
      <c r="A10" s="17">
        <v>7</v>
      </c>
      <c r="B10" s="18" t="s">
        <v>126</v>
      </c>
      <c r="C10" s="18" t="s">
        <v>318</v>
      </c>
      <c r="D10" s="181" t="s">
        <v>27</v>
      </c>
      <c r="E10" s="44"/>
      <c r="F10" s="3"/>
      <c r="G10" s="204"/>
      <c r="H10" s="200"/>
    </row>
    <row r="11" spans="1:8" x14ac:dyDescent="0.3">
      <c r="A11" s="17">
        <v>8</v>
      </c>
      <c r="B11" s="18" t="s">
        <v>52</v>
      </c>
      <c r="C11" s="26" t="s">
        <v>274</v>
      </c>
      <c r="D11" s="181" t="s">
        <v>27</v>
      </c>
      <c r="E11" s="44"/>
      <c r="F11" s="3"/>
      <c r="G11" s="204"/>
      <c r="H11" s="200"/>
    </row>
    <row r="12" spans="1:8" x14ac:dyDescent="0.3">
      <c r="A12" s="17">
        <v>9</v>
      </c>
      <c r="B12" s="18" t="s">
        <v>53</v>
      </c>
      <c r="C12" s="18" t="s">
        <v>54</v>
      </c>
      <c r="D12" s="181" t="s">
        <v>27</v>
      </c>
      <c r="E12" s="44"/>
      <c r="F12" s="3"/>
      <c r="G12" s="204"/>
      <c r="H12" s="200"/>
    </row>
    <row r="13" spans="1:8" x14ac:dyDescent="0.3">
      <c r="A13" s="17">
        <v>10</v>
      </c>
      <c r="B13" s="167" t="s">
        <v>150</v>
      </c>
      <c r="C13" s="168"/>
      <c r="D13" s="182"/>
      <c r="E13" s="168"/>
      <c r="F13" s="168"/>
      <c r="G13" s="169"/>
      <c r="H13" s="205"/>
    </row>
    <row r="14" spans="1:8" ht="15.6" x14ac:dyDescent="0.3">
      <c r="A14" s="17">
        <v>11</v>
      </c>
      <c r="B14" s="18" t="s">
        <v>46</v>
      </c>
      <c r="C14" s="18" t="s">
        <v>47</v>
      </c>
      <c r="D14" s="181" t="s">
        <v>429</v>
      </c>
      <c r="E14" s="44"/>
      <c r="F14" s="3"/>
      <c r="G14" s="204"/>
      <c r="H14" s="200"/>
    </row>
    <row r="15" spans="1:8" ht="52.8" x14ac:dyDescent="0.3">
      <c r="A15" s="17">
        <v>12</v>
      </c>
      <c r="B15" s="18" t="s">
        <v>259</v>
      </c>
      <c r="C15" s="18" t="s">
        <v>382</v>
      </c>
      <c r="D15" s="181" t="s">
        <v>429</v>
      </c>
      <c r="E15" s="44"/>
      <c r="F15" s="3"/>
      <c r="G15" s="204"/>
      <c r="H15" s="200"/>
    </row>
    <row r="16" spans="1:8" x14ac:dyDescent="0.3">
      <c r="A16" s="17">
        <v>13</v>
      </c>
      <c r="B16" s="167" t="s">
        <v>155</v>
      </c>
      <c r="C16" s="168"/>
      <c r="D16" s="182"/>
      <c r="E16" s="168"/>
      <c r="F16" s="168"/>
      <c r="G16" s="169"/>
      <c r="H16" s="205"/>
    </row>
    <row r="17" spans="1:8" ht="15.6" x14ac:dyDescent="0.3">
      <c r="A17" s="17">
        <v>14</v>
      </c>
      <c r="B17" s="25" t="s">
        <v>41</v>
      </c>
      <c r="C17" s="25" t="s">
        <v>217</v>
      </c>
      <c r="D17" s="183" t="s">
        <v>430</v>
      </c>
      <c r="E17" s="44"/>
      <c r="F17" s="3"/>
      <c r="G17" s="204"/>
      <c r="H17" s="200"/>
    </row>
    <row r="18" spans="1:8" ht="26.4" x14ac:dyDescent="0.3">
      <c r="A18" s="17">
        <v>15</v>
      </c>
      <c r="B18" s="25" t="s">
        <v>40</v>
      </c>
      <c r="C18" s="25" t="s">
        <v>381</v>
      </c>
      <c r="D18" s="183" t="s">
        <v>430</v>
      </c>
      <c r="E18" s="44"/>
      <c r="F18" s="3"/>
      <c r="G18" s="204"/>
      <c r="H18" s="200"/>
    </row>
    <row r="19" spans="1:8" s="232" customFormat="1" ht="66.599999999999994" x14ac:dyDescent="0.3">
      <c r="A19" s="17">
        <v>16</v>
      </c>
      <c r="B19" s="236" t="s">
        <v>434</v>
      </c>
      <c r="C19" s="236" t="s">
        <v>435</v>
      </c>
      <c r="D19" s="237" t="s">
        <v>27</v>
      </c>
      <c r="E19" s="235"/>
      <c r="F19" s="21"/>
      <c r="G19" s="131"/>
      <c r="H19" s="200"/>
    </row>
    <row r="20" spans="1:8" x14ac:dyDescent="0.3">
      <c r="A20" s="17">
        <v>17</v>
      </c>
      <c r="B20" s="167" t="s">
        <v>156</v>
      </c>
      <c r="C20" s="168"/>
      <c r="D20" s="182"/>
      <c r="E20" s="168"/>
      <c r="F20" s="168"/>
      <c r="G20" s="169"/>
      <c r="H20" s="205"/>
    </row>
    <row r="21" spans="1:8" x14ac:dyDescent="0.3">
      <c r="A21" s="17">
        <v>18</v>
      </c>
      <c r="B21" s="25" t="s">
        <v>48</v>
      </c>
      <c r="C21" s="25" t="s">
        <v>209</v>
      </c>
      <c r="D21" s="183" t="s">
        <v>27</v>
      </c>
      <c r="E21" s="44"/>
      <c r="F21" s="3"/>
      <c r="G21" s="204"/>
      <c r="H21" s="200"/>
    </row>
    <row r="22" spans="1:8" ht="66" x14ac:dyDescent="0.3">
      <c r="A22" s="17">
        <v>19</v>
      </c>
      <c r="B22" s="25" t="s">
        <v>48</v>
      </c>
      <c r="C22" s="80" t="s">
        <v>380</v>
      </c>
      <c r="D22" s="183" t="s">
        <v>27</v>
      </c>
      <c r="E22" s="44"/>
      <c r="F22" s="3"/>
      <c r="G22" s="204"/>
      <c r="H22" s="200"/>
    </row>
    <row r="23" spans="1:8" s="232" customFormat="1" ht="66" x14ac:dyDescent="0.3">
      <c r="A23" s="17">
        <v>20</v>
      </c>
      <c r="B23" s="238" t="s">
        <v>48</v>
      </c>
      <c r="C23" s="238" t="s">
        <v>436</v>
      </c>
      <c r="D23" s="239" t="s">
        <v>27</v>
      </c>
      <c r="E23" s="235"/>
      <c r="F23" s="21"/>
      <c r="G23" s="131"/>
      <c r="H23" s="200"/>
    </row>
    <row r="24" spans="1:8" x14ac:dyDescent="0.3">
      <c r="A24" s="17">
        <v>21</v>
      </c>
      <c r="B24" s="167" t="s">
        <v>154</v>
      </c>
      <c r="C24" s="168"/>
      <c r="D24" s="182"/>
      <c r="E24" s="168"/>
      <c r="F24" s="168"/>
      <c r="G24" s="169"/>
      <c r="H24" s="205"/>
    </row>
    <row r="25" spans="1:8" x14ac:dyDescent="0.3">
      <c r="A25" s="17">
        <v>22</v>
      </c>
      <c r="B25" s="25" t="s">
        <v>42</v>
      </c>
      <c r="C25" s="25" t="s">
        <v>43</v>
      </c>
      <c r="D25" s="183" t="s">
        <v>27</v>
      </c>
      <c r="E25" s="44"/>
      <c r="F25" s="3"/>
      <c r="G25" s="204"/>
      <c r="H25" s="200"/>
    </row>
    <row r="26" spans="1:8" x14ac:dyDescent="0.3">
      <c r="A26" s="17">
        <v>23</v>
      </c>
      <c r="B26" s="25" t="s">
        <v>42</v>
      </c>
      <c r="C26" s="25" t="s">
        <v>44</v>
      </c>
      <c r="D26" s="183" t="s">
        <v>27</v>
      </c>
      <c r="E26" s="44"/>
      <c r="F26" s="3"/>
      <c r="G26" s="204"/>
      <c r="H26" s="200"/>
    </row>
    <row r="27" spans="1:8" x14ac:dyDescent="0.3">
      <c r="A27" s="17">
        <v>24</v>
      </c>
      <c r="B27" s="25" t="s">
        <v>42</v>
      </c>
      <c r="C27" s="25" t="s">
        <v>202</v>
      </c>
      <c r="D27" s="183" t="s">
        <v>27</v>
      </c>
      <c r="E27" s="44"/>
      <c r="F27" s="3"/>
      <c r="G27" s="204"/>
      <c r="H27" s="200"/>
    </row>
    <row r="28" spans="1:8" x14ac:dyDescent="0.3">
      <c r="A28" s="17">
        <v>25</v>
      </c>
      <c r="B28" s="25" t="s">
        <v>42</v>
      </c>
      <c r="C28" s="25" t="s">
        <v>203</v>
      </c>
      <c r="D28" s="183" t="s">
        <v>27</v>
      </c>
      <c r="E28" s="44"/>
      <c r="F28" s="3"/>
      <c r="G28" s="204"/>
      <c r="H28" s="200"/>
    </row>
    <row r="29" spans="1:8" ht="12.75" customHeight="1" x14ac:dyDescent="0.3">
      <c r="A29" s="17">
        <v>26</v>
      </c>
      <c r="B29" s="177" t="s">
        <v>151</v>
      </c>
      <c r="C29" s="168"/>
      <c r="D29" s="182"/>
      <c r="E29" s="168"/>
      <c r="F29" s="168"/>
      <c r="G29" s="169"/>
      <c r="H29" s="205"/>
    </row>
    <row r="30" spans="1:8" ht="26.4" x14ac:dyDescent="0.3">
      <c r="A30" s="17">
        <v>27</v>
      </c>
      <c r="B30" s="25" t="s">
        <v>227</v>
      </c>
      <c r="C30" s="25" t="s">
        <v>416</v>
      </c>
      <c r="D30" s="183" t="s">
        <v>27</v>
      </c>
      <c r="E30" s="44"/>
      <c r="F30" s="3"/>
      <c r="G30" s="204"/>
      <c r="H30" s="200"/>
    </row>
    <row r="31" spans="1:8" ht="26.4" x14ac:dyDescent="0.3">
      <c r="A31" s="17">
        <v>28</v>
      </c>
      <c r="B31" s="25" t="s">
        <v>169</v>
      </c>
      <c r="C31" s="158" t="s">
        <v>377</v>
      </c>
      <c r="D31" s="183" t="s">
        <v>170</v>
      </c>
      <c r="E31" s="44"/>
      <c r="F31" s="3"/>
      <c r="G31" s="204"/>
      <c r="H31" s="200"/>
    </row>
    <row r="32" spans="1:8" x14ac:dyDescent="0.3">
      <c r="A32" s="17">
        <v>29</v>
      </c>
      <c r="B32" s="178" t="s">
        <v>152</v>
      </c>
      <c r="C32" s="179"/>
      <c r="D32" s="184"/>
      <c r="E32" s="179"/>
      <c r="F32" s="179"/>
      <c r="G32" s="212"/>
      <c r="H32" s="213"/>
    </row>
    <row r="33" spans="1:8" x14ac:dyDescent="0.3">
      <c r="A33" s="17">
        <v>30</v>
      </c>
      <c r="B33" s="25" t="s">
        <v>123</v>
      </c>
      <c r="C33" s="25" t="s">
        <v>273</v>
      </c>
      <c r="D33" s="183" t="s">
        <v>124</v>
      </c>
      <c r="E33" s="44"/>
      <c r="F33" s="3"/>
      <c r="G33" s="204"/>
      <c r="H33" s="200"/>
    </row>
    <row r="34" spans="1:8" x14ac:dyDescent="0.3">
      <c r="A34" s="17">
        <v>31</v>
      </c>
      <c r="B34" s="25" t="s">
        <v>183</v>
      </c>
      <c r="C34" s="25" t="s">
        <v>184</v>
      </c>
      <c r="D34" s="183" t="s">
        <v>27</v>
      </c>
      <c r="E34" s="44"/>
      <c r="F34" s="3"/>
      <c r="G34" s="204"/>
      <c r="H34" s="200"/>
    </row>
    <row r="35" spans="1:8" x14ac:dyDescent="0.3">
      <c r="A35" s="17">
        <v>32</v>
      </c>
      <c r="B35" s="178" t="s">
        <v>153</v>
      </c>
      <c r="C35" s="179"/>
      <c r="D35" s="184"/>
      <c r="E35" s="179"/>
      <c r="F35" s="179"/>
      <c r="G35" s="212"/>
      <c r="H35" s="213"/>
    </row>
    <row r="36" spans="1:8" x14ac:dyDescent="0.3">
      <c r="A36" s="17">
        <v>33</v>
      </c>
      <c r="B36" s="25" t="s">
        <v>379</v>
      </c>
      <c r="C36" s="25" t="s">
        <v>271</v>
      </c>
      <c r="D36" s="183" t="s">
        <v>38</v>
      </c>
      <c r="E36" s="44"/>
      <c r="F36" s="3"/>
      <c r="G36" s="204"/>
      <c r="H36" s="200"/>
    </row>
    <row r="37" spans="1:8" ht="26.4" x14ac:dyDescent="0.3">
      <c r="A37" s="17">
        <v>34</v>
      </c>
      <c r="B37" s="25" t="s">
        <v>307</v>
      </c>
      <c r="C37" s="25" t="s">
        <v>303</v>
      </c>
      <c r="D37" s="183" t="s">
        <v>38</v>
      </c>
      <c r="E37" s="44"/>
      <c r="F37" s="3"/>
      <c r="G37" s="204"/>
      <c r="H37" s="200"/>
    </row>
    <row r="38" spans="1:8" ht="39.6" x14ac:dyDescent="0.3">
      <c r="A38" s="17">
        <v>35</v>
      </c>
      <c r="B38" s="25" t="s">
        <v>306</v>
      </c>
      <c r="C38" s="96" t="s">
        <v>315</v>
      </c>
      <c r="D38" s="183" t="s">
        <v>38</v>
      </c>
      <c r="E38" s="44"/>
      <c r="F38" s="3"/>
      <c r="G38" s="204"/>
      <c r="H38" s="200"/>
    </row>
    <row r="39" spans="1:8" ht="39.6" x14ac:dyDescent="0.3">
      <c r="A39" s="17">
        <v>36</v>
      </c>
      <c r="B39" s="25" t="s">
        <v>305</v>
      </c>
      <c r="C39" s="95" t="s">
        <v>316</v>
      </c>
      <c r="D39" s="183" t="s">
        <v>38</v>
      </c>
      <c r="E39" s="44"/>
      <c r="F39" s="3"/>
      <c r="G39" s="204"/>
      <c r="H39" s="200"/>
    </row>
    <row r="40" spans="1:8" ht="39.6" x14ac:dyDescent="0.3">
      <c r="A40" s="17">
        <v>37</v>
      </c>
      <c r="B40" s="25" t="s">
        <v>304</v>
      </c>
      <c r="C40" s="158" t="s">
        <v>308</v>
      </c>
      <c r="D40" s="183" t="s">
        <v>38</v>
      </c>
      <c r="E40" s="44"/>
      <c r="F40" s="3"/>
      <c r="G40" s="204"/>
      <c r="H40" s="200"/>
    </row>
    <row r="41" spans="1:8" ht="26.4" x14ac:dyDescent="0.3">
      <c r="A41" s="17">
        <v>38</v>
      </c>
      <c r="B41" s="25" t="s">
        <v>272</v>
      </c>
      <c r="C41" s="25" t="s">
        <v>378</v>
      </c>
      <c r="D41" s="183" t="s">
        <v>38</v>
      </c>
      <c r="E41" s="44"/>
      <c r="F41" s="3"/>
      <c r="G41" s="204"/>
      <c r="H41" s="200"/>
    </row>
    <row r="42" spans="1:8" x14ac:dyDescent="0.3">
      <c r="A42" s="17">
        <v>39</v>
      </c>
      <c r="B42" s="25" t="s">
        <v>36</v>
      </c>
      <c r="C42" s="25" t="s">
        <v>37</v>
      </c>
      <c r="D42" s="183" t="s">
        <v>38</v>
      </c>
      <c r="E42" s="44"/>
      <c r="F42" s="3"/>
      <c r="G42" s="204"/>
      <c r="H42" s="200"/>
    </row>
    <row r="43" spans="1:8" x14ac:dyDescent="0.3">
      <c r="A43" s="17">
        <v>40</v>
      </c>
      <c r="B43" s="167" t="s">
        <v>312</v>
      </c>
      <c r="C43" s="168"/>
      <c r="D43" s="182"/>
      <c r="E43" s="168"/>
      <c r="F43" s="168"/>
      <c r="G43" s="169"/>
      <c r="H43" s="205"/>
    </row>
    <row r="44" spans="1:8" ht="39.6" x14ac:dyDescent="0.3">
      <c r="A44" s="17">
        <v>41</v>
      </c>
      <c r="B44" s="25" t="s">
        <v>49</v>
      </c>
      <c r="C44" s="25" t="s">
        <v>524</v>
      </c>
      <c r="D44" s="183" t="s">
        <v>431</v>
      </c>
      <c r="E44" s="44"/>
      <c r="F44" s="3"/>
      <c r="G44" s="204"/>
      <c r="H44" s="200"/>
    </row>
    <row r="45" spans="1:8" ht="29.25" customHeight="1" x14ac:dyDescent="0.3">
      <c r="A45" s="17">
        <v>42</v>
      </c>
      <c r="B45" s="18" t="s">
        <v>125</v>
      </c>
      <c r="C45" s="18" t="s">
        <v>525</v>
      </c>
      <c r="D45" s="181" t="s">
        <v>27</v>
      </c>
      <c r="E45" s="44"/>
      <c r="F45" s="3"/>
      <c r="G45" s="204"/>
      <c r="H45" s="200"/>
    </row>
    <row r="46" spans="1:8" x14ac:dyDescent="0.3">
      <c r="A46" s="17">
        <v>43</v>
      </c>
      <c r="B46" s="178" t="s">
        <v>157</v>
      </c>
      <c r="C46" s="179"/>
      <c r="D46" s="184"/>
      <c r="E46" s="179"/>
      <c r="F46" s="179"/>
      <c r="G46" s="212"/>
      <c r="H46" s="213"/>
    </row>
    <row r="47" spans="1:8" ht="26.4" x14ac:dyDescent="0.25">
      <c r="A47" s="17">
        <v>44</v>
      </c>
      <c r="B47" s="64" t="s">
        <v>276</v>
      </c>
      <c r="C47" s="159" t="s">
        <v>277</v>
      </c>
      <c r="D47" s="181" t="s">
        <v>39</v>
      </c>
      <c r="E47" s="44"/>
      <c r="F47" s="3"/>
      <c r="G47" s="204"/>
      <c r="H47" s="200"/>
    </row>
    <row r="48" spans="1:8" x14ac:dyDescent="0.25">
      <c r="A48" s="17">
        <v>45</v>
      </c>
      <c r="B48" s="64" t="s">
        <v>293</v>
      </c>
      <c r="C48" s="160" t="s">
        <v>415</v>
      </c>
      <c r="D48" s="181" t="s">
        <v>35</v>
      </c>
      <c r="E48" s="44"/>
      <c r="F48" s="3"/>
      <c r="G48" s="204"/>
      <c r="H48" s="200"/>
    </row>
    <row r="49" spans="1:8" x14ac:dyDescent="0.3">
      <c r="A49" s="17">
        <v>46</v>
      </c>
      <c r="B49" s="178" t="s">
        <v>138</v>
      </c>
      <c r="C49" s="179"/>
      <c r="D49" s="184"/>
      <c r="E49" s="179"/>
      <c r="F49" s="179"/>
      <c r="G49" s="212"/>
      <c r="H49" s="213"/>
    </row>
    <row r="50" spans="1:8" x14ac:dyDescent="0.3">
      <c r="A50" s="17">
        <v>47</v>
      </c>
      <c r="B50" s="18" t="s">
        <v>163</v>
      </c>
      <c r="C50" s="18" t="s">
        <v>164</v>
      </c>
      <c r="D50" s="181" t="s">
        <v>27</v>
      </c>
      <c r="E50" s="44"/>
      <c r="F50" s="3"/>
      <c r="G50" s="204"/>
      <c r="H50" s="200"/>
    </row>
    <row r="51" spans="1:8" ht="26.4" x14ac:dyDescent="0.3">
      <c r="A51" s="17">
        <v>48</v>
      </c>
      <c r="B51" s="18" t="s">
        <v>374</v>
      </c>
      <c r="C51" s="18" t="s">
        <v>195</v>
      </c>
      <c r="D51" s="181" t="s">
        <v>196</v>
      </c>
      <c r="E51" s="44"/>
      <c r="F51" s="3"/>
      <c r="G51" s="204"/>
      <c r="H51" s="200"/>
    </row>
    <row r="52" spans="1:8" x14ac:dyDescent="0.3">
      <c r="A52" s="17">
        <v>49</v>
      </c>
      <c r="B52" s="84"/>
      <c r="C52" s="84"/>
      <c r="D52" s="185"/>
      <c r="E52" s="140"/>
      <c r="F52" s="82"/>
      <c r="G52" s="86" t="s">
        <v>130</v>
      </c>
      <c r="H52" s="141">
        <f>SUM(H5,H7:H12,H14:H15,H17:H18,H21:H22,H25:H27,H28,H30:H31,H33:H34,H36:H42,H44:H45,H47:H48,H50:H51)</f>
        <v>0</v>
      </c>
    </row>
    <row r="53" spans="1:8" x14ac:dyDescent="0.3">
      <c r="A53" s="161"/>
      <c r="B53" s="162"/>
      <c r="C53" s="162"/>
      <c r="D53" s="186"/>
      <c r="E53" s="161"/>
    </row>
    <row r="54" spans="1:8" x14ac:dyDescent="0.3">
      <c r="A54" s="284"/>
      <c r="B54" s="284"/>
      <c r="C54" s="284"/>
      <c r="D54" s="186"/>
      <c r="E54" s="161"/>
    </row>
    <row r="55" spans="1:8" x14ac:dyDescent="0.3">
      <c r="A55" s="284"/>
      <c r="B55" s="284"/>
      <c r="C55" s="162"/>
      <c r="D55" s="186"/>
      <c r="E55" s="161"/>
    </row>
    <row r="56" spans="1:8" x14ac:dyDescent="0.3">
      <c r="A56" s="161"/>
      <c r="B56" s="162"/>
      <c r="C56" s="162"/>
      <c r="D56" s="186"/>
      <c r="E56" s="161"/>
    </row>
    <row r="58" spans="1:8" x14ac:dyDescent="0.3">
      <c r="A58" s="285"/>
      <c r="B58" s="285"/>
      <c r="C58" s="285"/>
    </row>
  </sheetData>
  <sortState ref="B4:H85">
    <sortCondition ref="B4"/>
  </sortState>
  <mergeCells count="6">
    <mergeCell ref="A55:B55"/>
    <mergeCell ref="A54:C54"/>
    <mergeCell ref="A58:C58"/>
    <mergeCell ref="A2:D2"/>
    <mergeCell ref="F2:H2"/>
    <mergeCell ref="B4:H4"/>
  </mergeCells>
  <pageMargins left="0.39370078740157483" right="0" top="0.39370078740157483" bottom="0.39370078740157483" header="0.51181102362204722" footer="0.51181102362204722"/>
  <pageSetup paperSize="9" scale="5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22"/>
  <sheetViews>
    <sheetView zoomScaleNormal="100" workbookViewId="0">
      <selection activeCell="N31" sqref="N31"/>
    </sheetView>
  </sheetViews>
  <sheetFormatPr defaultColWidth="9.109375" defaultRowHeight="13.2" x14ac:dyDescent="0.3"/>
  <cols>
    <col min="1" max="1" width="5.6640625" style="58" customWidth="1"/>
    <col min="2" max="2" width="25.109375" style="68" customWidth="1"/>
    <col min="3" max="3" width="28.6640625" style="68" customWidth="1"/>
    <col min="4" max="4" width="11.44140625" style="58" customWidth="1"/>
    <col min="5" max="5" width="20.5546875" style="58" customWidth="1"/>
    <col min="6" max="6" width="22.33203125" style="68" customWidth="1"/>
    <col min="7" max="7" width="11.6640625" style="58" customWidth="1"/>
    <col min="8" max="8" width="14.33203125" style="69" customWidth="1"/>
    <col min="9" max="16384" width="9.109375" style="58"/>
  </cols>
  <sheetData>
    <row r="1" spans="1:8" x14ac:dyDescent="0.3">
      <c r="H1" s="37"/>
    </row>
    <row r="2" spans="1:8" x14ac:dyDescent="0.3">
      <c r="A2" s="258" t="s">
        <v>309</v>
      </c>
      <c r="B2" s="259"/>
      <c r="C2" s="259"/>
      <c r="D2" s="260"/>
      <c r="E2" s="125"/>
      <c r="F2" s="266" t="s">
        <v>243</v>
      </c>
      <c r="G2" s="267"/>
      <c r="H2" s="268"/>
    </row>
    <row r="3" spans="1:8" ht="26.4" x14ac:dyDescent="0.3">
      <c r="A3" s="12" t="s">
        <v>12</v>
      </c>
      <c r="B3" s="13" t="s">
        <v>0</v>
      </c>
      <c r="C3" s="13" t="s">
        <v>395</v>
      </c>
      <c r="D3" s="12" t="s">
        <v>1</v>
      </c>
      <c r="E3" s="1" t="s">
        <v>394</v>
      </c>
      <c r="F3" s="14" t="s">
        <v>395</v>
      </c>
      <c r="G3" s="15" t="s">
        <v>1</v>
      </c>
      <c r="H3" s="2" t="s">
        <v>212</v>
      </c>
    </row>
    <row r="4" spans="1:8" x14ac:dyDescent="0.3">
      <c r="A4" s="17">
        <v>1</v>
      </c>
      <c r="B4" s="277" t="s">
        <v>118</v>
      </c>
      <c r="C4" s="278"/>
      <c r="D4" s="278"/>
      <c r="E4" s="278"/>
      <c r="F4" s="278"/>
      <c r="G4" s="278"/>
      <c r="H4" s="279"/>
    </row>
    <row r="5" spans="1:8" x14ac:dyDescent="0.3">
      <c r="A5" s="61">
        <v>2</v>
      </c>
      <c r="B5" s="25" t="s">
        <v>131</v>
      </c>
      <c r="C5" s="25" t="s">
        <v>191</v>
      </c>
      <c r="D5" s="59" t="s">
        <v>27</v>
      </c>
      <c r="E5" s="60"/>
      <c r="F5" s="21"/>
      <c r="G5" s="214"/>
      <c r="H5" s="200"/>
    </row>
    <row r="6" spans="1:8" x14ac:dyDescent="0.3">
      <c r="A6" s="61">
        <v>3</v>
      </c>
      <c r="B6" s="62" t="s">
        <v>165</v>
      </c>
      <c r="C6" s="62" t="s">
        <v>178</v>
      </c>
      <c r="D6" s="63" t="s">
        <v>27</v>
      </c>
      <c r="E6" s="60"/>
      <c r="F6" s="21"/>
      <c r="G6" s="214"/>
      <c r="H6" s="200"/>
    </row>
    <row r="7" spans="1:8" x14ac:dyDescent="0.3">
      <c r="A7" s="17">
        <v>4</v>
      </c>
      <c r="B7" s="62" t="s">
        <v>185</v>
      </c>
      <c r="C7" s="62" t="s">
        <v>255</v>
      </c>
      <c r="D7" s="63" t="s">
        <v>27</v>
      </c>
      <c r="E7" s="60"/>
      <c r="F7" s="21"/>
      <c r="G7" s="214"/>
      <c r="H7" s="200"/>
    </row>
    <row r="8" spans="1:8" x14ac:dyDescent="0.3">
      <c r="A8" s="61">
        <v>5</v>
      </c>
      <c r="B8" s="25" t="s">
        <v>56</v>
      </c>
      <c r="C8" s="25" t="s">
        <v>57</v>
      </c>
      <c r="D8" s="59" t="s">
        <v>45</v>
      </c>
      <c r="E8" s="60"/>
      <c r="F8" s="21"/>
      <c r="G8" s="214"/>
      <c r="H8" s="200"/>
    </row>
    <row r="9" spans="1:8" x14ac:dyDescent="0.3">
      <c r="A9" s="17">
        <v>6</v>
      </c>
      <c r="B9" s="25" t="s">
        <v>63</v>
      </c>
      <c r="C9" s="25" t="s">
        <v>64</v>
      </c>
      <c r="D9" s="59" t="s">
        <v>27</v>
      </c>
      <c r="E9" s="60"/>
      <c r="F9" s="21"/>
      <c r="G9" s="214"/>
      <c r="H9" s="200"/>
    </row>
    <row r="10" spans="1:8" x14ac:dyDescent="0.3">
      <c r="A10" s="61">
        <v>7</v>
      </c>
      <c r="B10" s="25" t="s">
        <v>186</v>
      </c>
      <c r="C10" s="25" t="s">
        <v>187</v>
      </c>
      <c r="D10" s="59" t="s">
        <v>27</v>
      </c>
      <c r="E10" s="60"/>
      <c r="F10" s="21"/>
      <c r="G10" s="214"/>
      <c r="H10" s="200"/>
    </row>
    <row r="11" spans="1:8" x14ac:dyDescent="0.3">
      <c r="A11" s="61">
        <v>8</v>
      </c>
      <c r="B11" s="25" t="s">
        <v>59</v>
      </c>
      <c r="C11" s="25" t="s">
        <v>60</v>
      </c>
      <c r="D11" s="59" t="s">
        <v>27</v>
      </c>
      <c r="E11" s="60"/>
      <c r="F11" s="21"/>
      <c r="G11" s="214"/>
      <c r="H11" s="200"/>
    </row>
    <row r="12" spans="1:8" x14ac:dyDescent="0.3">
      <c r="A12" s="17">
        <v>9</v>
      </c>
      <c r="B12" s="25" t="s">
        <v>58</v>
      </c>
      <c r="C12" s="25" t="s">
        <v>384</v>
      </c>
      <c r="D12" s="59" t="s">
        <v>27</v>
      </c>
      <c r="E12" s="60"/>
      <c r="F12" s="21"/>
      <c r="G12" s="214"/>
      <c r="H12" s="200"/>
    </row>
    <row r="13" spans="1:8" x14ac:dyDescent="0.3">
      <c r="A13" s="61">
        <v>10</v>
      </c>
      <c r="B13" s="25" t="s">
        <v>58</v>
      </c>
      <c r="C13" s="25" t="s">
        <v>188</v>
      </c>
      <c r="D13" s="59" t="s">
        <v>27</v>
      </c>
      <c r="E13" s="60"/>
      <c r="F13" s="21"/>
      <c r="G13" s="214"/>
      <c r="H13" s="200"/>
    </row>
    <row r="14" spans="1:8" x14ac:dyDescent="0.3">
      <c r="A14" s="17">
        <v>11</v>
      </c>
      <c r="B14" s="18" t="s">
        <v>397</v>
      </c>
      <c r="C14" s="25" t="s">
        <v>61</v>
      </c>
      <c r="D14" s="59" t="s">
        <v>27</v>
      </c>
      <c r="E14" s="60"/>
      <c r="F14" s="21"/>
      <c r="G14" s="214"/>
      <c r="H14" s="200"/>
    </row>
    <row r="15" spans="1:8" x14ac:dyDescent="0.3">
      <c r="A15" s="61">
        <v>12</v>
      </c>
      <c r="B15" s="18" t="s">
        <v>398</v>
      </c>
      <c r="C15" s="25" t="s">
        <v>62</v>
      </c>
      <c r="D15" s="59" t="s">
        <v>27</v>
      </c>
      <c r="E15" s="60"/>
      <c r="F15" s="21"/>
      <c r="G15" s="214"/>
      <c r="H15" s="200"/>
    </row>
    <row r="16" spans="1:8" ht="12.75" customHeight="1" x14ac:dyDescent="0.3">
      <c r="A16" s="61">
        <v>13</v>
      </c>
      <c r="B16" s="187" t="s">
        <v>141</v>
      </c>
      <c r="C16" s="168"/>
      <c r="D16" s="168"/>
      <c r="E16" s="168"/>
      <c r="F16" s="168"/>
      <c r="G16" s="215"/>
      <c r="H16" s="216"/>
    </row>
    <row r="17" spans="1:8" x14ac:dyDescent="0.3">
      <c r="A17" s="17">
        <v>14</v>
      </c>
      <c r="B17" s="25" t="s">
        <v>65</v>
      </c>
      <c r="C17" s="25" t="s">
        <v>51</v>
      </c>
      <c r="D17" s="59" t="s">
        <v>27</v>
      </c>
      <c r="E17" s="60"/>
      <c r="F17" s="21"/>
      <c r="G17" s="214"/>
      <c r="H17" s="200"/>
    </row>
    <row r="18" spans="1:8" ht="26.4" x14ac:dyDescent="0.3">
      <c r="A18" s="61">
        <v>15</v>
      </c>
      <c r="B18" s="25" t="s">
        <v>70</v>
      </c>
      <c r="C18" s="25" t="s">
        <v>385</v>
      </c>
      <c r="D18" s="59" t="s">
        <v>27</v>
      </c>
      <c r="E18" s="60"/>
      <c r="F18" s="21"/>
      <c r="G18" s="214"/>
      <c r="H18" s="200"/>
    </row>
    <row r="19" spans="1:8" x14ac:dyDescent="0.3">
      <c r="A19" s="17">
        <v>16</v>
      </c>
      <c r="B19" s="25" t="s">
        <v>68</v>
      </c>
      <c r="C19" s="25" t="s">
        <v>69</v>
      </c>
      <c r="D19" s="59" t="s">
        <v>27</v>
      </c>
      <c r="E19" s="60"/>
      <c r="F19" s="21"/>
      <c r="G19" s="214"/>
      <c r="H19" s="200"/>
    </row>
    <row r="20" spans="1:8" x14ac:dyDescent="0.3">
      <c r="A20" s="61">
        <v>17</v>
      </c>
      <c r="B20" s="25" t="s">
        <v>66</v>
      </c>
      <c r="C20" s="25" t="s">
        <v>67</v>
      </c>
      <c r="D20" s="59" t="s">
        <v>27</v>
      </c>
      <c r="E20" s="60"/>
      <c r="F20" s="21"/>
      <c r="G20" s="214"/>
      <c r="H20" s="200"/>
    </row>
    <row r="21" spans="1:8" x14ac:dyDescent="0.3">
      <c r="A21" s="61">
        <v>18</v>
      </c>
      <c r="B21" s="25" t="s">
        <v>172</v>
      </c>
      <c r="C21" s="28" t="s">
        <v>246</v>
      </c>
      <c r="D21" s="59" t="s">
        <v>27</v>
      </c>
      <c r="E21" s="60"/>
      <c r="F21" s="21"/>
      <c r="G21" s="214"/>
      <c r="H21" s="200"/>
    </row>
    <row r="22" spans="1:8" s="79" customFormat="1" x14ac:dyDescent="0.3">
      <c r="A22" s="83"/>
      <c r="B22" s="84"/>
      <c r="C22" s="84"/>
      <c r="D22" s="85"/>
      <c r="E22" s="140"/>
      <c r="F22" s="82"/>
      <c r="G22" s="86" t="s">
        <v>130</v>
      </c>
      <c r="H22" s="141">
        <f>SUM(H5:H15,H17:H21)</f>
        <v>0</v>
      </c>
    </row>
  </sheetData>
  <sortState ref="B4:H34">
    <sortCondition ref="B4"/>
  </sortState>
  <mergeCells count="3">
    <mergeCell ref="A2:D2"/>
    <mergeCell ref="B4:H4"/>
    <mergeCell ref="F2:H2"/>
  </mergeCells>
  <pageMargins left="0.39370078740157483" right="0" top="0.39370078740157483" bottom="0.39370078740157483" header="0.51181102362204722" footer="0.51181102362204722"/>
  <pageSetup paperSize="9" scale="59"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65"/>
  <sheetViews>
    <sheetView tabSelected="1" topLeftCell="A46" zoomScale="115" zoomScaleNormal="115" workbookViewId="0">
      <selection activeCell="C59" sqref="C59"/>
    </sheetView>
  </sheetViews>
  <sheetFormatPr defaultColWidth="9.109375" defaultRowHeight="13.2" x14ac:dyDescent="0.3"/>
  <cols>
    <col min="1" max="1" width="5.6640625" style="7" customWidth="1"/>
    <col min="2" max="2" width="25.109375" style="8" customWidth="1"/>
    <col min="3" max="3" width="30" style="8" customWidth="1"/>
    <col min="4" max="4" width="11.33203125" style="170" customWidth="1"/>
    <col min="5" max="5" width="22.44140625" style="7" customWidth="1"/>
    <col min="6" max="6" width="23.44140625" style="8" customWidth="1"/>
    <col min="7" max="7" width="14.6640625" style="7" customWidth="1"/>
    <col min="8" max="8" width="15.6640625" style="9" customWidth="1"/>
    <col min="9" max="16384" width="9.109375" style="7"/>
  </cols>
  <sheetData>
    <row r="1" spans="1:8" ht="49.8" customHeight="1" x14ac:dyDescent="0.3">
      <c r="E1" s="292" t="s">
        <v>532</v>
      </c>
      <c r="F1" s="292"/>
      <c r="G1" s="292"/>
      <c r="H1" s="292"/>
    </row>
    <row r="2" spans="1:8" x14ac:dyDescent="0.3">
      <c r="A2" s="288" t="s">
        <v>219</v>
      </c>
      <c r="B2" s="288"/>
      <c r="C2" s="288"/>
      <c r="D2" s="288"/>
      <c r="E2" s="123"/>
      <c r="F2" s="266" t="s">
        <v>243</v>
      </c>
      <c r="G2" s="267"/>
      <c r="H2" s="268"/>
    </row>
    <row r="3" spans="1:8" ht="26.4" x14ac:dyDescent="0.3">
      <c r="A3" s="87" t="s">
        <v>12</v>
      </c>
      <c r="B3" s="88" t="s">
        <v>0</v>
      </c>
      <c r="C3" s="88" t="s">
        <v>395</v>
      </c>
      <c r="D3" s="171" t="s">
        <v>1</v>
      </c>
      <c r="E3" s="145" t="s">
        <v>394</v>
      </c>
      <c r="F3" s="14" t="s">
        <v>395</v>
      </c>
      <c r="G3" s="15" t="s">
        <v>1</v>
      </c>
      <c r="H3" s="2" t="s">
        <v>212</v>
      </c>
    </row>
    <row r="4" spans="1:8" x14ac:dyDescent="0.3">
      <c r="A4" s="61">
        <v>1</v>
      </c>
      <c r="B4" s="173" t="s">
        <v>146</v>
      </c>
      <c r="C4" s="174"/>
      <c r="D4" s="174"/>
      <c r="E4" s="174"/>
      <c r="F4" s="174"/>
      <c r="G4" s="174"/>
      <c r="H4" s="175"/>
    </row>
    <row r="5" spans="1:8" x14ac:dyDescent="0.3">
      <c r="A5" s="61">
        <v>2</v>
      </c>
      <c r="B5" s="25" t="s">
        <v>76</v>
      </c>
      <c r="C5" s="25" t="s">
        <v>77</v>
      </c>
      <c r="D5" s="195" t="s">
        <v>27</v>
      </c>
      <c r="E5" s="101"/>
      <c r="F5" s="3"/>
      <c r="G5" s="211"/>
      <c r="H5" s="200"/>
    </row>
    <row r="6" spans="1:8" x14ac:dyDescent="0.3">
      <c r="A6" s="61">
        <v>3</v>
      </c>
      <c r="B6" s="25" t="s">
        <v>76</v>
      </c>
      <c r="C6" s="25" t="s">
        <v>78</v>
      </c>
      <c r="D6" s="195" t="s">
        <v>27</v>
      </c>
      <c r="E6" s="101"/>
      <c r="F6" s="3"/>
      <c r="G6" s="211"/>
      <c r="H6" s="200"/>
    </row>
    <row r="7" spans="1:8" x14ac:dyDescent="0.3">
      <c r="A7" s="61">
        <v>4</v>
      </c>
      <c r="B7" s="25" t="s">
        <v>76</v>
      </c>
      <c r="C7" s="25" t="s">
        <v>79</v>
      </c>
      <c r="D7" s="195" t="s">
        <v>27</v>
      </c>
      <c r="E7" s="101"/>
      <c r="F7" s="3"/>
      <c r="G7" s="211"/>
      <c r="H7" s="200"/>
    </row>
    <row r="8" spans="1:8" x14ac:dyDescent="0.3">
      <c r="A8" s="61">
        <v>5</v>
      </c>
      <c r="B8" s="25" t="s">
        <v>225</v>
      </c>
      <c r="C8" s="25" t="s">
        <v>226</v>
      </c>
      <c r="D8" s="195" t="s">
        <v>27</v>
      </c>
      <c r="E8" s="101"/>
      <c r="F8" s="3"/>
      <c r="G8" s="211"/>
      <c r="H8" s="200"/>
    </row>
    <row r="9" spans="1:8" x14ac:dyDescent="0.3">
      <c r="A9" s="61">
        <v>6</v>
      </c>
      <c r="B9" s="173" t="s">
        <v>147</v>
      </c>
      <c r="C9" s="174"/>
      <c r="D9" s="174"/>
      <c r="E9" s="174"/>
      <c r="F9" s="174"/>
      <c r="G9" s="221"/>
      <c r="H9" s="222"/>
    </row>
    <row r="10" spans="1:8" x14ac:dyDescent="0.3">
      <c r="A10" s="61">
        <v>7</v>
      </c>
      <c r="B10" s="25" t="s">
        <v>71</v>
      </c>
      <c r="C10" s="25" t="s">
        <v>323</v>
      </c>
      <c r="D10" s="195" t="s">
        <v>27</v>
      </c>
      <c r="E10" s="101"/>
      <c r="F10" s="3"/>
      <c r="G10" s="211"/>
      <c r="H10" s="200"/>
    </row>
    <row r="11" spans="1:8" x14ac:dyDescent="0.3">
      <c r="A11" s="61">
        <v>8</v>
      </c>
      <c r="B11" s="25" t="s">
        <v>74</v>
      </c>
      <c r="C11" s="25" t="s">
        <v>75</v>
      </c>
      <c r="D11" s="195" t="s">
        <v>27</v>
      </c>
      <c r="E11" s="101"/>
      <c r="F11" s="3"/>
      <c r="G11" s="211"/>
      <c r="H11" s="200"/>
    </row>
    <row r="12" spans="1:8" x14ac:dyDescent="0.3">
      <c r="A12" s="61">
        <v>9</v>
      </c>
      <c r="B12" s="25" t="s">
        <v>174</v>
      </c>
      <c r="C12" s="25" t="s">
        <v>533</v>
      </c>
      <c r="D12" s="195" t="s">
        <v>27</v>
      </c>
      <c r="E12" s="101"/>
      <c r="F12" s="3"/>
      <c r="G12" s="211"/>
      <c r="H12" s="200"/>
    </row>
    <row r="13" spans="1:8" ht="26.4" x14ac:dyDescent="0.3">
      <c r="A13" s="61">
        <v>10</v>
      </c>
      <c r="B13" s="25" t="s">
        <v>235</v>
      </c>
      <c r="C13" s="25" t="s">
        <v>386</v>
      </c>
      <c r="D13" s="195" t="s">
        <v>27</v>
      </c>
      <c r="E13" s="101"/>
      <c r="F13" s="3"/>
      <c r="G13" s="211"/>
      <c r="H13" s="200"/>
    </row>
    <row r="14" spans="1:8" ht="12.75" customHeight="1" x14ac:dyDescent="0.3">
      <c r="A14" s="61">
        <v>11</v>
      </c>
      <c r="B14" s="197" t="s">
        <v>148</v>
      </c>
      <c r="C14" s="198"/>
      <c r="D14" s="198"/>
      <c r="E14" s="198"/>
      <c r="F14" s="198"/>
      <c r="G14" s="223"/>
      <c r="H14" s="224"/>
    </row>
    <row r="15" spans="1:8" x14ac:dyDescent="0.3">
      <c r="A15" s="61">
        <v>12</v>
      </c>
      <c r="B15" s="80" t="s">
        <v>229</v>
      </c>
      <c r="C15" s="80" t="s">
        <v>442</v>
      </c>
      <c r="D15" s="80" t="s">
        <v>27</v>
      </c>
      <c r="E15" s="199"/>
      <c r="F15" s="3"/>
      <c r="G15" s="211"/>
      <c r="H15" s="200"/>
    </row>
    <row r="16" spans="1:8" x14ac:dyDescent="0.3">
      <c r="A16" s="61">
        <v>13</v>
      </c>
      <c r="B16" s="243" t="s">
        <v>443</v>
      </c>
      <c r="C16" s="243" t="s">
        <v>444</v>
      </c>
      <c r="D16" s="80" t="s">
        <v>445</v>
      </c>
      <c r="E16" s="199"/>
      <c r="F16" s="3"/>
      <c r="G16" s="211"/>
      <c r="H16" s="200"/>
    </row>
    <row r="17" spans="1:8" x14ac:dyDescent="0.3">
      <c r="A17" s="61">
        <v>14</v>
      </c>
      <c r="B17" s="243" t="s">
        <v>230</v>
      </c>
      <c r="C17" s="243" t="s">
        <v>446</v>
      </c>
      <c r="D17" s="80" t="s">
        <v>27</v>
      </c>
      <c r="E17" s="101"/>
      <c r="F17" s="3"/>
      <c r="G17" s="211"/>
      <c r="H17" s="200"/>
    </row>
    <row r="18" spans="1:8" ht="26.4" x14ac:dyDescent="0.3">
      <c r="A18" s="61">
        <v>15</v>
      </c>
      <c r="B18" s="243" t="s">
        <v>447</v>
      </c>
      <c r="C18" s="243" t="s">
        <v>448</v>
      </c>
      <c r="D18" s="80" t="s">
        <v>27</v>
      </c>
      <c r="E18" s="101"/>
      <c r="F18" s="3"/>
      <c r="G18" s="211"/>
      <c r="H18" s="200"/>
    </row>
    <row r="19" spans="1:8" x14ac:dyDescent="0.3">
      <c r="A19" s="61">
        <v>16</v>
      </c>
      <c r="B19" s="243" t="s">
        <v>449</v>
      </c>
      <c r="C19" s="243" t="s">
        <v>450</v>
      </c>
      <c r="D19" s="80" t="s">
        <v>27</v>
      </c>
      <c r="E19" s="101"/>
      <c r="F19" s="3"/>
      <c r="G19" s="211"/>
      <c r="H19" s="200"/>
    </row>
    <row r="20" spans="1:8" x14ac:dyDescent="0.3">
      <c r="A20" s="254">
        <v>17</v>
      </c>
      <c r="B20" s="255" t="s">
        <v>451</v>
      </c>
      <c r="C20" s="255" t="s">
        <v>452</v>
      </c>
      <c r="D20" s="256" t="s">
        <v>27</v>
      </c>
      <c r="E20" s="101"/>
      <c r="F20" s="3"/>
      <c r="G20" s="211"/>
      <c r="H20" s="200"/>
    </row>
    <row r="21" spans="1:8" x14ac:dyDescent="0.3">
      <c r="A21" s="61">
        <v>18</v>
      </c>
      <c r="B21" s="243" t="s">
        <v>387</v>
      </c>
      <c r="C21" s="243" t="s">
        <v>388</v>
      </c>
      <c r="D21" s="80" t="s">
        <v>27</v>
      </c>
      <c r="E21" s="101"/>
      <c r="F21" s="3"/>
      <c r="G21" s="211"/>
      <c r="H21" s="200"/>
    </row>
    <row r="22" spans="1:8" ht="14.4" x14ac:dyDescent="0.3">
      <c r="A22" s="61">
        <v>19</v>
      </c>
      <c r="B22" s="243" t="s">
        <v>453</v>
      </c>
      <c r="C22" s="244" t="s">
        <v>454</v>
      </c>
      <c r="D22" s="80" t="s">
        <v>27</v>
      </c>
      <c r="E22" s="199"/>
      <c r="F22" s="3"/>
      <c r="G22" s="211"/>
      <c r="H22" s="200"/>
    </row>
    <row r="23" spans="1:8" ht="26.4" x14ac:dyDescent="0.3">
      <c r="A23" s="61">
        <v>20</v>
      </c>
      <c r="B23" s="243" t="s">
        <v>389</v>
      </c>
      <c r="C23" s="243" t="s">
        <v>455</v>
      </c>
      <c r="D23" s="80" t="s">
        <v>27</v>
      </c>
      <c r="E23" s="199"/>
      <c r="F23" s="3"/>
      <c r="G23" s="211"/>
      <c r="H23" s="200"/>
    </row>
    <row r="24" spans="1:8" ht="26.4" x14ac:dyDescent="0.3">
      <c r="A24" s="61">
        <v>21</v>
      </c>
      <c r="B24" s="80" t="s">
        <v>389</v>
      </c>
      <c r="C24" s="80" t="s">
        <v>456</v>
      </c>
      <c r="D24" s="80" t="s">
        <v>27</v>
      </c>
      <c r="E24" s="101"/>
      <c r="F24" s="3"/>
      <c r="G24" s="211"/>
      <c r="H24" s="200"/>
    </row>
    <row r="25" spans="1:8" x14ac:dyDescent="0.3">
      <c r="A25" s="61">
        <v>22</v>
      </c>
      <c r="B25" s="80" t="s">
        <v>457</v>
      </c>
      <c r="C25" s="80" t="s">
        <v>458</v>
      </c>
      <c r="D25" s="80" t="s">
        <v>27</v>
      </c>
      <c r="E25" s="199"/>
      <c r="F25" s="3"/>
      <c r="G25" s="211"/>
      <c r="H25" s="200"/>
    </row>
    <row r="26" spans="1:8" x14ac:dyDescent="0.3">
      <c r="A26" s="61">
        <v>23</v>
      </c>
      <c r="B26" s="89" t="s">
        <v>426</v>
      </c>
      <c r="C26" s="89" t="s">
        <v>426</v>
      </c>
      <c r="D26" s="80" t="s">
        <v>81</v>
      </c>
      <c r="E26" s="199"/>
      <c r="F26" s="3"/>
      <c r="G26" s="211"/>
      <c r="H26" s="200"/>
    </row>
    <row r="27" spans="1:8" x14ac:dyDescent="0.3">
      <c r="A27" s="61">
        <v>24</v>
      </c>
      <c r="B27" s="89" t="s">
        <v>231</v>
      </c>
      <c r="C27" s="89" t="s">
        <v>231</v>
      </c>
      <c r="D27" s="80" t="s">
        <v>81</v>
      </c>
      <c r="E27" s="249"/>
      <c r="F27" s="21"/>
      <c r="G27" s="211"/>
      <c r="H27" s="200"/>
    </row>
    <row r="28" spans="1:8" s="231" customFormat="1" x14ac:dyDescent="0.3">
      <c r="A28" s="61">
        <v>25</v>
      </c>
      <c r="B28" s="90" t="s">
        <v>427</v>
      </c>
      <c r="C28" s="89" t="s">
        <v>427</v>
      </c>
      <c r="D28" s="91" t="s">
        <v>81</v>
      </c>
      <c r="E28" s="249"/>
      <c r="F28" s="21"/>
      <c r="G28" s="211"/>
      <c r="H28" s="200"/>
    </row>
    <row r="29" spans="1:8" s="231" customFormat="1" x14ac:dyDescent="0.3">
      <c r="A29" s="61">
        <v>26</v>
      </c>
      <c r="B29" s="91" t="s">
        <v>232</v>
      </c>
      <c r="C29" s="80" t="s">
        <v>232</v>
      </c>
      <c r="D29" s="91" t="s">
        <v>81</v>
      </c>
      <c r="E29" s="249"/>
      <c r="F29" s="21"/>
      <c r="G29" s="211"/>
      <c r="H29" s="200"/>
    </row>
    <row r="30" spans="1:8" s="231" customFormat="1" x14ac:dyDescent="0.3">
      <c r="A30" s="61">
        <v>27</v>
      </c>
      <c r="B30" s="91" t="s">
        <v>459</v>
      </c>
      <c r="C30" s="80" t="s">
        <v>460</v>
      </c>
      <c r="D30" s="91" t="s">
        <v>81</v>
      </c>
      <c r="E30" s="249"/>
      <c r="F30" s="21"/>
      <c r="G30" s="211"/>
      <c r="H30" s="200"/>
    </row>
    <row r="31" spans="1:8" s="231" customFormat="1" x14ac:dyDescent="0.3">
      <c r="A31" s="61">
        <v>28</v>
      </c>
      <c r="B31" s="91" t="s">
        <v>461</v>
      </c>
      <c r="C31" s="91" t="s">
        <v>462</v>
      </c>
      <c r="D31" s="91" t="s">
        <v>81</v>
      </c>
      <c r="E31" s="249"/>
      <c r="F31" s="21"/>
      <c r="G31" s="211"/>
      <c r="H31" s="200"/>
    </row>
    <row r="32" spans="1:8" s="231" customFormat="1" x14ac:dyDescent="0.3">
      <c r="A32" s="61">
        <v>29</v>
      </c>
      <c r="B32" s="91" t="s">
        <v>461</v>
      </c>
      <c r="C32" s="91" t="s">
        <v>463</v>
      </c>
      <c r="D32" s="91" t="s">
        <v>81</v>
      </c>
      <c r="E32" s="249"/>
      <c r="F32" s="21"/>
      <c r="G32" s="211"/>
      <c r="H32" s="200"/>
    </row>
    <row r="33" spans="1:8" s="231" customFormat="1" x14ac:dyDescent="0.3">
      <c r="A33" s="61">
        <v>30</v>
      </c>
      <c r="B33" s="91" t="s">
        <v>461</v>
      </c>
      <c r="C33" s="91" t="s">
        <v>464</v>
      </c>
      <c r="D33" s="91" t="s">
        <v>81</v>
      </c>
      <c r="E33" s="249"/>
      <c r="F33" s="21"/>
      <c r="G33" s="211"/>
      <c r="H33" s="200"/>
    </row>
    <row r="34" spans="1:8" s="231" customFormat="1" x14ac:dyDescent="0.3">
      <c r="A34" s="61">
        <v>31</v>
      </c>
      <c r="B34" s="91" t="s">
        <v>465</v>
      </c>
      <c r="C34" s="91" t="s">
        <v>466</v>
      </c>
      <c r="D34" s="91" t="s">
        <v>81</v>
      </c>
      <c r="E34" s="249"/>
      <c r="F34" s="21"/>
      <c r="G34" s="211"/>
      <c r="H34" s="200"/>
    </row>
    <row r="35" spans="1:8" s="231" customFormat="1" x14ac:dyDescent="0.3">
      <c r="A35" s="61">
        <v>32</v>
      </c>
      <c r="B35" s="91" t="s">
        <v>465</v>
      </c>
      <c r="C35" s="91" t="s">
        <v>467</v>
      </c>
      <c r="D35" s="91" t="s">
        <v>81</v>
      </c>
      <c r="E35" s="249"/>
      <c r="F35" s="21"/>
      <c r="G35" s="211"/>
      <c r="H35" s="200"/>
    </row>
    <row r="36" spans="1:8" s="231" customFormat="1" x14ac:dyDescent="0.3">
      <c r="A36" s="61">
        <v>33</v>
      </c>
      <c r="B36" s="91" t="s">
        <v>465</v>
      </c>
      <c r="C36" s="91" t="s">
        <v>468</v>
      </c>
      <c r="D36" s="91" t="s">
        <v>81</v>
      </c>
      <c r="E36" s="249"/>
      <c r="F36" s="21"/>
      <c r="G36" s="211"/>
      <c r="H36" s="200"/>
    </row>
    <row r="37" spans="1:8" s="231" customFormat="1" ht="26.4" x14ac:dyDescent="0.3">
      <c r="A37" s="61">
        <v>34</v>
      </c>
      <c r="B37" s="91" t="s">
        <v>465</v>
      </c>
      <c r="C37" s="80" t="s">
        <v>469</v>
      </c>
      <c r="D37" s="91" t="s">
        <v>81</v>
      </c>
      <c r="E37" s="249"/>
      <c r="F37" s="21"/>
      <c r="G37" s="211"/>
      <c r="H37" s="200"/>
    </row>
    <row r="38" spans="1:8" s="231" customFormat="1" x14ac:dyDescent="0.3">
      <c r="A38" s="61">
        <v>35</v>
      </c>
      <c r="B38" s="91" t="s">
        <v>470</v>
      </c>
      <c r="C38" s="80" t="s">
        <v>471</v>
      </c>
      <c r="D38" s="91" t="s">
        <v>27</v>
      </c>
      <c r="E38" s="249"/>
      <c r="F38" s="21"/>
      <c r="G38" s="211"/>
      <c r="H38" s="200"/>
    </row>
    <row r="39" spans="1:8" s="231" customFormat="1" x14ac:dyDescent="0.3">
      <c r="A39" s="61">
        <v>36</v>
      </c>
      <c r="B39" s="91" t="s">
        <v>470</v>
      </c>
      <c r="C39" s="80" t="s">
        <v>472</v>
      </c>
      <c r="D39" s="91" t="s">
        <v>27</v>
      </c>
      <c r="E39" s="249"/>
      <c r="F39" s="21"/>
      <c r="G39" s="211"/>
      <c r="H39" s="200"/>
    </row>
    <row r="40" spans="1:8" s="231" customFormat="1" x14ac:dyDescent="0.3">
      <c r="A40" s="61">
        <v>37</v>
      </c>
      <c r="B40" s="91" t="s">
        <v>470</v>
      </c>
      <c r="C40" s="80" t="s">
        <v>473</v>
      </c>
      <c r="D40" s="91" t="s">
        <v>27</v>
      </c>
      <c r="E40" s="249"/>
      <c r="F40" s="21"/>
      <c r="G40" s="211"/>
      <c r="H40" s="200"/>
    </row>
    <row r="41" spans="1:8" s="231" customFormat="1" x14ac:dyDescent="0.3">
      <c r="A41" s="61">
        <v>38</v>
      </c>
      <c r="B41" s="91" t="s">
        <v>233</v>
      </c>
      <c r="C41" s="91" t="s">
        <v>234</v>
      </c>
      <c r="D41" s="91" t="s">
        <v>27</v>
      </c>
      <c r="E41" s="249"/>
      <c r="F41" s="21"/>
      <c r="G41" s="211"/>
      <c r="H41" s="200"/>
    </row>
    <row r="42" spans="1:8" s="231" customFormat="1" x14ac:dyDescent="0.3">
      <c r="A42" s="61">
        <v>39</v>
      </c>
      <c r="B42" s="91" t="s">
        <v>474</v>
      </c>
      <c r="C42" s="91" t="s">
        <v>475</v>
      </c>
      <c r="D42" s="91" t="s">
        <v>27</v>
      </c>
      <c r="E42" s="249"/>
      <c r="F42" s="21"/>
      <c r="G42" s="211"/>
      <c r="H42" s="200"/>
    </row>
    <row r="43" spans="1:8" s="231" customFormat="1" x14ac:dyDescent="0.3">
      <c r="A43" s="61">
        <v>40</v>
      </c>
      <c r="B43" s="91" t="s">
        <v>476</v>
      </c>
      <c r="C43" s="91" t="s">
        <v>477</v>
      </c>
      <c r="D43" s="91" t="s">
        <v>27</v>
      </c>
      <c r="E43" s="249"/>
      <c r="F43" s="21"/>
      <c r="G43" s="211"/>
      <c r="H43" s="200"/>
    </row>
    <row r="44" spans="1:8" s="231" customFormat="1" x14ac:dyDescent="0.3">
      <c r="A44" s="61">
        <v>41</v>
      </c>
      <c r="B44" s="91" t="s">
        <v>478</v>
      </c>
      <c r="C44" s="91" t="s">
        <v>479</v>
      </c>
      <c r="D44" s="91" t="s">
        <v>27</v>
      </c>
      <c r="E44" s="249"/>
      <c r="F44" s="21"/>
      <c r="G44" s="211"/>
      <c r="H44" s="200"/>
    </row>
    <row r="45" spans="1:8" s="231" customFormat="1" x14ac:dyDescent="0.3">
      <c r="A45" s="61">
        <v>42</v>
      </c>
      <c r="B45" s="91" t="s">
        <v>478</v>
      </c>
      <c r="C45" s="91" t="s">
        <v>480</v>
      </c>
      <c r="D45" s="91" t="s">
        <v>27</v>
      </c>
      <c r="E45" s="249"/>
      <c r="F45" s="21"/>
      <c r="G45" s="211"/>
      <c r="H45" s="200"/>
    </row>
    <row r="46" spans="1:8" ht="12.75" customHeight="1" x14ac:dyDescent="0.3">
      <c r="A46" s="61">
        <v>43</v>
      </c>
      <c r="B46" s="245" t="s">
        <v>481</v>
      </c>
      <c r="C46" s="246" t="s">
        <v>482</v>
      </c>
      <c r="D46" s="91" t="s">
        <v>27</v>
      </c>
      <c r="E46" s="249"/>
      <c r="F46" s="21"/>
      <c r="G46" s="211"/>
      <c r="H46" s="200"/>
    </row>
    <row r="47" spans="1:8" ht="26.4" x14ac:dyDescent="0.3">
      <c r="A47" s="61">
        <v>44</v>
      </c>
      <c r="B47" s="245" t="s">
        <v>483</v>
      </c>
      <c r="C47" s="80" t="s">
        <v>484</v>
      </c>
      <c r="D47" s="91" t="s">
        <v>27</v>
      </c>
      <c r="E47" s="101"/>
      <c r="F47" s="3"/>
      <c r="G47" s="211"/>
      <c r="H47" s="200"/>
    </row>
    <row r="48" spans="1:8" x14ac:dyDescent="0.3">
      <c r="A48" s="61">
        <v>45</v>
      </c>
      <c r="B48" s="62" t="s">
        <v>80</v>
      </c>
      <c r="C48" s="62" t="s">
        <v>485</v>
      </c>
      <c r="D48" s="247" t="s">
        <v>27</v>
      </c>
      <c r="E48" s="101"/>
      <c r="F48" s="3"/>
      <c r="G48" s="211"/>
      <c r="H48" s="200"/>
    </row>
    <row r="49" spans="1:8" x14ac:dyDescent="0.3">
      <c r="A49" s="61">
        <v>46</v>
      </c>
      <c r="B49" s="25" t="s">
        <v>80</v>
      </c>
      <c r="C49" s="25" t="s">
        <v>486</v>
      </c>
      <c r="D49" s="61" t="s">
        <v>27</v>
      </c>
      <c r="E49" s="101"/>
      <c r="F49" s="3"/>
      <c r="G49" s="211"/>
      <c r="H49" s="200"/>
    </row>
    <row r="50" spans="1:8" ht="26.4" x14ac:dyDescent="0.3">
      <c r="A50" s="61">
        <v>47</v>
      </c>
      <c r="B50" s="25" t="s">
        <v>487</v>
      </c>
      <c r="C50" s="25" t="s">
        <v>488</v>
      </c>
      <c r="D50" s="61" t="s">
        <v>27</v>
      </c>
      <c r="E50" s="101"/>
      <c r="F50" s="3"/>
      <c r="G50" s="211"/>
      <c r="H50" s="200"/>
    </row>
    <row r="51" spans="1:8" ht="26.4" x14ac:dyDescent="0.25">
      <c r="A51" s="61">
        <v>48</v>
      </c>
      <c r="B51" s="25" t="s">
        <v>247</v>
      </c>
      <c r="C51" s="92" t="s">
        <v>489</v>
      </c>
      <c r="D51" s="61" t="s">
        <v>27</v>
      </c>
      <c r="E51" s="101"/>
      <c r="F51" s="3"/>
      <c r="G51" s="211"/>
      <c r="H51" s="200"/>
    </row>
    <row r="52" spans="1:8" ht="28.8" x14ac:dyDescent="0.3">
      <c r="A52" s="61">
        <v>49</v>
      </c>
      <c r="B52" s="25" t="s">
        <v>247</v>
      </c>
      <c r="C52" s="248" t="s">
        <v>490</v>
      </c>
      <c r="D52" s="61" t="s">
        <v>27</v>
      </c>
      <c r="E52" s="101"/>
      <c r="F52" s="3"/>
      <c r="G52" s="211"/>
      <c r="H52" s="200"/>
    </row>
    <row r="53" spans="1:8" x14ac:dyDescent="0.3">
      <c r="A53" s="61">
        <v>50</v>
      </c>
      <c r="B53" s="173" t="s">
        <v>140</v>
      </c>
      <c r="C53" s="174"/>
      <c r="D53" s="174"/>
      <c r="E53" s="174"/>
      <c r="F53" s="174"/>
      <c r="G53" s="221"/>
      <c r="H53" s="222"/>
    </row>
    <row r="54" spans="1:8" ht="90.75" customHeight="1" x14ac:dyDescent="0.3">
      <c r="A54" s="61">
        <v>51</v>
      </c>
      <c r="B54" s="94" t="s">
        <v>220</v>
      </c>
      <c r="C54" s="22" t="s">
        <v>534</v>
      </c>
      <c r="D54" s="196" t="s">
        <v>27</v>
      </c>
      <c r="E54" s="21"/>
      <c r="F54" s="3"/>
      <c r="G54" s="211"/>
      <c r="H54" s="200"/>
    </row>
    <row r="55" spans="1:8" ht="81.75" customHeight="1" x14ac:dyDescent="0.3">
      <c r="A55" s="61">
        <v>52</v>
      </c>
      <c r="B55" s="94" t="s">
        <v>221</v>
      </c>
      <c r="C55" s="22" t="s">
        <v>534</v>
      </c>
      <c r="D55" s="196" t="s">
        <v>27</v>
      </c>
      <c r="E55" s="21"/>
      <c r="F55" s="3"/>
      <c r="G55" s="211"/>
      <c r="H55" s="200"/>
    </row>
    <row r="56" spans="1:8" s="234" customFormat="1" ht="62.25" customHeight="1" x14ac:dyDescent="0.3">
      <c r="A56" s="61">
        <v>53</v>
      </c>
      <c r="B56" s="94" t="s">
        <v>221</v>
      </c>
      <c r="C56" s="22" t="s">
        <v>535</v>
      </c>
      <c r="D56" s="196" t="s">
        <v>27</v>
      </c>
      <c r="E56" s="21"/>
      <c r="F56" s="3"/>
      <c r="G56" s="211"/>
      <c r="H56" s="200"/>
    </row>
    <row r="57" spans="1:8" s="234" customFormat="1" ht="52.5" customHeight="1" x14ac:dyDescent="0.3">
      <c r="A57" s="61">
        <v>54</v>
      </c>
      <c r="B57" s="94" t="s">
        <v>220</v>
      </c>
      <c r="C57" s="22" t="s">
        <v>536</v>
      </c>
      <c r="D57" s="196" t="s">
        <v>27</v>
      </c>
      <c r="E57" s="21"/>
      <c r="F57" s="3"/>
      <c r="G57" s="211"/>
      <c r="H57" s="200"/>
    </row>
    <row r="58" spans="1:8" ht="52.8" x14ac:dyDescent="0.3">
      <c r="A58" s="61">
        <v>55</v>
      </c>
      <c r="B58" s="25" t="s">
        <v>72</v>
      </c>
      <c r="C58" s="25" t="s">
        <v>522</v>
      </c>
      <c r="D58" s="195" t="s">
        <v>27</v>
      </c>
      <c r="E58" s="21"/>
      <c r="F58" s="3"/>
      <c r="G58" s="211"/>
      <c r="H58" s="200"/>
    </row>
    <row r="59" spans="1:8" ht="72" customHeight="1" x14ac:dyDescent="0.3">
      <c r="A59" s="61">
        <v>56</v>
      </c>
      <c r="B59" s="25" t="s">
        <v>72</v>
      </c>
      <c r="C59" s="25" t="s">
        <v>523</v>
      </c>
      <c r="D59" s="195" t="s">
        <v>27</v>
      </c>
      <c r="E59" s="21"/>
      <c r="F59" s="3"/>
      <c r="G59" s="211"/>
      <c r="H59" s="200"/>
    </row>
    <row r="60" spans="1:8" s="231" customFormat="1" x14ac:dyDescent="0.3">
      <c r="A60" s="61">
        <v>57</v>
      </c>
      <c r="B60" s="289" t="s">
        <v>437</v>
      </c>
      <c r="C60" s="290"/>
      <c r="D60" s="290"/>
      <c r="E60" s="290"/>
      <c r="F60" s="290"/>
      <c r="G60" s="290"/>
      <c r="H60" s="291"/>
    </row>
    <row r="61" spans="1:8" s="231" customFormat="1" ht="179.4" x14ac:dyDescent="0.25">
      <c r="A61" s="61">
        <v>58</v>
      </c>
      <c r="B61" s="240" t="s">
        <v>438</v>
      </c>
      <c r="C61" s="241" t="s">
        <v>439</v>
      </c>
      <c r="D61" s="240" t="s">
        <v>27</v>
      </c>
      <c r="E61" s="21"/>
      <c r="F61" s="3"/>
      <c r="G61" s="211"/>
      <c r="H61" s="200"/>
    </row>
    <row r="62" spans="1:8" s="231" customFormat="1" ht="193.2" x14ac:dyDescent="0.25">
      <c r="A62" s="61">
        <v>59</v>
      </c>
      <c r="B62" s="240" t="s">
        <v>438</v>
      </c>
      <c r="C62" s="242" t="s">
        <v>440</v>
      </c>
      <c r="D62" s="240" t="s">
        <v>27</v>
      </c>
      <c r="E62" s="21"/>
      <c r="F62" s="3"/>
      <c r="G62" s="211"/>
      <c r="H62" s="200"/>
    </row>
    <row r="63" spans="1:8" s="231" customFormat="1" ht="179.4" x14ac:dyDescent="0.25">
      <c r="A63" s="61">
        <v>60</v>
      </c>
      <c r="B63" s="240" t="s">
        <v>438</v>
      </c>
      <c r="C63" s="242" t="s">
        <v>441</v>
      </c>
      <c r="D63" s="240" t="s">
        <v>27</v>
      </c>
      <c r="E63" s="21"/>
      <c r="F63" s="3"/>
      <c r="G63" s="211"/>
      <c r="H63" s="200"/>
    </row>
    <row r="64" spans="1:8" s="231" customFormat="1" x14ac:dyDescent="0.3">
      <c r="A64" s="61">
        <v>61</v>
      </c>
      <c r="B64" s="25"/>
      <c r="C64" s="25"/>
      <c r="D64" s="195"/>
      <c r="E64" s="21"/>
      <c r="F64" s="3"/>
      <c r="G64" s="211"/>
      <c r="H64" s="200"/>
    </row>
    <row r="65" spans="1:8" x14ac:dyDescent="0.3">
      <c r="A65" s="61">
        <v>62</v>
      </c>
      <c r="B65" s="25"/>
      <c r="C65" s="25"/>
      <c r="D65" s="195"/>
      <c r="E65" s="78"/>
      <c r="F65" s="20"/>
      <c r="G65" s="67" t="s">
        <v>130</v>
      </c>
      <c r="H65" s="139">
        <f>SUM(H5:H8,H10:H13,H15:H27,H47:H52,H54:H59)</f>
        <v>0</v>
      </c>
    </row>
  </sheetData>
  <autoFilter ref="A3:H65" xr:uid="{00000000-0001-0000-0600-000000000000}"/>
  <mergeCells count="4">
    <mergeCell ref="A2:D2"/>
    <mergeCell ref="F2:H2"/>
    <mergeCell ref="B60:H60"/>
    <mergeCell ref="E1:H1"/>
  </mergeCells>
  <phoneticPr fontId="18" type="noConversion"/>
  <printOptions horizontalCentered="1"/>
  <pageMargins left="0.39370078740157483" right="0" top="0.39370078740157483" bottom="0.39370078740157483" header="0.31496062992125984" footer="0.31496062992125984"/>
  <pageSetup paperSize="9" scale="59" orientation="portrait"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pageSetUpPr fitToPage="1"/>
  </sheetPr>
  <dimension ref="A1:H66"/>
  <sheetViews>
    <sheetView zoomScaleNormal="100" workbookViewId="0">
      <selection activeCell="O8" sqref="O8"/>
    </sheetView>
  </sheetViews>
  <sheetFormatPr defaultColWidth="9.109375" defaultRowHeight="13.2" x14ac:dyDescent="0.3"/>
  <cols>
    <col min="1" max="1" width="5.6640625" style="58" customWidth="1"/>
    <col min="2" max="2" width="20.33203125" style="68" customWidth="1"/>
    <col min="3" max="3" width="26.88671875" style="68" customWidth="1"/>
    <col min="4" max="4" width="11.33203125" style="58" customWidth="1"/>
    <col min="5" max="5" width="16.88671875" style="191" customWidth="1"/>
    <col min="6" max="6" width="28.44140625" style="68" customWidth="1"/>
    <col min="7" max="7" width="11.6640625" style="58" customWidth="1"/>
    <col min="8" max="8" width="14.33203125" style="69" customWidth="1"/>
    <col min="9" max="16384" width="9.109375" style="58"/>
  </cols>
  <sheetData>
    <row r="1" spans="1:8" x14ac:dyDescent="0.3">
      <c r="H1" s="37"/>
    </row>
    <row r="2" spans="1:8" x14ac:dyDescent="0.3">
      <c r="A2" s="275" t="s">
        <v>103</v>
      </c>
      <c r="B2" s="275"/>
      <c r="C2" s="275"/>
      <c r="D2" s="275"/>
      <c r="E2" s="138"/>
      <c r="F2" s="266" t="s">
        <v>243</v>
      </c>
      <c r="G2" s="267"/>
      <c r="H2" s="268"/>
    </row>
    <row r="3" spans="1:8" ht="26.4" x14ac:dyDescent="0.3">
      <c r="A3" s="12" t="s">
        <v>8</v>
      </c>
      <c r="B3" s="13" t="s">
        <v>0</v>
      </c>
      <c r="C3" s="13" t="s">
        <v>395</v>
      </c>
      <c r="D3" s="12" t="s">
        <v>1</v>
      </c>
      <c r="E3" s="100" t="s">
        <v>394</v>
      </c>
      <c r="F3" s="14" t="s">
        <v>395</v>
      </c>
      <c r="G3" s="15" t="s">
        <v>1</v>
      </c>
      <c r="H3" s="2" t="s">
        <v>212</v>
      </c>
    </row>
    <row r="4" spans="1:8" x14ac:dyDescent="0.3">
      <c r="A4" s="19">
        <v>1</v>
      </c>
      <c r="B4" s="278" t="s">
        <v>133</v>
      </c>
      <c r="C4" s="278"/>
      <c r="D4" s="278"/>
      <c r="E4" s="278"/>
      <c r="F4" s="278"/>
      <c r="G4" s="278"/>
      <c r="H4" s="279"/>
    </row>
    <row r="5" spans="1:8" ht="26.4" x14ac:dyDescent="0.3">
      <c r="A5" s="17">
        <v>2</v>
      </c>
      <c r="B5" s="18" t="s">
        <v>400</v>
      </c>
      <c r="C5" s="19" t="s">
        <v>82</v>
      </c>
      <c r="D5" s="19" t="s">
        <v>27</v>
      </c>
      <c r="E5" s="44"/>
      <c r="F5" s="3"/>
      <c r="G5" s="204"/>
      <c r="H5" s="200"/>
    </row>
    <row r="6" spans="1:8" ht="39.6" x14ac:dyDescent="0.3">
      <c r="A6" s="19">
        <v>3</v>
      </c>
      <c r="B6" s="18" t="s">
        <v>400</v>
      </c>
      <c r="C6" s="18" t="s">
        <v>399</v>
      </c>
      <c r="D6" s="19" t="s">
        <v>27</v>
      </c>
      <c r="E6" s="44"/>
      <c r="F6" s="3"/>
      <c r="G6" s="204"/>
      <c r="H6" s="200"/>
    </row>
    <row r="7" spans="1:8" s="35" customFormat="1" x14ac:dyDescent="0.3">
      <c r="A7" s="19">
        <v>4</v>
      </c>
      <c r="B7" s="18" t="s">
        <v>83</v>
      </c>
      <c r="C7" s="18" t="s">
        <v>67</v>
      </c>
      <c r="D7" s="19" t="s">
        <v>27</v>
      </c>
      <c r="E7" s="44"/>
      <c r="F7" s="3"/>
      <c r="G7" s="204"/>
      <c r="H7" s="200"/>
    </row>
    <row r="8" spans="1:8" s="35" customFormat="1" ht="26.4" x14ac:dyDescent="0.3">
      <c r="A8" s="17">
        <v>5</v>
      </c>
      <c r="B8" s="18" t="s">
        <v>168</v>
      </c>
      <c r="C8" s="18" t="s">
        <v>67</v>
      </c>
      <c r="D8" s="19" t="s">
        <v>27</v>
      </c>
      <c r="E8" s="44"/>
      <c r="F8" s="3"/>
      <c r="G8" s="204"/>
      <c r="H8" s="200"/>
    </row>
    <row r="9" spans="1:8" s="35" customFormat="1" ht="26.4" x14ac:dyDescent="0.3">
      <c r="A9" s="19">
        <v>6</v>
      </c>
      <c r="B9" s="18" t="s">
        <v>319</v>
      </c>
      <c r="C9" s="18" t="s">
        <v>91</v>
      </c>
      <c r="D9" s="19" t="s">
        <v>27</v>
      </c>
      <c r="E9" s="44"/>
      <c r="F9" s="3"/>
      <c r="G9" s="204"/>
      <c r="H9" s="200"/>
    </row>
    <row r="10" spans="1:8" ht="79.2" x14ac:dyDescent="0.3">
      <c r="A10" s="17">
        <v>7</v>
      </c>
      <c r="B10" s="19" t="s">
        <v>419</v>
      </c>
      <c r="C10" s="18" t="s">
        <v>401</v>
      </c>
      <c r="D10" s="19" t="s">
        <v>27</v>
      </c>
      <c r="E10" s="44"/>
      <c r="F10" s="3"/>
      <c r="G10" s="204"/>
      <c r="H10" s="200"/>
    </row>
    <row r="11" spans="1:8" ht="12.75" customHeight="1" x14ac:dyDescent="0.3">
      <c r="A11" s="19">
        <v>8</v>
      </c>
      <c r="B11" s="187" t="s">
        <v>134</v>
      </c>
      <c r="C11" s="188"/>
      <c r="D11" s="188"/>
      <c r="E11" s="192"/>
      <c r="F11" s="188"/>
      <c r="G11" s="217"/>
      <c r="H11" s="218"/>
    </row>
    <row r="12" spans="1:8" x14ac:dyDescent="0.3">
      <c r="A12" s="19">
        <v>9</v>
      </c>
      <c r="B12" s="18" t="s">
        <v>94</v>
      </c>
      <c r="C12" s="18" t="s">
        <v>95</v>
      </c>
      <c r="D12" s="19" t="s">
        <v>27</v>
      </c>
      <c r="E12" s="44"/>
      <c r="F12" s="3"/>
      <c r="G12" s="204"/>
      <c r="H12" s="200"/>
    </row>
    <row r="13" spans="1:8" x14ac:dyDescent="0.3">
      <c r="A13" s="17">
        <v>10</v>
      </c>
      <c r="B13" s="18" t="s">
        <v>94</v>
      </c>
      <c r="C13" s="18" t="s">
        <v>210</v>
      </c>
      <c r="D13" s="19" t="s">
        <v>27</v>
      </c>
      <c r="E13" s="44"/>
      <c r="F13" s="3"/>
      <c r="G13" s="204"/>
      <c r="H13" s="200"/>
    </row>
    <row r="14" spans="1:8" x14ac:dyDescent="0.3">
      <c r="A14" s="19">
        <v>11</v>
      </c>
      <c r="B14" s="18" t="s">
        <v>93</v>
      </c>
      <c r="C14" s="18" t="s">
        <v>97</v>
      </c>
      <c r="D14" s="19" t="s">
        <v>27</v>
      </c>
      <c r="E14" s="44"/>
      <c r="F14" s="3"/>
      <c r="G14" s="204"/>
      <c r="H14" s="200"/>
    </row>
    <row r="15" spans="1:8" x14ac:dyDescent="0.3">
      <c r="A15" s="17">
        <v>12</v>
      </c>
      <c r="B15" s="18" t="s">
        <v>93</v>
      </c>
      <c r="C15" s="18" t="s">
        <v>98</v>
      </c>
      <c r="D15" s="19" t="s">
        <v>27</v>
      </c>
      <c r="E15" s="44"/>
      <c r="F15" s="3"/>
      <c r="G15" s="204"/>
      <c r="H15" s="200"/>
    </row>
    <row r="16" spans="1:8" x14ac:dyDescent="0.3">
      <c r="A16" s="19">
        <v>13</v>
      </c>
      <c r="B16" s="167" t="s">
        <v>135</v>
      </c>
      <c r="C16" s="168"/>
      <c r="D16" s="168"/>
      <c r="E16" s="182"/>
      <c r="F16" s="168"/>
      <c r="G16" s="215"/>
      <c r="H16" s="216"/>
    </row>
    <row r="17" spans="1:8" x14ac:dyDescent="0.3">
      <c r="A17" s="19">
        <v>14</v>
      </c>
      <c r="B17" s="18" t="s">
        <v>84</v>
      </c>
      <c r="C17" s="18" t="s">
        <v>85</v>
      </c>
      <c r="D17" s="19" t="s">
        <v>27</v>
      </c>
      <c r="E17" s="44"/>
      <c r="F17" s="20"/>
      <c r="G17" s="204"/>
      <c r="H17" s="200"/>
    </row>
    <row r="18" spans="1:8" x14ac:dyDescent="0.3">
      <c r="A18" s="17">
        <v>15</v>
      </c>
      <c r="B18" s="18" t="s">
        <v>84</v>
      </c>
      <c r="C18" s="18" t="s">
        <v>86</v>
      </c>
      <c r="D18" s="19" t="s">
        <v>27</v>
      </c>
      <c r="E18" s="44"/>
      <c r="F18" s="20"/>
      <c r="G18" s="204"/>
      <c r="H18" s="200"/>
    </row>
    <row r="19" spans="1:8" x14ac:dyDescent="0.3">
      <c r="A19" s="19">
        <v>16</v>
      </c>
      <c r="B19" s="167" t="s">
        <v>87</v>
      </c>
      <c r="C19" s="168"/>
      <c r="D19" s="168"/>
      <c r="E19" s="182"/>
      <c r="F19" s="168"/>
      <c r="G19" s="215"/>
      <c r="H19" s="216"/>
    </row>
    <row r="20" spans="1:8" ht="26.4" x14ac:dyDescent="0.3">
      <c r="A20" s="17">
        <v>17</v>
      </c>
      <c r="B20" s="18" t="s">
        <v>87</v>
      </c>
      <c r="C20" s="19" t="s">
        <v>88</v>
      </c>
      <c r="D20" s="19" t="s">
        <v>27</v>
      </c>
      <c r="E20" s="44"/>
      <c r="F20" s="21"/>
      <c r="G20" s="204"/>
      <c r="H20" s="200"/>
    </row>
    <row r="21" spans="1:8" x14ac:dyDescent="0.3">
      <c r="A21" s="19">
        <v>18</v>
      </c>
      <c r="B21" s="167" t="s">
        <v>136</v>
      </c>
      <c r="C21" s="168"/>
      <c r="D21" s="168"/>
      <c r="E21" s="182"/>
      <c r="F21" s="168"/>
      <c r="G21" s="215"/>
      <c r="H21" s="216"/>
    </row>
    <row r="22" spans="1:8" ht="26.4" x14ac:dyDescent="0.3">
      <c r="A22" s="19">
        <v>19</v>
      </c>
      <c r="B22" s="18" t="s">
        <v>175</v>
      </c>
      <c r="C22" s="18" t="s">
        <v>222</v>
      </c>
      <c r="D22" s="19" t="s">
        <v>27</v>
      </c>
      <c r="E22" s="44"/>
      <c r="F22" s="3"/>
      <c r="G22" s="204"/>
      <c r="H22" s="200"/>
    </row>
    <row r="23" spans="1:8" ht="26.4" x14ac:dyDescent="0.3">
      <c r="A23" s="17">
        <v>20</v>
      </c>
      <c r="B23" s="18" t="s">
        <v>175</v>
      </c>
      <c r="C23" s="18" t="s">
        <v>194</v>
      </c>
      <c r="D23" s="19" t="s">
        <v>27</v>
      </c>
      <c r="E23" s="44"/>
      <c r="F23" s="3"/>
      <c r="G23" s="204"/>
      <c r="H23" s="200"/>
    </row>
    <row r="24" spans="1:8" x14ac:dyDescent="0.3">
      <c r="A24" s="19">
        <v>21</v>
      </c>
      <c r="B24" s="18" t="s">
        <v>89</v>
      </c>
      <c r="C24" s="18" t="s">
        <v>90</v>
      </c>
      <c r="D24" s="19" t="s">
        <v>27</v>
      </c>
      <c r="E24" s="44"/>
      <c r="F24" s="3"/>
      <c r="G24" s="204"/>
      <c r="H24" s="200"/>
    </row>
    <row r="25" spans="1:8" x14ac:dyDescent="0.3">
      <c r="A25" s="17">
        <v>22</v>
      </c>
      <c r="B25" s="18" t="s">
        <v>92</v>
      </c>
      <c r="C25" s="142" t="s">
        <v>101</v>
      </c>
      <c r="D25" s="19" t="s">
        <v>27</v>
      </c>
      <c r="E25" s="44"/>
      <c r="F25" s="3"/>
      <c r="G25" s="204"/>
      <c r="H25" s="200"/>
    </row>
    <row r="26" spans="1:8" x14ac:dyDescent="0.3">
      <c r="A26" s="19">
        <v>23</v>
      </c>
      <c r="B26" s="18" t="s">
        <v>99</v>
      </c>
      <c r="C26" s="142" t="s">
        <v>256</v>
      </c>
      <c r="D26" s="19" t="s">
        <v>27</v>
      </c>
      <c r="E26" s="44"/>
      <c r="F26" s="3"/>
      <c r="G26" s="204"/>
      <c r="H26" s="200"/>
    </row>
    <row r="27" spans="1:8" ht="12.75" customHeight="1" x14ac:dyDescent="0.3">
      <c r="A27" s="19">
        <v>24</v>
      </c>
      <c r="B27" s="187" t="s">
        <v>313</v>
      </c>
      <c r="C27" s="188"/>
      <c r="D27" s="188"/>
      <c r="E27" s="192"/>
      <c r="F27" s="188"/>
      <c r="G27" s="217"/>
      <c r="H27" s="218"/>
    </row>
    <row r="28" spans="1:8" x14ac:dyDescent="0.3">
      <c r="A28" s="17">
        <v>25</v>
      </c>
      <c r="B28" s="25" t="s">
        <v>102</v>
      </c>
      <c r="C28" s="25" t="s">
        <v>418</v>
      </c>
      <c r="D28" s="59" t="s">
        <v>28</v>
      </c>
      <c r="E28" s="44"/>
      <c r="F28" s="3"/>
      <c r="G28" s="204"/>
      <c r="H28" s="200"/>
    </row>
    <row r="29" spans="1:8" x14ac:dyDescent="0.3">
      <c r="A29" s="19">
        <v>26</v>
      </c>
      <c r="B29" s="25" t="s">
        <v>102</v>
      </c>
      <c r="C29" s="25" t="s">
        <v>238</v>
      </c>
      <c r="D29" s="59" t="s">
        <v>28</v>
      </c>
      <c r="E29" s="44"/>
      <c r="F29" s="3"/>
      <c r="G29" s="204"/>
      <c r="H29" s="200"/>
    </row>
    <row r="30" spans="1:8" x14ac:dyDescent="0.3">
      <c r="A30" s="17">
        <v>27</v>
      </c>
      <c r="B30" s="25" t="s">
        <v>96</v>
      </c>
      <c r="C30" s="25" t="s">
        <v>425</v>
      </c>
      <c r="D30" s="59" t="s">
        <v>27</v>
      </c>
      <c r="E30" s="44"/>
      <c r="F30" s="3"/>
      <c r="G30" s="204"/>
      <c r="H30" s="200"/>
    </row>
    <row r="31" spans="1:8" ht="26.4" x14ac:dyDescent="0.3">
      <c r="A31" s="19">
        <v>28</v>
      </c>
      <c r="B31" s="81" t="s">
        <v>223</v>
      </c>
      <c r="C31" s="81" t="s">
        <v>224</v>
      </c>
      <c r="D31" s="23" t="s">
        <v>196</v>
      </c>
      <c r="E31" s="44"/>
      <c r="F31" s="3"/>
      <c r="G31" s="204"/>
      <c r="H31" s="200"/>
    </row>
    <row r="32" spans="1:8" ht="26.4" x14ac:dyDescent="0.25">
      <c r="A32" s="19">
        <v>29</v>
      </c>
      <c r="B32" s="92" t="s">
        <v>261</v>
      </c>
      <c r="C32" s="143" t="s">
        <v>260</v>
      </c>
      <c r="D32" s="63" t="s">
        <v>27</v>
      </c>
      <c r="E32" s="44"/>
      <c r="F32" s="3"/>
      <c r="G32" s="204"/>
      <c r="H32" s="200"/>
    </row>
    <row r="33" spans="1:8" ht="26.4" x14ac:dyDescent="0.25">
      <c r="A33" s="17">
        <v>30</v>
      </c>
      <c r="B33" s="92" t="s">
        <v>261</v>
      </c>
      <c r="C33" s="144" t="s">
        <v>262</v>
      </c>
      <c r="D33" s="63" t="s">
        <v>27</v>
      </c>
      <c r="E33" s="44"/>
      <c r="F33" s="3"/>
      <c r="G33" s="204"/>
      <c r="H33" s="200"/>
    </row>
    <row r="34" spans="1:8" ht="26.4" x14ac:dyDescent="0.25">
      <c r="A34" s="19">
        <v>31</v>
      </c>
      <c r="B34" s="92" t="s">
        <v>261</v>
      </c>
      <c r="C34" s="144" t="s">
        <v>263</v>
      </c>
      <c r="D34" s="63" t="s">
        <v>27</v>
      </c>
      <c r="E34" s="44"/>
      <c r="F34" s="3"/>
      <c r="G34" s="204"/>
      <c r="H34" s="200"/>
    </row>
    <row r="35" spans="1:8" ht="26.4" x14ac:dyDescent="0.25">
      <c r="A35" s="17">
        <v>32</v>
      </c>
      <c r="B35" s="92" t="s">
        <v>261</v>
      </c>
      <c r="C35" s="144" t="s">
        <v>264</v>
      </c>
      <c r="D35" s="63" t="s">
        <v>27</v>
      </c>
      <c r="E35" s="44"/>
      <c r="F35" s="3"/>
      <c r="G35" s="204"/>
      <c r="H35" s="200"/>
    </row>
    <row r="36" spans="1:8" ht="26.4" x14ac:dyDescent="0.25">
      <c r="A36" s="19">
        <v>33</v>
      </c>
      <c r="B36" s="92" t="s">
        <v>261</v>
      </c>
      <c r="C36" s="144" t="s">
        <v>265</v>
      </c>
      <c r="D36" s="63" t="s">
        <v>27</v>
      </c>
      <c r="E36" s="44"/>
      <c r="F36" s="3"/>
      <c r="G36" s="204"/>
      <c r="H36" s="200"/>
    </row>
    <row r="37" spans="1:8" ht="26.4" x14ac:dyDescent="0.3">
      <c r="A37" s="19">
        <v>34</v>
      </c>
      <c r="B37" s="25" t="s">
        <v>132</v>
      </c>
      <c r="C37" s="25" t="s">
        <v>198</v>
      </c>
      <c r="D37" s="63" t="s">
        <v>27</v>
      </c>
      <c r="E37" s="44"/>
      <c r="F37" s="3"/>
      <c r="G37" s="204"/>
      <c r="H37" s="200"/>
    </row>
    <row r="38" spans="1:8" x14ac:dyDescent="0.3">
      <c r="A38" s="17">
        <v>35</v>
      </c>
      <c r="B38" s="167" t="s">
        <v>138</v>
      </c>
      <c r="C38" s="168"/>
      <c r="D38" s="168"/>
      <c r="E38" s="182"/>
      <c r="F38" s="168"/>
      <c r="G38" s="215"/>
      <c r="H38" s="216"/>
    </row>
    <row r="39" spans="1:8" ht="26.4" x14ac:dyDescent="0.3">
      <c r="A39" s="19">
        <v>36</v>
      </c>
      <c r="B39" s="95" t="s">
        <v>376</v>
      </c>
      <c r="C39" s="26" t="s">
        <v>375</v>
      </c>
      <c r="D39" s="17" t="s">
        <v>27</v>
      </c>
      <c r="E39" s="44"/>
      <c r="F39" s="3"/>
      <c r="G39" s="204"/>
      <c r="H39" s="200"/>
    </row>
    <row r="40" spans="1:8" ht="26.4" x14ac:dyDescent="0.3">
      <c r="A40" s="17">
        <v>37</v>
      </c>
      <c r="B40" s="96" t="s">
        <v>240</v>
      </c>
      <c r="C40" s="17" t="s">
        <v>241</v>
      </c>
      <c r="D40" s="17" t="s">
        <v>27</v>
      </c>
      <c r="E40" s="44"/>
      <c r="F40" s="3"/>
      <c r="G40" s="204"/>
      <c r="H40" s="200"/>
    </row>
    <row r="41" spans="1:8" ht="12.75" customHeight="1" x14ac:dyDescent="0.3">
      <c r="A41" s="19">
        <v>38</v>
      </c>
      <c r="B41" s="189" t="s">
        <v>137</v>
      </c>
      <c r="C41" s="190"/>
      <c r="D41" s="190"/>
      <c r="E41" s="193"/>
      <c r="F41" s="190"/>
      <c r="G41" s="219"/>
      <c r="H41" s="220"/>
    </row>
    <row r="42" spans="1:8" ht="26.4" x14ac:dyDescent="0.3">
      <c r="A42" s="19">
        <v>39</v>
      </c>
      <c r="B42" s="18" t="s">
        <v>100</v>
      </c>
      <c r="C42" s="18" t="s">
        <v>390</v>
      </c>
      <c r="D42" s="19" t="s">
        <v>27</v>
      </c>
      <c r="E42" s="44"/>
      <c r="F42" s="3"/>
      <c r="G42" s="204"/>
      <c r="H42" s="200"/>
    </row>
    <row r="43" spans="1:8" ht="39.6" x14ac:dyDescent="0.3">
      <c r="A43" s="17">
        <v>40</v>
      </c>
      <c r="B43" s="18" t="s">
        <v>267</v>
      </c>
      <c r="C43" s="18" t="s">
        <v>268</v>
      </c>
      <c r="D43" s="19" t="s">
        <v>27</v>
      </c>
      <c r="E43" s="44"/>
      <c r="F43" s="3"/>
      <c r="G43" s="204"/>
      <c r="H43" s="200"/>
    </row>
    <row r="44" spans="1:8" ht="26.4" x14ac:dyDescent="0.3">
      <c r="A44" s="19">
        <v>41</v>
      </c>
      <c r="B44" s="18" t="s">
        <v>176</v>
      </c>
      <c r="C44" s="18" t="s">
        <v>391</v>
      </c>
      <c r="D44" s="19" t="s">
        <v>27</v>
      </c>
      <c r="E44" s="44"/>
      <c r="F44" s="3"/>
      <c r="G44" s="204"/>
      <c r="H44" s="200"/>
    </row>
    <row r="45" spans="1:8" s="233" customFormat="1" x14ac:dyDescent="0.3">
      <c r="A45" s="17">
        <v>42</v>
      </c>
      <c r="B45" s="295" t="s">
        <v>491</v>
      </c>
      <c r="C45" s="296"/>
      <c r="D45" s="296"/>
      <c r="E45" s="296"/>
      <c r="F45" s="296"/>
      <c r="G45" s="296"/>
      <c r="H45" s="297"/>
    </row>
    <row r="46" spans="1:8" s="233" customFormat="1" ht="39.6" x14ac:dyDescent="0.3">
      <c r="A46" s="19">
        <v>43</v>
      </c>
      <c r="B46" s="18" t="s">
        <v>492</v>
      </c>
      <c r="C46" s="250" t="s">
        <v>493</v>
      </c>
      <c r="D46" s="19" t="s">
        <v>27</v>
      </c>
      <c r="E46" s="44"/>
      <c r="F46" s="3"/>
      <c r="G46" s="204"/>
      <c r="H46" s="200"/>
    </row>
    <row r="47" spans="1:8" s="233" customFormat="1" ht="39.6" x14ac:dyDescent="0.3">
      <c r="A47" s="19">
        <v>44</v>
      </c>
      <c r="B47" s="251" t="s">
        <v>494</v>
      </c>
      <c r="C47" s="251" t="s">
        <v>495</v>
      </c>
      <c r="D47" s="19" t="s">
        <v>27</v>
      </c>
      <c r="E47" s="44"/>
      <c r="F47" s="3"/>
      <c r="G47" s="204"/>
      <c r="H47" s="200"/>
    </row>
    <row r="48" spans="1:8" s="233" customFormat="1" ht="26.4" x14ac:dyDescent="0.3">
      <c r="A48" s="17">
        <v>45</v>
      </c>
      <c r="B48" s="18" t="s">
        <v>496</v>
      </c>
      <c r="C48" s="18" t="s">
        <v>497</v>
      </c>
      <c r="D48" s="19" t="s">
        <v>27</v>
      </c>
      <c r="E48" s="44"/>
      <c r="F48" s="3"/>
      <c r="G48" s="204"/>
      <c r="H48" s="200"/>
    </row>
    <row r="49" spans="1:8" s="233" customFormat="1" ht="39.6" x14ac:dyDescent="0.3">
      <c r="A49" s="19">
        <v>46</v>
      </c>
      <c r="B49" s="251" t="s">
        <v>498</v>
      </c>
      <c r="C49" s="250" t="s">
        <v>499</v>
      </c>
      <c r="D49" s="19" t="s">
        <v>27</v>
      </c>
      <c r="E49" s="44"/>
      <c r="F49" s="3"/>
      <c r="G49" s="204"/>
      <c r="H49" s="200"/>
    </row>
    <row r="50" spans="1:8" s="233" customFormat="1" ht="26.4" x14ac:dyDescent="0.3">
      <c r="A50" s="17">
        <v>47</v>
      </c>
      <c r="B50" s="251" t="s">
        <v>500</v>
      </c>
      <c r="C50" s="251" t="s">
        <v>501</v>
      </c>
      <c r="D50" s="19" t="s">
        <v>27</v>
      </c>
      <c r="E50" s="44"/>
      <c r="F50" s="3"/>
      <c r="G50" s="204"/>
      <c r="H50" s="200"/>
    </row>
    <row r="51" spans="1:8" s="233" customFormat="1" ht="26.4" x14ac:dyDescent="0.3">
      <c r="A51" s="19">
        <v>48</v>
      </c>
      <c r="B51" s="251" t="s">
        <v>502</v>
      </c>
      <c r="C51" s="250" t="s">
        <v>503</v>
      </c>
      <c r="D51" s="19" t="s">
        <v>27</v>
      </c>
      <c r="E51" s="44"/>
      <c r="F51" s="3"/>
      <c r="G51" s="204"/>
      <c r="H51" s="200"/>
    </row>
    <row r="52" spans="1:8" s="233" customFormat="1" ht="26.4" x14ac:dyDescent="0.3">
      <c r="A52" s="19">
        <v>49</v>
      </c>
      <c r="B52" s="18" t="s">
        <v>504</v>
      </c>
      <c r="C52" s="18" t="s">
        <v>505</v>
      </c>
      <c r="D52" s="19" t="s">
        <v>27</v>
      </c>
      <c r="E52" s="44"/>
      <c r="F52" s="3"/>
      <c r="G52" s="204"/>
      <c r="H52" s="200"/>
    </row>
    <row r="53" spans="1:8" s="233" customFormat="1" ht="26.4" x14ac:dyDescent="0.3">
      <c r="A53" s="17">
        <v>50</v>
      </c>
      <c r="B53" s="251" t="s">
        <v>506</v>
      </c>
      <c r="C53" s="251" t="s">
        <v>507</v>
      </c>
      <c r="D53" s="19" t="s">
        <v>27</v>
      </c>
      <c r="E53" s="44"/>
      <c r="F53" s="3"/>
      <c r="G53" s="204"/>
      <c r="H53" s="200"/>
    </row>
    <row r="54" spans="1:8" s="233" customFormat="1" ht="26.4" x14ac:dyDescent="0.3">
      <c r="A54" s="19">
        <v>51</v>
      </c>
      <c r="B54" s="251" t="s">
        <v>508</v>
      </c>
      <c r="C54" s="251" t="s">
        <v>509</v>
      </c>
      <c r="D54" s="19" t="s">
        <v>27</v>
      </c>
      <c r="E54" s="44"/>
      <c r="F54" s="3"/>
      <c r="G54" s="204"/>
      <c r="H54" s="200"/>
    </row>
    <row r="55" spans="1:8" s="233" customFormat="1" ht="26.4" x14ac:dyDescent="0.3">
      <c r="A55" s="17">
        <v>52</v>
      </c>
      <c r="B55" s="251" t="s">
        <v>510</v>
      </c>
      <c r="C55" s="251" t="s">
        <v>511</v>
      </c>
      <c r="D55" s="19" t="s">
        <v>27</v>
      </c>
      <c r="E55" s="44"/>
      <c r="F55" s="3"/>
      <c r="G55" s="204"/>
      <c r="H55" s="200"/>
    </row>
    <row r="56" spans="1:8" s="233" customFormat="1" ht="26.4" x14ac:dyDescent="0.3">
      <c r="A56" s="19">
        <v>53</v>
      </c>
      <c r="B56" s="251" t="s">
        <v>512</v>
      </c>
      <c r="C56" s="251" t="s">
        <v>513</v>
      </c>
      <c r="D56" s="19" t="s">
        <v>27</v>
      </c>
      <c r="E56" s="44"/>
      <c r="F56" s="3"/>
      <c r="G56" s="204"/>
      <c r="H56" s="200"/>
    </row>
    <row r="57" spans="1:8" s="233" customFormat="1" ht="39.6" x14ac:dyDescent="0.3">
      <c r="A57" s="19">
        <v>54</v>
      </c>
      <c r="B57" s="251" t="s">
        <v>514</v>
      </c>
      <c r="C57" s="251" t="s">
        <v>515</v>
      </c>
      <c r="D57" s="19" t="s">
        <v>27</v>
      </c>
      <c r="E57" s="44"/>
      <c r="F57" s="3"/>
      <c r="G57" s="204"/>
      <c r="H57" s="200"/>
    </row>
    <row r="58" spans="1:8" s="233" customFormat="1" ht="26.4" x14ac:dyDescent="0.3">
      <c r="A58" s="17">
        <v>55</v>
      </c>
      <c r="B58" s="18" t="s">
        <v>516</v>
      </c>
      <c r="C58" s="18" t="s">
        <v>517</v>
      </c>
      <c r="D58" s="19" t="s">
        <v>27</v>
      </c>
      <c r="E58" s="44"/>
      <c r="F58" s="3"/>
      <c r="G58" s="204"/>
      <c r="H58" s="200"/>
    </row>
    <row r="59" spans="1:8" s="233" customFormat="1" ht="26.4" x14ac:dyDescent="0.3">
      <c r="A59" s="19">
        <v>56</v>
      </c>
      <c r="B59" s="251" t="s">
        <v>518</v>
      </c>
      <c r="C59" s="251" t="s">
        <v>519</v>
      </c>
      <c r="D59" s="19" t="s">
        <v>27</v>
      </c>
      <c r="E59" s="44"/>
      <c r="F59" s="3"/>
      <c r="G59" s="204"/>
      <c r="H59" s="200"/>
    </row>
    <row r="60" spans="1:8" x14ac:dyDescent="0.3">
      <c r="A60" s="17">
        <v>57</v>
      </c>
      <c r="B60" s="25"/>
      <c r="C60" s="25"/>
      <c r="D60" s="59"/>
      <c r="E60" s="60"/>
      <c r="F60" s="20"/>
      <c r="G60" s="67" t="s">
        <v>130</v>
      </c>
      <c r="H60" s="139">
        <f>SUM(H5:H10,H12:H15,H17:H18,H20,H22:H26,H28:H37,H39:H40,H42:H44)</f>
        <v>0</v>
      </c>
    </row>
    <row r="61" spans="1:8" x14ac:dyDescent="0.3">
      <c r="A61" s="24"/>
      <c r="B61" s="97"/>
      <c r="C61" s="97"/>
    </row>
    <row r="62" spans="1:8" x14ac:dyDescent="0.3">
      <c r="A62" s="293"/>
      <c r="B62" s="293"/>
      <c r="C62" s="293"/>
      <c r="D62" s="73"/>
      <c r="E62" s="194"/>
    </row>
    <row r="63" spans="1:8" x14ac:dyDescent="0.3">
      <c r="A63" s="293"/>
      <c r="B63" s="293"/>
      <c r="C63" s="72"/>
      <c r="D63" s="73"/>
      <c r="E63" s="194"/>
    </row>
    <row r="64" spans="1:8" x14ac:dyDescent="0.3">
      <c r="A64" s="73"/>
      <c r="B64" s="72"/>
      <c r="C64" s="72"/>
      <c r="D64" s="73"/>
      <c r="E64" s="194"/>
    </row>
    <row r="66" spans="1:3" x14ac:dyDescent="0.3">
      <c r="A66" s="294"/>
      <c r="B66" s="294"/>
      <c r="C66" s="294"/>
    </row>
  </sheetData>
  <mergeCells count="7">
    <mergeCell ref="A62:C62"/>
    <mergeCell ref="A63:B63"/>
    <mergeCell ref="A66:C66"/>
    <mergeCell ref="A2:D2"/>
    <mergeCell ref="B4:H4"/>
    <mergeCell ref="F2:H2"/>
    <mergeCell ref="B45:H45"/>
  </mergeCells>
  <hyperlinks>
    <hyperlink ref="C32" r:id="rId1" display="https://www.sbsiltumtehnika.lv/lv/product/ca-pav-18x12/pop" xr:uid="{E5E56466-14FA-43AD-BBE6-7510EA93CCD4}"/>
    <hyperlink ref="C33" r:id="rId2" display="https://www.sbsiltumtehnika.lv/lv/product/ca-savienojums-18x18-presejams-cinkots/pop" xr:uid="{65BA8796-842E-40D5-A58A-B0172ED314A0}"/>
    <hyperlink ref="C34" r:id="rId3" display="https://www.sbsiltumtehnika.lv/lv/product/ca-likums-90-18-i-i-presejams-cinkots/pop" xr:uid="{ECF3181E-E9EE-4102-8683-CAE98F770601}"/>
    <hyperlink ref="C35" r:id="rId4" display="https://www.sbsiltumtehnika.lv/lv/product/ca-trejgabals-18-presejams-cinkots/pop" xr:uid="{A76BF522-CA0F-4469-A5E4-A7D5A2186C62}"/>
    <hyperlink ref="C36" r:id="rId5" display="https://www.sbsiltumtehnika.lv/lv/product/ca-ventilis-d18-presejams/pop" xr:uid="{049C34CB-C5C5-4CF2-BDDC-79374F716D8D}"/>
  </hyperlinks>
  <pageMargins left="0.39370078740157483" right="0" top="0.39370078740157483" bottom="0.39370078740157483" header="0.51181102362204722" footer="0.51181102362204722"/>
  <pageSetup paperSize="9" scale="42" fitToWidth="0" orientation="portrait" r:id="rId6"/>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H24"/>
  <sheetViews>
    <sheetView zoomScale="80" zoomScaleNormal="80" workbookViewId="0">
      <selection activeCell="S16" sqref="S16"/>
    </sheetView>
  </sheetViews>
  <sheetFormatPr defaultColWidth="9.109375" defaultRowHeight="13.2" x14ac:dyDescent="0.3"/>
  <cols>
    <col min="1" max="1" width="5.6640625" style="58" customWidth="1"/>
    <col min="2" max="2" width="24.88671875" style="68" customWidth="1"/>
    <col min="3" max="3" width="31.6640625" style="68" customWidth="1"/>
    <col min="4" max="4" width="12.88671875" style="58" customWidth="1"/>
    <col min="5" max="5" width="18.5546875" style="58" customWidth="1"/>
    <col min="6" max="6" width="22.5546875" style="68" customWidth="1"/>
    <col min="7" max="7" width="11.6640625" style="58" customWidth="1"/>
    <col min="8" max="8" width="15.109375" style="69" customWidth="1"/>
    <col min="9" max="16384" width="9.109375" style="58"/>
  </cols>
  <sheetData>
    <row r="1" spans="1:8" x14ac:dyDescent="0.3">
      <c r="H1" s="37"/>
    </row>
    <row r="2" spans="1:8" x14ac:dyDescent="0.3">
      <c r="A2" s="275" t="s">
        <v>310</v>
      </c>
      <c r="B2" s="275"/>
      <c r="C2" s="275"/>
      <c r="D2" s="275"/>
      <c r="E2" s="138"/>
      <c r="F2" s="266" t="s">
        <v>243</v>
      </c>
      <c r="G2" s="267"/>
      <c r="H2" s="268"/>
    </row>
    <row r="3" spans="1:8" ht="26.4" x14ac:dyDescent="0.3">
      <c r="A3" s="12" t="s">
        <v>8</v>
      </c>
      <c r="B3" s="13" t="s">
        <v>0</v>
      </c>
      <c r="C3" s="13" t="s">
        <v>395</v>
      </c>
      <c r="D3" s="12" t="s">
        <v>1</v>
      </c>
      <c r="E3" s="1" t="s">
        <v>394</v>
      </c>
      <c r="F3" s="15" t="s">
        <v>396</v>
      </c>
      <c r="G3" s="15" t="s">
        <v>1</v>
      </c>
      <c r="H3" s="2" t="s">
        <v>212</v>
      </c>
    </row>
    <row r="4" spans="1:8" x14ac:dyDescent="0.3">
      <c r="A4" s="45">
        <v>1</v>
      </c>
      <c r="B4" s="277" t="s">
        <v>314</v>
      </c>
      <c r="C4" s="278"/>
      <c r="D4" s="278"/>
      <c r="E4" s="278"/>
      <c r="F4" s="278"/>
      <c r="G4" s="278"/>
      <c r="H4" s="279"/>
    </row>
    <row r="5" spans="1:8" ht="26.4" x14ac:dyDescent="0.3">
      <c r="A5" s="98">
        <v>2</v>
      </c>
      <c r="B5" s="25" t="s">
        <v>166</v>
      </c>
      <c r="C5" s="25" t="s">
        <v>166</v>
      </c>
      <c r="D5" s="59" t="s">
        <v>392</v>
      </c>
      <c r="E5" s="60"/>
      <c r="F5" s="3"/>
      <c r="G5" s="207"/>
      <c r="H5" s="200"/>
    </row>
    <row r="6" spans="1:8" x14ac:dyDescent="0.3">
      <c r="A6" s="45">
        <v>3</v>
      </c>
      <c r="B6" s="25" t="s">
        <v>107</v>
      </c>
      <c r="C6" s="25" t="s">
        <v>297</v>
      </c>
      <c r="D6" s="59" t="s">
        <v>27</v>
      </c>
      <c r="E6" s="60"/>
      <c r="F6" s="3"/>
      <c r="G6" s="207"/>
      <c r="H6" s="200"/>
    </row>
    <row r="7" spans="1:8" x14ac:dyDescent="0.3">
      <c r="A7" s="45">
        <v>4</v>
      </c>
      <c r="B7" s="25" t="s">
        <v>106</v>
      </c>
      <c r="C7" s="25" t="s">
        <v>298</v>
      </c>
      <c r="D7" s="59" t="s">
        <v>27</v>
      </c>
      <c r="E7" s="60"/>
      <c r="F7" s="3"/>
      <c r="G7" s="207"/>
      <c r="H7" s="200"/>
    </row>
    <row r="8" spans="1:8" ht="26.4" x14ac:dyDescent="0.3">
      <c r="A8" s="98">
        <v>5</v>
      </c>
      <c r="B8" s="25" t="s">
        <v>251</v>
      </c>
      <c r="C8" s="25" t="s">
        <v>527</v>
      </c>
      <c r="D8" s="61" t="s">
        <v>27</v>
      </c>
      <c r="E8" s="60"/>
      <c r="F8" s="3"/>
      <c r="G8" s="207"/>
      <c r="H8" s="200"/>
    </row>
    <row r="9" spans="1:8" x14ac:dyDescent="0.3">
      <c r="A9" s="45">
        <v>6</v>
      </c>
      <c r="B9" s="18" t="s">
        <v>104</v>
      </c>
      <c r="C9" s="18" t="s">
        <v>109</v>
      </c>
      <c r="D9" s="19" t="s">
        <v>27</v>
      </c>
      <c r="E9" s="60"/>
      <c r="F9" s="3"/>
      <c r="G9" s="207"/>
      <c r="H9" s="200"/>
    </row>
    <row r="10" spans="1:8" x14ac:dyDescent="0.3">
      <c r="A10" s="98">
        <v>7</v>
      </c>
      <c r="B10" s="18" t="s">
        <v>104</v>
      </c>
      <c r="C10" s="18" t="s">
        <v>201</v>
      </c>
      <c r="D10" s="19" t="s">
        <v>27</v>
      </c>
      <c r="E10" s="60"/>
      <c r="F10" s="3"/>
      <c r="G10" s="207"/>
      <c r="H10" s="200"/>
    </row>
    <row r="11" spans="1:8" x14ac:dyDescent="0.3">
      <c r="A11" s="45">
        <v>8</v>
      </c>
      <c r="B11" s="25" t="s">
        <v>294</v>
      </c>
      <c r="C11" s="18" t="s">
        <v>295</v>
      </c>
      <c r="D11" s="19" t="s">
        <v>27</v>
      </c>
      <c r="E11" s="60"/>
      <c r="F11" s="3"/>
      <c r="G11" s="207"/>
      <c r="H11" s="200"/>
    </row>
    <row r="12" spans="1:8" x14ac:dyDescent="0.3">
      <c r="A12" s="45">
        <v>9</v>
      </c>
      <c r="B12" s="18" t="s">
        <v>105</v>
      </c>
      <c r="C12" s="18" t="s">
        <v>296</v>
      </c>
      <c r="D12" s="19" t="s">
        <v>27</v>
      </c>
      <c r="E12" s="60"/>
      <c r="F12" s="3"/>
      <c r="G12" s="207"/>
      <c r="H12" s="200"/>
    </row>
    <row r="13" spans="1:8" x14ac:dyDescent="0.3">
      <c r="A13" s="98">
        <v>10</v>
      </c>
      <c r="B13" s="167" t="s">
        <v>139</v>
      </c>
      <c r="C13" s="168"/>
      <c r="D13" s="168"/>
      <c r="E13" s="168"/>
      <c r="F13" s="168"/>
      <c r="G13" s="215"/>
      <c r="H13" s="216"/>
    </row>
    <row r="14" spans="1:8" s="7" customFormat="1" ht="51" customHeight="1" x14ac:dyDescent="0.3">
      <c r="A14" s="45">
        <v>11</v>
      </c>
      <c r="B14" s="18" t="s">
        <v>171</v>
      </c>
      <c r="C14" s="146" t="s">
        <v>526</v>
      </c>
      <c r="D14" s="19" t="s">
        <v>27</v>
      </c>
      <c r="E14" s="4"/>
      <c r="F14" s="3"/>
      <c r="G14" s="208"/>
      <c r="H14" s="200"/>
    </row>
    <row r="15" spans="1:8" s="7" customFormat="1" ht="108" customHeight="1" x14ac:dyDescent="0.3">
      <c r="A15" s="98">
        <v>12</v>
      </c>
      <c r="B15" s="25" t="s">
        <v>162</v>
      </c>
      <c r="C15" s="95" t="s">
        <v>324</v>
      </c>
      <c r="D15" s="59" t="s">
        <v>27</v>
      </c>
      <c r="E15" s="4"/>
      <c r="F15" s="3"/>
      <c r="G15" s="208"/>
      <c r="H15" s="200"/>
    </row>
    <row r="16" spans="1:8" s="7" customFormat="1" ht="105.75" customHeight="1" x14ac:dyDescent="0.3">
      <c r="A16" s="45">
        <v>13</v>
      </c>
      <c r="B16" s="25" t="s">
        <v>108</v>
      </c>
      <c r="C16" s="95" t="s">
        <v>325</v>
      </c>
      <c r="D16" s="59" t="s">
        <v>27</v>
      </c>
      <c r="E16" s="4"/>
      <c r="F16" s="3"/>
      <c r="G16" s="208"/>
      <c r="H16" s="200"/>
    </row>
    <row r="17" spans="1:8" s="35" customFormat="1" ht="46.5" customHeight="1" x14ac:dyDescent="0.3">
      <c r="A17" s="45">
        <v>14</v>
      </c>
      <c r="B17" s="18" t="s">
        <v>320</v>
      </c>
      <c r="C17" s="146" t="s">
        <v>321</v>
      </c>
      <c r="D17" s="17" t="s">
        <v>27</v>
      </c>
      <c r="E17" s="4"/>
      <c r="F17" s="3"/>
      <c r="G17" s="208"/>
      <c r="H17" s="200"/>
    </row>
    <row r="18" spans="1:8" s="38" customFormat="1" ht="121.5" customHeight="1" x14ac:dyDescent="0.3">
      <c r="A18" s="98">
        <v>15</v>
      </c>
      <c r="B18" s="25" t="s">
        <v>177</v>
      </c>
      <c r="C18" s="146" t="s">
        <v>326</v>
      </c>
      <c r="D18" s="61" t="s">
        <v>27</v>
      </c>
      <c r="E18" s="4"/>
      <c r="F18" s="3"/>
      <c r="G18" s="208"/>
      <c r="H18" s="200"/>
    </row>
    <row r="19" spans="1:8" s="38" customFormat="1" ht="150.75" customHeight="1" x14ac:dyDescent="0.3">
      <c r="A19" s="45">
        <v>16</v>
      </c>
      <c r="B19" s="25" t="s">
        <v>322</v>
      </c>
      <c r="C19" s="147" t="s">
        <v>327</v>
      </c>
      <c r="D19" s="61" t="s">
        <v>27</v>
      </c>
      <c r="E19" s="4"/>
      <c r="F19" s="3"/>
      <c r="G19" s="208"/>
      <c r="H19" s="200"/>
    </row>
    <row r="20" spans="1:8" s="7" customFormat="1" ht="236.25" customHeight="1" x14ac:dyDescent="0.3">
      <c r="A20" s="98">
        <v>17</v>
      </c>
      <c r="B20" s="25" t="s">
        <v>200</v>
      </c>
      <c r="C20" s="148" t="s">
        <v>328</v>
      </c>
      <c r="D20" s="59" t="s">
        <v>27</v>
      </c>
      <c r="E20" s="4"/>
      <c r="F20" s="3"/>
      <c r="G20" s="208"/>
      <c r="H20" s="200"/>
    </row>
    <row r="21" spans="1:8" x14ac:dyDescent="0.3">
      <c r="A21" s="45">
        <v>18</v>
      </c>
      <c r="B21" s="34"/>
      <c r="C21" s="34"/>
      <c r="D21" s="29"/>
      <c r="E21" s="29"/>
      <c r="F21" s="20"/>
      <c r="G21" s="67" t="s">
        <v>130</v>
      </c>
      <c r="H21" s="139">
        <f>SUM(H5:H12,H14:H20)</f>
        <v>0</v>
      </c>
    </row>
    <row r="22" spans="1:8" x14ac:dyDescent="0.3">
      <c r="A22" s="35"/>
      <c r="B22" s="36"/>
      <c r="C22" s="36"/>
      <c r="D22" s="35"/>
      <c r="E22" s="35"/>
    </row>
    <row r="23" spans="1:8" ht="19.5" customHeight="1" x14ac:dyDescent="0.3">
      <c r="A23" s="35"/>
      <c r="B23" s="298" t="s">
        <v>529</v>
      </c>
      <c r="C23" s="298"/>
      <c r="D23" s="298"/>
      <c r="E23" s="298"/>
      <c r="F23" s="298"/>
    </row>
    <row r="24" spans="1:8" x14ac:dyDescent="0.3">
      <c r="A24" s="73"/>
      <c r="B24" s="72"/>
      <c r="C24" s="72"/>
      <c r="D24" s="73"/>
      <c r="E24" s="73"/>
    </row>
  </sheetData>
  <sortState ref="B3:F53">
    <sortCondition ref="B3"/>
  </sortState>
  <mergeCells count="4">
    <mergeCell ref="A2:D2"/>
    <mergeCell ref="F2:H2"/>
    <mergeCell ref="B4:H4"/>
    <mergeCell ref="B23:F23"/>
  </mergeCells>
  <printOptions horizontalCentered="1"/>
  <pageMargins left="0.39370078740157483" right="0" top="0.39370078740157483" bottom="0.39370078740157483" header="0.31496062992125984" footer="0.31496062992125984"/>
  <pageSetup paperSize="9" scale="59"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O32"/>
  <sheetViews>
    <sheetView workbookViewId="0">
      <selection activeCell="E14" sqref="E14"/>
    </sheetView>
  </sheetViews>
  <sheetFormatPr defaultColWidth="9.109375" defaultRowHeight="13.2" x14ac:dyDescent="0.25"/>
  <cols>
    <col min="1" max="1" width="20" style="93" customWidth="1"/>
    <col min="2" max="2" width="37" style="93" customWidth="1"/>
    <col min="3" max="3" width="29.5546875" style="105" customWidth="1"/>
    <col min="4" max="4" width="9.109375" style="93"/>
    <col min="5" max="5" width="10.109375" style="93" bestFit="1" customWidth="1"/>
    <col min="6" max="6" width="9.109375" style="93"/>
    <col min="7" max="7" width="10.109375" style="93" bestFit="1" customWidth="1"/>
    <col min="8" max="16384" width="9.109375" style="93"/>
  </cols>
  <sheetData>
    <row r="1" spans="1:9" x14ac:dyDescent="0.25">
      <c r="A1" s="102"/>
      <c r="B1" s="102"/>
      <c r="C1" s="112"/>
      <c r="D1" s="102"/>
    </row>
    <row r="2" spans="1:9" x14ac:dyDescent="0.25">
      <c r="A2" s="301" t="s">
        <v>428</v>
      </c>
      <c r="B2" s="301"/>
      <c r="C2" s="301"/>
      <c r="D2" s="102"/>
    </row>
    <row r="3" spans="1:9" x14ac:dyDescent="0.25">
      <c r="A3" s="102"/>
      <c r="B3" s="102"/>
      <c r="C3" s="112"/>
      <c r="D3" s="102"/>
    </row>
    <row r="4" spans="1:9" ht="26.4" x14ac:dyDescent="0.25">
      <c r="A4" s="227" t="s">
        <v>110</v>
      </c>
      <c r="B4" s="227" t="s">
        <v>111</v>
      </c>
      <c r="C4" s="228" t="s">
        <v>112</v>
      </c>
      <c r="D4" s="102"/>
    </row>
    <row r="5" spans="1:9" x14ac:dyDescent="0.25">
      <c r="A5" s="103">
        <v>1</v>
      </c>
      <c r="B5" s="104" t="s">
        <v>113</v>
      </c>
      <c r="C5" s="122">
        <f>'Krāsas, gruntis, lakas, tehn.šķ'!H28</f>
        <v>0</v>
      </c>
      <c r="D5" s="102"/>
      <c r="H5" s="105"/>
      <c r="I5" s="105"/>
    </row>
    <row r="6" spans="1:9" x14ac:dyDescent="0.25">
      <c r="A6" s="103">
        <v>2</v>
      </c>
      <c r="B6" s="104" t="s">
        <v>281</v>
      </c>
      <c r="C6" s="122">
        <f>'Līmes, hermētiķi'!H23</f>
        <v>0</v>
      </c>
      <c r="D6" s="102"/>
      <c r="H6" s="105"/>
      <c r="I6" s="105"/>
    </row>
    <row r="7" spans="1:9" x14ac:dyDescent="0.25">
      <c r="A7" s="103">
        <v>3</v>
      </c>
      <c r="B7" s="104" t="s">
        <v>115</v>
      </c>
      <c r="C7" s="122">
        <f>Sausie_maisījumi_špakteles!H15</f>
        <v>0</v>
      </c>
      <c r="D7" s="102"/>
      <c r="H7" s="105"/>
      <c r="I7" s="105"/>
    </row>
    <row r="8" spans="1:9" x14ac:dyDescent="0.25">
      <c r="A8" s="103">
        <v>4</v>
      </c>
      <c r="B8" s="104" t="s">
        <v>116</v>
      </c>
      <c r="C8" s="122">
        <f>'Stiprinājuma elementi_furnitūra'!H34</f>
        <v>0</v>
      </c>
      <c r="D8" s="102"/>
      <c r="H8" s="105"/>
      <c r="I8" s="105"/>
    </row>
    <row r="9" spans="1:9" x14ac:dyDescent="0.25">
      <c r="A9" s="103">
        <v>5</v>
      </c>
      <c r="B9" s="104" t="s">
        <v>117</v>
      </c>
      <c r="C9" s="122">
        <f>Būvmateriāli!H52</f>
        <v>0</v>
      </c>
      <c r="D9" s="102"/>
      <c r="H9" s="105"/>
      <c r="I9" s="105"/>
    </row>
    <row r="10" spans="1:9" x14ac:dyDescent="0.25">
      <c r="A10" s="103">
        <v>6</v>
      </c>
      <c r="B10" s="104" t="s">
        <v>118</v>
      </c>
      <c r="C10" s="225">
        <f>Instrumenti!H22</f>
        <v>0</v>
      </c>
      <c r="D10" s="102"/>
      <c r="H10" s="105"/>
      <c r="I10" s="105"/>
    </row>
    <row r="11" spans="1:9" x14ac:dyDescent="0.25">
      <c r="A11" s="103">
        <v>7</v>
      </c>
      <c r="B11" s="104" t="s">
        <v>119</v>
      </c>
      <c r="C11" s="122">
        <f>Elektropr.!H65</f>
        <v>0</v>
      </c>
      <c r="D11" s="102"/>
      <c r="H11" s="105"/>
      <c r="I11" s="105"/>
    </row>
    <row r="12" spans="1:9" x14ac:dyDescent="0.25">
      <c r="A12" s="103">
        <v>8</v>
      </c>
      <c r="B12" s="104" t="s">
        <v>120</v>
      </c>
      <c r="C12" s="122">
        <f>Santehnika!H60</f>
        <v>0</v>
      </c>
      <c r="D12" s="102"/>
      <c r="H12" s="105"/>
      <c r="I12" s="105"/>
    </row>
    <row r="13" spans="1:9" ht="26.4" x14ac:dyDescent="0.25">
      <c r="A13" s="103">
        <v>9</v>
      </c>
      <c r="B13" s="104" t="s">
        <v>121</v>
      </c>
      <c r="C13" s="122">
        <f>Elektriskie_rokas_instr_griezēj!H21</f>
        <v>0</v>
      </c>
      <c r="D13" s="102"/>
      <c r="H13" s="105"/>
      <c r="I13" s="105"/>
    </row>
    <row r="14" spans="1:9" ht="15.75" customHeight="1" x14ac:dyDescent="0.3">
      <c r="A14" s="302" t="s">
        <v>122</v>
      </c>
      <c r="B14" s="303"/>
      <c r="C14" s="226">
        <f>SUM(C5:C13)</f>
        <v>0</v>
      </c>
      <c r="D14" s="106"/>
      <c r="E14" s="229"/>
      <c r="G14" s="105"/>
      <c r="H14" s="105"/>
      <c r="I14" s="105"/>
    </row>
    <row r="15" spans="1:9" x14ac:dyDescent="0.25">
      <c r="A15" s="107"/>
      <c r="B15" s="107"/>
      <c r="C15" s="108"/>
      <c r="D15" s="102"/>
      <c r="E15" s="105"/>
      <c r="G15" s="105"/>
      <c r="H15" s="105"/>
    </row>
    <row r="16" spans="1:9" x14ac:dyDescent="0.25">
      <c r="A16" s="109" t="s">
        <v>207</v>
      </c>
      <c r="B16" s="109"/>
      <c r="C16" s="149"/>
      <c r="D16" s="110"/>
      <c r="E16" s="304"/>
      <c r="F16" s="304"/>
    </row>
    <row r="17" spans="1:15" x14ac:dyDescent="0.25">
      <c r="A17" s="305"/>
      <c r="B17" s="305"/>
      <c r="C17" s="112"/>
      <c r="D17" s="102"/>
      <c r="E17" s="111"/>
      <c r="F17" s="112"/>
    </row>
    <row r="18" spans="1:15" x14ac:dyDescent="0.25">
      <c r="A18" s="113"/>
      <c r="B18" s="102"/>
      <c r="C18" s="150"/>
      <c r="D18" s="102"/>
      <c r="E18" s="111"/>
      <c r="F18" s="112"/>
      <c r="G18" s="77"/>
      <c r="H18" s="77"/>
      <c r="I18" s="77"/>
      <c r="J18" s="77"/>
      <c r="K18" s="77"/>
    </row>
    <row r="19" spans="1:15" x14ac:dyDescent="0.25">
      <c r="A19" s="114"/>
      <c r="E19" s="115"/>
      <c r="F19" s="105"/>
      <c r="G19" s="116"/>
      <c r="H19" s="116"/>
      <c r="I19" s="116"/>
      <c r="J19" s="116"/>
      <c r="K19" s="116"/>
    </row>
    <row r="20" spans="1:15" ht="17.25" customHeight="1" x14ac:dyDescent="0.25">
      <c r="A20" s="117"/>
      <c r="B20" s="117"/>
      <c r="C20" s="151"/>
      <c r="D20" s="117"/>
      <c r="E20" s="306"/>
      <c r="F20" s="306"/>
      <c r="G20" s="99"/>
      <c r="H20" s="99"/>
      <c r="I20" s="99"/>
      <c r="J20" s="99"/>
      <c r="K20" s="99"/>
    </row>
    <row r="21" spans="1:15" ht="15.75" customHeight="1" x14ac:dyDescent="0.25">
      <c r="A21" s="113"/>
      <c r="C21" s="150"/>
      <c r="E21" s="115"/>
      <c r="F21" s="105"/>
      <c r="G21" s="99"/>
      <c r="H21" s="99"/>
      <c r="I21" s="99"/>
      <c r="J21" s="99"/>
      <c r="K21" s="99"/>
    </row>
    <row r="22" spans="1:15" x14ac:dyDescent="0.25">
      <c r="B22" s="300"/>
      <c r="C22" s="300"/>
      <c r="D22" s="118"/>
      <c r="E22" s="118"/>
      <c r="F22" s="118"/>
      <c r="G22" s="99"/>
      <c r="H22" s="99"/>
      <c r="I22" s="99"/>
      <c r="J22" s="99"/>
      <c r="K22" s="99"/>
    </row>
    <row r="23" spans="1:15" x14ac:dyDescent="0.25">
      <c r="E23" s="115"/>
      <c r="F23" s="105"/>
      <c r="I23" s="116"/>
      <c r="J23" s="116"/>
      <c r="K23" s="99"/>
    </row>
    <row r="24" spans="1:15" ht="15" customHeight="1" x14ac:dyDescent="0.25">
      <c r="A24" s="299"/>
      <c r="B24" s="299"/>
      <c r="E24" s="115"/>
      <c r="F24" s="105"/>
      <c r="I24" s="119"/>
      <c r="J24" s="119"/>
      <c r="K24" s="99"/>
    </row>
    <row r="25" spans="1:15" x14ac:dyDescent="0.25">
      <c r="A25" s="117"/>
      <c r="B25" s="117"/>
      <c r="C25" s="151"/>
      <c r="D25" s="117"/>
      <c r="E25" s="117"/>
      <c r="F25" s="117"/>
      <c r="G25" s="117"/>
      <c r="I25" s="77"/>
      <c r="J25" s="77"/>
      <c r="K25" s="77"/>
    </row>
    <row r="26" spans="1:15" x14ac:dyDescent="0.25">
      <c r="C26" s="152"/>
      <c r="I26" s="77"/>
      <c r="J26" s="77"/>
      <c r="K26" s="77"/>
    </row>
    <row r="27" spans="1:15" x14ac:dyDescent="0.25">
      <c r="I27" s="116"/>
      <c r="J27" s="116"/>
      <c r="K27" s="116"/>
    </row>
    <row r="28" spans="1:15" x14ac:dyDescent="0.25">
      <c r="A28" s="120"/>
      <c r="B28" s="117"/>
      <c r="C28" s="151"/>
      <c r="D28" s="117"/>
      <c r="E28" s="117"/>
      <c r="F28" s="117"/>
      <c r="G28" s="117"/>
      <c r="O28" s="105"/>
    </row>
    <row r="29" spans="1:15" x14ac:dyDescent="0.25">
      <c r="A29" s="121"/>
    </row>
    <row r="30" spans="1:15" x14ac:dyDescent="0.25">
      <c r="C30" s="151"/>
      <c r="D30" s="117"/>
      <c r="E30" s="117"/>
      <c r="F30" s="117"/>
      <c r="G30" s="117"/>
      <c r="H30" s="117"/>
      <c r="I30" s="117"/>
      <c r="J30" s="99"/>
      <c r="K30" s="99"/>
    </row>
    <row r="32" spans="1:15" x14ac:dyDescent="0.25">
      <c r="A32" s="117"/>
      <c r="B32" s="117"/>
    </row>
  </sheetData>
  <mergeCells count="7">
    <mergeCell ref="A24:B24"/>
    <mergeCell ref="B22:C22"/>
    <mergeCell ref="A2:C2"/>
    <mergeCell ref="A14:B14"/>
    <mergeCell ref="E16:F16"/>
    <mergeCell ref="A17:B17"/>
    <mergeCell ref="E20:F20"/>
  </mergeCells>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workbookViewId="0"/>
  </sheetViews>
  <sheetFormatPr defaultRowHeight="14.4" x14ac:dyDescent="0.3"/>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
  <sheetViews>
    <sheetView workbookViewId="0"/>
  </sheetViews>
  <sheetFormatPr defaultRowHeight="14.4" x14ac:dyDescent="0.3"/>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4" x14ac:dyDescent="0.3"/>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10</vt:i4>
      </vt:variant>
    </vt:vector>
  </HeadingPairs>
  <TitlesOfParts>
    <vt:vector size="24" baseType="lpstr">
      <vt:lpstr>Krāsas, gruntis, lakas, tehn.šķ</vt:lpstr>
      <vt:lpstr>Līmes, hermētiķi</vt:lpstr>
      <vt:lpstr>Sausie_maisījumi_špakteles</vt:lpstr>
      <vt:lpstr>Stiprinājuma elementi_furnitūra</vt:lpstr>
      <vt:lpstr>Būvmateriāli</vt:lpstr>
      <vt:lpstr>Instrumenti</vt:lpstr>
      <vt:lpstr>Elektropr.</vt:lpstr>
      <vt:lpstr>Santehnika</vt:lpstr>
      <vt:lpstr>Elektriskie_rokas_instr_griezēj</vt:lpstr>
      <vt:lpstr>Kopējais_finanšu piedāvājums</vt:lpstr>
      <vt:lpstr>Sheet2</vt:lpstr>
      <vt:lpstr>Sheet1</vt:lpstr>
      <vt:lpstr>Sheet3</vt:lpstr>
      <vt:lpstr>Sheet4</vt:lpstr>
      <vt:lpstr>Būvmateriāli!Print_Area</vt:lpstr>
      <vt:lpstr>Elektriskie_rokas_instr_griezēj!Print_Area</vt:lpstr>
      <vt:lpstr>Elektropr.!Print_Area</vt:lpstr>
      <vt:lpstr>Instrumenti!Print_Area</vt:lpstr>
      <vt:lpstr>'Kopējais_finanšu piedāvājums'!Print_Area</vt:lpstr>
      <vt:lpstr>'Krāsas, gruntis, lakas, tehn.šķ'!Print_Area</vt:lpstr>
      <vt:lpstr>'Līmes, hermētiķi'!Print_Area</vt:lpstr>
      <vt:lpstr>Santehnika!Print_Area</vt:lpstr>
      <vt:lpstr>Sausie_maisījumi_špakteles!Print_Area</vt:lpstr>
      <vt:lpstr>'Stiprinājuma elementi_furnitūra'!Print_Area</vt:lpstr>
    </vt:vector>
  </TitlesOfParts>
  <Company>Riga Stradins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Lelde Andersone</dc:creator>
  <cp:lastModifiedBy>Ieva Kantika</cp:lastModifiedBy>
  <cp:lastPrinted>2019-05-02T08:14:57Z</cp:lastPrinted>
  <dcterms:created xsi:type="dcterms:W3CDTF">2014-10-24T08:39:58Z</dcterms:created>
  <dcterms:modified xsi:type="dcterms:W3CDTF">2024-05-02T09:33:27Z</dcterms:modified>
</cp:coreProperties>
</file>