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0.44\TNP_Faili\Nodaļas\Iepirkumu nodaļa\2024.gada Iepirkumi\2024_22 Vasaras ceļi\Apspriede\"/>
    </mc:Choice>
  </mc:AlternateContent>
  <xr:revisionPtr revIDLastSave="0" documentId="13_ncr:1_{9FF0A3B8-02BE-4FA2-8862-EB7F8FD16321}" xr6:coauthVersionLast="47" xr6:coauthVersionMax="47" xr10:uidLastSave="{00000000-0000-0000-0000-000000000000}"/>
  <bookViews>
    <workbookView xWindow="-120" yWindow="-120" windowWidth="29040" windowHeight="15720" activeTab="2" xr2:uid="{A962D777-73B5-4393-9969-66DDEE74A8C4}"/>
  </bookViews>
  <sheets>
    <sheet name="Talsi" sheetId="1" r:id="rId1"/>
    <sheet name="Talsi laukumi" sheetId="2" r:id="rId2"/>
    <sheet name="Roja" sheetId="3" r:id="rId3"/>
    <sheet name="Stende" sheetId="4" r:id="rId4"/>
    <sheet name="Sabile" sheetId="5" r:id="rId5"/>
    <sheet name="Laidze" sheetId="6" r:id="rId6"/>
    <sheet name="Valdemārpils" sheetId="7" r:id="rId7"/>
    <sheet name="Dundaga" sheetId="8" r:id="rId8"/>
    <sheet name="Ģibuļi" sheetId="9" r:id="rId9"/>
    <sheet name="Īve" sheetId="10" r:id="rId10"/>
    <sheet name="Kolka" sheetId="11" r:id="rId11"/>
    <sheet name="Ķūļciems" sheetId="12" r:id="rId12"/>
    <sheet name="Balgale" sheetId="13" r:id="rId13"/>
    <sheet name="Lauciene" sheetId="14" r:id="rId14"/>
    <sheet name="Lībagi" sheetId="16" r:id="rId15"/>
    <sheet name="Lube" sheetId="17" r:id="rId16"/>
    <sheet name="Mērsrags" sheetId="18" r:id="rId17"/>
    <sheet name="Strazde" sheetId="19" r:id="rId18"/>
    <sheet name="Valdgale" sheetId="20" r:id="rId19"/>
    <sheet name="Vandzene" sheetId="25" r:id="rId20"/>
    <sheet name="Virbi" sheetId="26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0" i="3" l="1"/>
  <c r="E182" i="3"/>
  <c r="E101" i="3"/>
  <c r="E100" i="3"/>
  <c r="E99" i="3"/>
  <c r="E78" i="3"/>
  <c r="E81" i="3"/>
  <c r="E57" i="10"/>
  <c r="E22" i="26"/>
  <c r="E21" i="26"/>
  <c r="E61" i="3"/>
  <c r="E32" i="3"/>
  <c r="E125" i="5" l="1"/>
  <c r="E72" i="5"/>
  <c r="I42" i="2" l="1"/>
  <c r="E76" i="16"/>
  <c r="E182" i="1" l="1"/>
  <c r="E181" i="1"/>
  <c r="E180" i="1"/>
  <c r="E179" i="1"/>
  <c r="E178" i="1"/>
  <c r="E88" i="9" l="1"/>
  <c r="E107" i="9"/>
  <c r="E105" i="9"/>
  <c r="E87" i="9"/>
  <c r="E86" i="9"/>
  <c r="E82" i="9"/>
  <c r="E83" i="9"/>
  <c r="E80" i="9"/>
  <c r="E73" i="9"/>
  <c r="E53" i="9"/>
  <c r="E59" i="9" s="1"/>
  <c r="E38" i="9"/>
  <c r="E37" i="9"/>
  <c r="E36" i="9"/>
  <c r="E35" i="9"/>
  <c r="E34" i="9"/>
  <c r="E33" i="9"/>
  <c r="E32" i="9"/>
  <c r="E31" i="9"/>
  <c r="E30" i="9"/>
  <c r="E29" i="9"/>
  <c r="E28" i="9"/>
  <c r="E27" i="9"/>
  <c r="E39" i="9" s="1"/>
  <c r="E15" i="9"/>
  <c r="E14" i="9"/>
  <c r="E13" i="9"/>
  <c r="E12" i="9"/>
  <c r="E11" i="9"/>
  <c r="E10" i="9"/>
  <c r="E17" i="9" l="1"/>
  <c r="E90" i="9"/>
  <c r="E142" i="8"/>
  <c r="E141" i="8"/>
  <c r="E140" i="8"/>
  <c r="E139" i="8"/>
  <c r="E138" i="8"/>
  <c r="E137" i="8"/>
  <c r="E136" i="8"/>
  <c r="E135" i="8"/>
  <c r="E134" i="8"/>
  <c r="E133" i="8"/>
  <c r="E143" i="8"/>
  <c r="E132" i="8"/>
  <c r="E131" i="8"/>
  <c r="E130" i="8"/>
  <c r="E129" i="8"/>
  <c r="E128" i="8"/>
  <c r="E127" i="8"/>
  <c r="E126" i="8"/>
  <c r="E124" i="8"/>
  <c r="E123" i="8"/>
  <c r="E122" i="8"/>
  <c r="E107" i="8"/>
  <c r="E106" i="8"/>
  <c r="E105" i="8"/>
  <c r="E104" i="8"/>
  <c r="E103" i="8"/>
  <c r="E102" i="8"/>
  <c r="E101" i="8"/>
  <c r="E100" i="8"/>
  <c r="E99" i="8"/>
  <c r="E98" i="8"/>
  <c r="E97" i="8"/>
  <c r="E95" i="8"/>
  <c r="E94" i="8"/>
  <c r="E93" i="8"/>
  <c r="E92" i="8"/>
  <c r="E91" i="8"/>
  <c r="E90" i="8"/>
  <c r="E89" i="8"/>
  <c r="E88" i="8"/>
  <c r="E87" i="8"/>
  <c r="E86" i="8"/>
  <c r="E85" i="8"/>
  <c r="E84" i="8"/>
  <c r="E83" i="8"/>
  <c r="E82" i="8"/>
  <c r="E81" i="8"/>
  <c r="E80" i="8"/>
  <c r="E79" i="8"/>
  <c r="E78" i="8"/>
  <c r="E66" i="8"/>
  <c r="E65" i="8"/>
  <c r="E64" i="8"/>
  <c r="E9" i="8" l="1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108" i="8"/>
  <c r="E109" i="8"/>
  <c r="E125" i="8"/>
  <c r="E144" i="8"/>
  <c r="E145" i="8" l="1"/>
  <c r="E53" i="8"/>
  <c r="E80" i="11"/>
  <c r="E60" i="11"/>
  <c r="E59" i="11"/>
  <c r="E58" i="11"/>
  <c r="E57" i="11"/>
  <c r="E56" i="11"/>
  <c r="E55" i="11"/>
  <c r="E54" i="11"/>
  <c r="E53" i="11"/>
  <c r="E52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43" i="12" l="1"/>
  <c r="E42" i="12"/>
  <c r="E41" i="12"/>
  <c r="E40" i="12"/>
  <c r="E44" i="12" s="1"/>
  <c r="E28" i="12"/>
  <c r="E29" i="12"/>
  <c r="E27" i="12"/>
  <c r="E26" i="12"/>
  <c r="E25" i="12"/>
  <c r="E24" i="12"/>
  <c r="E9" i="25"/>
  <c r="E17" i="25"/>
  <c r="E64" i="25"/>
  <c r="E63" i="25"/>
  <c r="E62" i="25"/>
  <c r="E61" i="25"/>
  <c r="E60" i="25"/>
  <c r="E59" i="25"/>
  <c r="E58" i="25"/>
  <c r="E57" i="25"/>
  <c r="E56" i="25"/>
  <c r="E55" i="25"/>
  <c r="E54" i="25"/>
  <c r="E53" i="25"/>
  <c r="E52" i="25"/>
  <c r="E51" i="25"/>
  <c r="E50" i="25"/>
  <c r="E19" i="25"/>
  <c r="E18" i="25"/>
  <c r="E16" i="25"/>
  <c r="E15" i="25"/>
  <c r="E14" i="25"/>
  <c r="E10" i="25"/>
  <c r="E30" i="12" l="1"/>
  <c r="E39" i="25"/>
  <c r="E38" i="25"/>
  <c r="E37" i="25"/>
  <c r="E36" i="25"/>
  <c r="E35" i="25"/>
  <c r="E34" i="25"/>
  <c r="E33" i="25"/>
  <c r="E32" i="25"/>
  <c r="E31" i="25"/>
  <c r="E40" i="25" l="1"/>
  <c r="E59" i="26"/>
  <c r="E57" i="26"/>
  <c r="E56" i="26"/>
  <c r="E55" i="26"/>
  <c r="E54" i="26"/>
  <c r="E53" i="26"/>
  <c r="E42" i="26"/>
  <c r="E41" i="26"/>
  <c r="E40" i="26"/>
  <c r="E39" i="26"/>
  <c r="E38" i="26"/>
  <c r="E37" i="26"/>
  <c r="E36" i="26"/>
  <c r="E35" i="26"/>
  <c r="E34" i="26"/>
  <c r="E33" i="26"/>
  <c r="E32" i="26"/>
  <c r="E30" i="26"/>
  <c r="E19" i="26"/>
  <c r="E18" i="26"/>
  <c r="E17" i="26"/>
  <c r="E16" i="26"/>
  <c r="E15" i="26"/>
  <c r="E14" i="26"/>
  <c r="E13" i="26"/>
  <c r="E12" i="26"/>
  <c r="E11" i="26"/>
  <c r="E10" i="26"/>
  <c r="E9" i="26"/>
  <c r="E84" i="25"/>
  <c r="E83" i="25"/>
  <c r="E82" i="25"/>
  <c r="E81" i="25"/>
  <c r="E80" i="25"/>
  <c r="E79" i="25"/>
  <c r="E78" i="25"/>
  <c r="E77" i="25"/>
  <c r="E76" i="25"/>
  <c r="E75" i="25"/>
  <c r="E74" i="25"/>
  <c r="E73" i="25"/>
  <c r="E72" i="25"/>
  <c r="E71" i="25"/>
  <c r="E70" i="25"/>
  <c r="E69" i="25"/>
  <c r="E68" i="25"/>
  <c r="E67" i="25"/>
  <c r="E66" i="25"/>
  <c r="E65" i="25"/>
  <c r="E13" i="25"/>
  <c r="E12" i="25"/>
  <c r="E11" i="25"/>
  <c r="E43" i="26" l="1"/>
  <c r="E60" i="26"/>
  <c r="E20" i="26"/>
  <c r="E58" i="26"/>
  <c r="E85" i="25"/>
  <c r="E55" i="20"/>
  <c r="E54" i="20"/>
  <c r="E53" i="20"/>
  <c r="E52" i="20"/>
  <c r="E41" i="20"/>
  <c r="E40" i="20"/>
  <c r="E39" i="20"/>
  <c r="E38" i="20"/>
  <c r="E37" i="20"/>
  <c r="E36" i="20"/>
  <c r="E35" i="20"/>
  <c r="E34" i="20"/>
  <c r="E33" i="20"/>
  <c r="E22" i="20"/>
  <c r="E21" i="20"/>
  <c r="E19" i="20"/>
  <c r="E18" i="20"/>
  <c r="E17" i="20"/>
  <c r="E16" i="20"/>
  <c r="E15" i="20"/>
  <c r="E14" i="20"/>
  <c r="E13" i="20"/>
  <c r="E12" i="20"/>
  <c r="E11" i="20"/>
  <c r="E10" i="20"/>
  <c r="E9" i="20"/>
  <c r="E50" i="19"/>
  <c r="E49" i="19"/>
  <c r="E48" i="19"/>
  <c r="E47" i="19"/>
  <c r="E53" i="19" s="1"/>
  <c r="E36" i="19"/>
  <c r="E35" i="19"/>
  <c r="E34" i="19"/>
  <c r="E33" i="19"/>
  <c r="E32" i="19"/>
  <c r="E31" i="19"/>
  <c r="E30" i="19"/>
  <c r="E29" i="19"/>
  <c r="E28" i="19"/>
  <c r="E27" i="19"/>
  <c r="E26" i="19"/>
  <c r="E25" i="19"/>
  <c r="E24" i="19"/>
  <c r="E23" i="19"/>
  <c r="E22" i="19"/>
  <c r="E13" i="19"/>
  <c r="E11" i="19"/>
  <c r="E12" i="19" s="1"/>
  <c r="E10" i="19"/>
  <c r="E9" i="19"/>
  <c r="E107" i="18"/>
  <c r="E105" i="18"/>
  <c r="E103" i="18"/>
  <c r="E102" i="18"/>
  <c r="E101" i="18"/>
  <c r="E100" i="18"/>
  <c r="E91" i="18"/>
  <c r="E89" i="18"/>
  <c r="E87" i="18"/>
  <c r="E86" i="18"/>
  <c r="E76" i="18"/>
  <c r="E74" i="18"/>
  <c r="E72" i="18"/>
  <c r="E71" i="18"/>
  <c r="E70" i="18"/>
  <c r="E69" i="18"/>
  <c r="E60" i="18"/>
  <c r="E56" i="18"/>
  <c r="E55" i="18"/>
  <c r="E53" i="18"/>
  <c r="E52" i="18"/>
  <c r="E51" i="18"/>
  <c r="E50" i="18"/>
  <c r="E49" i="18"/>
  <c r="E48" i="18"/>
  <c r="E47" i="18"/>
  <c r="E46" i="18"/>
  <c r="E45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4" i="18"/>
  <c r="E13" i="18"/>
  <c r="E10" i="18"/>
  <c r="E9" i="18"/>
  <c r="E63" i="17"/>
  <c r="E61" i="17"/>
  <c r="E60" i="17"/>
  <c r="E59" i="17"/>
  <c r="E58" i="17"/>
  <c r="E57" i="17"/>
  <c r="E56" i="17"/>
  <c r="E55" i="17"/>
  <c r="E5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46" i="17" s="1"/>
  <c r="E29" i="17"/>
  <c r="E28" i="17"/>
  <c r="E45" i="17" s="1"/>
  <c r="E27" i="17"/>
  <c r="E26" i="17"/>
  <c r="E25" i="17"/>
  <c r="E14" i="17"/>
  <c r="E13" i="17"/>
  <c r="E12" i="17"/>
  <c r="E11" i="17"/>
  <c r="E10" i="17"/>
  <c r="E9" i="17"/>
  <c r="E91" i="16"/>
  <c r="E90" i="16"/>
  <c r="E89" i="16"/>
  <c r="E88" i="16"/>
  <c r="E87" i="16"/>
  <c r="E86" i="16"/>
  <c r="E85" i="16"/>
  <c r="E84" i="16"/>
  <c r="E83" i="16"/>
  <c r="E82" i="16"/>
  <c r="E81" i="16"/>
  <c r="E80" i="16"/>
  <c r="E79" i="16"/>
  <c r="E78" i="16"/>
  <c r="E77" i="16"/>
  <c r="E75" i="16"/>
  <c r="E74" i="16"/>
  <c r="E73" i="16"/>
  <c r="E72" i="16"/>
  <c r="E71" i="16"/>
  <c r="E70" i="16"/>
  <c r="E69" i="16"/>
  <c r="E68" i="16"/>
  <c r="E67" i="16"/>
  <c r="E51" i="16"/>
  <c r="E50" i="16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23" i="16"/>
  <c r="E22" i="16"/>
  <c r="E21" i="16"/>
  <c r="E20" i="16"/>
  <c r="E18" i="16"/>
  <c r="E17" i="16"/>
  <c r="E16" i="16"/>
  <c r="E15" i="16"/>
  <c r="E14" i="16"/>
  <c r="E13" i="16"/>
  <c r="E11" i="16"/>
  <c r="E10" i="16"/>
  <c r="E9" i="16"/>
  <c r="E91" i="14"/>
  <c r="E87" i="14"/>
  <c r="E86" i="14"/>
  <c r="E85" i="14"/>
  <c r="E84" i="14"/>
  <c r="E83" i="14"/>
  <c r="E82" i="14"/>
  <c r="E81" i="14"/>
  <c r="E80" i="14"/>
  <c r="E79" i="14"/>
  <c r="E78" i="14"/>
  <c r="E77" i="14"/>
  <c r="E76" i="14"/>
  <c r="E75" i="14"/>
  <c r="E74" i="14"/>
  <c r="E73" i="14"/>
  <c r="E72" i="14"/>
  <c r="E71" i="14"/>
  <c r="E70" i="14"/>
  <c r="E69" i="14"/>
  <c r="E61" i="14"/>
  <c r="E57" i="14"/>
  <c r="E56" i="14"/>
  <c r="E55" i="14"/>
  <c r="E54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16" i="14"/>
  <c r="E15" i="14"/>
  <c r="E14" i="14"/>
  <c r="E13" i="14"/>
  <c r="E12" i="14"/>
  <c r="E11" i="14"/>
  <c r="E10" i="14"/>
  <c r="E9" i="14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25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13" i="12"/>
  <c r="E11" i="12"/>
  <c r="E10" i="12"/>
  <c r="E9" i="12"/>
  <c r="E79" i="11"/>
  <c r="E65" i="11"/>
  <c r="E64" i="11"/>
  <c r="E63" i="11"/>
  <c r="E62" i="11"/>
  <c r="E61" i="11"/>
  <c r="E51" i="11"/>
  <c r="E50" i="11"/>
  <c r="E49" i="11"/>
  <c r="E48" i="11"/>
  <c r="E19" i="11"/>
  <c r="E18" i="11"/>
  <c r="E17" i="11"/>
  <c r="E16" i="11"/>
  <c r="E15" i="11"/>
  <c r="E14" i="11"/>
  <c r="E13" i="11"/>
  <c r="E12" i="11"/>
  <c r="E11" i="11"/>
  <c r="E10" i="11"/>
  <c r="E9" i="11"/>
  <c r="E38" i="11" s="1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23" i="10"/>
  <c r="E11" i="10"/>
  <c r="E9" i="10"/>
  <c r="E111" i="9"/>
  <c r="E103" i="9"/>
  <c r="E113" i="9" s="1"/>
  <c r="E126" i="7"/>
  <c r="E124" i="7"/>
  <c r="E123" i="7"/>
  <c r="E122" i="7"/>
  <c r="E121" i="7"/>
  <c r="E120" i="7"/>
  <c r="E119" i="7"/>
  <c r="E108" i="7"/>
  <c r="E106" i="7"/>
  <c r="E105" i="7"/>
  <c r="E104" i="7"/>
  <c r="E103" i="7"/>
  <c r="E102" i="7"/>
  <c r="E101" i="7"/>
  <c r="E100" i="7"/>
  <c r="E99" i="7"/>
  <c r="E98" i="7"/>
  <c r="E96" i="7"/>
  <c r="E84" i="7"/>
  <c r="E83" i="7"/>
  <c r="E82" i="7"/>
  <c r="E81" i="7"/>
  <c r="E80" i="7"/>
  <c r="E79" i="7"/>
  <c r="E78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3" i="7"/>
  <c r="E12" i="7"/>
  <c r="E11" i="7"/>
  <c r="E10" i="7"/>
  <c r="E81" i="6"/>
  <c r="E79" i="6"/>
  <c r="E78" i="6"/>
  <c r="E77" i="6"/>
  <c r="E76" i="6"/>
  <c r="E75" i="6"/>
  <c r="E74" i="6"/>
  <c r="E7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2" i="6"/>
  <c r="E63" i="6" s="1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126" i="5"/>
  <c r="E124" i="5"/>
  <c r="E123" i="5"/>
  <c r="E122" i="5"/>
  <c r="E128" i="5" s="1"/>
  <c r="E12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203" i="3"/>
  <c r="E201" i="3"/>
  <c r="E199" i="3"/>
  <c r="E198" i="3"/>
  <c r="E197" i="3"/>
  <c r="E196" i="3"/>
  <c r="E195" i="3"/>
  <c r="E194" i="3"/>
  <c r="E193" i="3"/>
  <c r="E185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98" i="3"/>
  <c r="E97" i="3"/>
  <c r="E96" i="3"/>
  <c r="E95" i="3"/>
  <c r="E94" i="3"/>
  <c r="E93" i="3"/>
  <c r="E92" i="3"/>
  <c r="E91" i="3"/>
  <c r="E90" i="3"/>
  <c r="E89" i="3"/>
  <c r="E76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D40" i="3"/>
  <c r="E40" i="3" s="1"/>
  <c r="E39" i="3"/>
  <c r="E38" i="3"/>
  <c r="E37" i="3"/>
  <c r="E36" i="3"/>
  <c r="E35" i="3"/>
  <c r="E34" i="3"/>
  <c r="E33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207" i="1"/>
  <c r="E206" i="1"/>
  <c r="E205" i="1"/>
  <c r="E204" i="1"/>
  <c r="E203" i="1"/>
  <c r="E202" i="1"/>
  <c r="E201" i="1"/>
  <c r="E200" i="1"/>
  <c r="E199" i="1"/>
  <c r="E198" i="1"/>
  <c r="E197" i="1"/>
  <c r="E184" i="1"/>
  <c r="E183" i="1"/>
  <c r="E177" i="1"/>
  <c r="E176" i="1"/>
  <c r="E175" i="1"/>
  <c r="E174" i="1"/>
  <c r="E173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19" i="1"/>
  <c r="E118" i="1"/>
  <c r="E117" i="1"/>
  <c r="E116" i="1"/>
  <c r="E115" i="1"/>
  <c r="E114" i="1"/>
  <c r="E113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127" i="7" l="1"/>
  <c r="E47" i="13"/>
  <c r="E57" i="18"/>
  <c r="E68" i="11"/>
  <c r="E55" i="1"/>
  <c r="E185" i="1"/>
  <c r="E65" i="7"/>
  <c r="E208" i="1"/>
  <c r="E14" i="12"/>
  <c r="E88" i="14"/>
  <c r="E44" i="17"/>
  <c r="E102" i="1"/>
  <c r="E107" i="7"/>
  <c r="E51" i="19"/>
  <c r="E56" i="4"/>
  <c r="E85" i="7"/>
  <c r="E92" i="16"/>
  <c r="E15" i="17"/>
  <c r="E44" i="20"/>
  <c r="E42" i="20"/>
  <c r="E56" i="20"/>
  <c r="E23" i="20"/>
  <c r="E82" i="6"/>
  <c r="E80" i="6"/>
  <c r="E111" i="5"/>
  <c r="E62" i="5"/>
  <c r="E88" i="5"/>
  <c r="E127" i="5"/>
  <c r="E202" i="3"/>
  <c r="E113" i="5"/>
  <c r="E129" i="5"/>
  <c r="E30" i="6"/>
  <c r="E24" i="13"/>
  <c r="E20" i="14"/>
  <c r="E18" i="14"/>
  <c r="E17" i="14"/>
  <c r="E58" i="14"/>
  <c r="E57" i="16"/>
  <c r="E24" i="16"/>
  <c r="E64" i="17"/>
  <c r="E37" i="19"/>
  <c r="E43" i="20"/>
  <c r="E62" i="17"/>
  <c r="E26" i="13"/>
</calcChain>
</file>

<file path=xl/sharedStrings.xml><?xml version="1.0" encoding="utf-8"?>
<sst xmlns="http://schemas.openxmlformats.org/spreadsheetml/2006/main" count="5610" uniqueCount="1518">
  <si>
    <t>Iepirkuma priekšmeta 1.daļa - Talsu pilsētas administratīvā teritorija -A. klases uzturāmās ielas</t>
  </si>
  <si>
    <t>Nr. p. k.</t>
  </si>
  <si>
    <t>Ceļa nosaukums</t>
  </si>
  <si>
    <t>Ceļu raksturojošie parametri</t>
  </si>
  <si>
    <t>Ceļa uzturēšanas klase</t>
  </si>
  <si>
    <t>Kadastra objekta identifikators</t>
  </si>
  <si>
    <t>Ceļi</t>
  </si>
  <si>
    <r>
      <t xml:space="preserve">Adrese                                           </t>
    </r>
    <r>
      <rPr>
        <i/>
        <sz val="10"/>
        <rFont val="Times New Roman"/>
        <family val="1"/>
        <charset val="186"/>
      </rPr>
      <t>(km)</t>
    </r>
  </si>
  <si>
    <r>
      <t xml:space="preserve">Garums                  </t>
    </r>
    <r>
      <rPr>
        <i/>
        <sz val="10"/>
        <rFont val="Times New Roman"/>
        <family val="1"/>
        <charset val="186"/>
      </rPr>
      <t>(km)</t>
    </r>
  </si>
  <si>
    <t>Seguma                 veids</t>
  </si>
  <si>
    <t>Īpašumu kadastra numurs</t>
  </si>
  <si>
    <t>Zemes vienības/lineārās inženierbūves kadastra apzīmējums</t>
  </si>
  <si>
    <t>no</t>
  </si>
  <si>
    <t>līdz</t>
  </si>
  <si>
    <t>1905.gada iela</t>
  </si>
  <si>
    <t>melnais</t>
  </si>
  <si>
    <t>A</t>
  </si>
  <si>
    <t>88010080163001</t>
  </si>
  <si>
    <t>1.Maija iela</t>
  </si>
  <si>
    <t>Akmeņu iela</t>
  </si>
  <si>
    <t>A. Lerha - Puškaiša iela</t>
  </si>
  <si>
    <t>A. Pumpura iela</t>
  </si>
  <si>
    <t>Apvedceļš pie Rīgas un Stendes ielām</t>
  </si>
  <si>
    <t>Baptistu iela</t>
  </si>
  <si>
    <t>Brīvības iela</t>
  </si>
  <si>
    <t>Celtnieku iela</t>
  </si>
  <si>
    <t>Censoņu iela</t>
  </si>
  <si>
    <t>Darba iela</t>
  </si>
  <si>
    <t xml:space="preserve">Draudzības iela </t>
  </si>
  <si>
    <t>Dundagas iela</t>
  </si>
  <si>
    <t>Egļu un Miera ielas savienojuma posms</t>
  </si>
  <si>
    <t>Egļu iela</t>
  </si>
  <si>
    <t>Ezera iela</t>
  </si>
  <si>
    <t>bruģis</t>
  </si>
  <si>
    <t>Ezeru laukums</t>
  </si>
  <si>
    <t>Fabrikas laukums, iela</t>
  </si>
  <si>
    <t xml:space="preserve">grants </t>
  </si>
  <si>
    <t>B</t>
  </si>
  <si>
    <t>F. Blumbaha iela</t>
  </si>
  <si>
    <t>Gaismas iela</t>
  </si>
  <si>
    <t>Laidzes iela</t>
  </si>
  <si>
    <t>Lielā iela</t>
  </si>
  <si>
    <t>Lielgabalu iela</t>
  </si>
  <si>
    <t>Miera iela</t>
  </si>
  <si>
    <t>Miera iela piebraucamais ceļš Nr.1.</t>
  </si>
  <si>
    <t>Miera iela piebraucamais ceļš Nr.2.</t>
  </si>
  <si>
    <t>Ozolu iela</t>
  </si>
  <si>
    <t>Graudu iela</t>
  </si>
  <si>
    <t>Kareivju iela</t>
  </si>
  <si>
    <t>K. Mīlenbaha iela</t>
  </si>
  <si>
    <t>K. Valdemāra iela</t>
  </si>
  <si>
    <t>Piebraucamais ceļš uz Ģimnāziju</t>
  </si>
  <si>
    <t>-</t>
  </si>
  <si>
    <t>Raiņa iela</t>
  </si>
  <si>
    <t>Rīgas iela</t>
  </si>
  <si>
    <t>Rožu iela</t>
  </si>
  <si>
    <t>Saules iela</t>
  </si>
  <si>
    <t>grants</t>
  </si>
  <si>
    <t>C</t>
  </si>
  <si>
    <t>Stacijas iela</t>
  </si>
  <si>
    <t>Stendes iela</t>
  </si>
  <si>
    <t>V. Ruģēna iela</t>
  </si>
  <si>
    <t>Zvaigžņu iela</t>
  </si>
  <si>
    <t xml:space="preserve"> Jaunā celtnieku iela</t>
  </si>
  <si>
    <t>Lokveida kustības aplis Dundagas ielas un Liegabala ielu krustojumā</t>
  </si>
  <si>
    <t xml:space="preserve">Kopā A klase uzturamās ielas Talsu pilsētā: </t>
  </si>
  <si>
    <t>tai skaitā pa seguma veidiem :</t>
  </si>
  <si>
    <t>Iepirkuma priekšmeta 1.daļa - Talsu pilsētas administratīvā teritorija -B. klases uzturāmās ielas</t>
  </si>
  <si>
    <t>4.Maija iela</t>
  </si>
  <si>
    <t>Akas iela</t>
  </si>
  <si>
    <t>Alkšņu iela</t>
  </si>
  <si>
    <t>Apbūviešu iela</t>
  </si>
  <si>
    <t>Apšu iela</t>
  </si>
  <si>
    <t>Avotu iela</t>
  </si>
  <si>
    <t>Baznīcas laukums</t>
  </si>
  <si>
    <t>Bētiņu iela</t>
  </si>
  <si>
    <t>Rūķu iela</t>
  </si>
  <si>
    <t>Rūpniecības iela</t>
  </si>
  <si>
    <t>Skolas iela</t>
  </si>
  <si>
    <t>Smilšu iela</t>
  </si>
  <si>
    <t>Stabu iela</t>
  </si>
  <si>
    <t xml:space="preserve"> </t>
  </si>
  <si>
    <t>Talsciema iela</t>
  </si>
  <si>
    <t>Ziemeļu iela</t>
  </si>
  <si>
    <t>Lauku iela</t>
  </si>
  <si>
    <t>Laukmuižas iela</t>
  </si>
  <si>
    <t>Lidlauka iela</t>
  </si>
  <si>
    <t>Liesmas iela</t>
  </si>
  <si>
    <t>Mālu iela</t>
  </si>
  <si>
    <t>Iebraucamais ceļš pie A.L. Puskaiša ie.</t>
  </si>
  <si>
    <t>Iebraukt. pie Darba 21b un Darba 21a</t>
  </si>
  <si>
    <t>Ielejas iela</t>
  </si>
  <si>
    <t>Jaunatnes iela</t>
  </si>
  <si>
    <t>Jaunā iela</t>
  </si>
  <si>
    <t>Kalēju iela</t>
  </si>
  <si>
    <t>Kalna iela</t>
  </si>
  <si>
    <t>Kapu piebraucamais ceļs 1</t>
  </si>
  <si>
    <t>Koku iela</t>
  </si>
  <si>
    <t>K. Barona iela</t>
  </si>
  <si>
    <t>Daģu iela</t>
  </si>
  <si>
    <t>Dārza iela</t>
  </si>
  <si>
    <t xml:space="preserve">Kopā B klase uzturamās ielas Talsu pilsētā: </t>
  </si>
  <si>
    <t>Iepirkuma priekšmeta 1.daļa - Talsu pilsētas administratīvā teritorija - C. klases uzturāmās ielas</t>
  </si>
  <si>
    <t>Aizvēja iela</t>
  </si>
  <si>
    <t>Arāju iela</t>
  </si>
  <si>
    <t>Aspazijas iela</t>
  </si>
  <si>
    <t>Atmodas iela</t>
  </si>
  <si>
    <t>Ausekļa iela</t>
  </si>
  <si>
    <t>Aveņu iela</t>
  </si>
  <si>
    <t>Ābeļu iela</t>
  </si>
  <si>
    <t>Ceļš Nr.1. Rūpniecības ielā</t>
  </si>
  <si>
    <t>Garāžu ceļš</t>
  </si>
  <si>
    <t>Dārziņu ceļš</t>
  </si>
  <si>
    <t>Dižmāras iela</t>
  </si>
  <si>
    <t>Dīķu iela</t>
  </si>
  <si>
    <t>Dzelzupes iela</t>
  </si>
  <si>
    <t>Dzirnavu iela</t>
  </si>
  <si>
    <t>Ceriņu iela</t>
  </si>
  <si>
    <t>Gobu iela</t>
  </si>
  <si>
    <t>J. Grota iela</t>
  </si>
  <si>
    <t>Kapu piebraucamais ceļs 2</t>
  </si>
  <si>
    <t>D</t>
  </si>
  <si>
    <t>Kļavu iela 1</t>
  </si>
  <si>
    <t>Kļavu iela 2</t>
  </si>
  <si>
    <t>Kolkas iela</t>
  </si>
  <si>
    <t>Krasta iela</t>
  </si>
  <si>
    <t>Kraujas iela</t>
  </si>
  <si>
    <t>Krievraga iela</t>
  </si>
  <si>
    <t>Ķiršu iela</t>
  </si>
  <si>
    <t>Laipu iela</t>
  </si>
  <si>
    <t>Lapu iela</t>
  </si>
  <si>
    <t>Lazdu iela</t>
  </si>
  <si>
    <t>Liepu iela</t>
  </si>
  <si>
    <t>Līkā iela</t>
  </si>
  <si>
    <t>Linduļa iela</t>
  </si>
  <si>
    <t>Loka iela 3</t>
  </si>
  <si>
    <t>Loka iela 2</t>
  </si>
  <si>
    <t>Magoņu iela</t>
  </si>
  <si>
    <t>Paegļu iela</t>
  </si>
  <si>
    <t>Paugurciema iela</t>
  </si>
  <si>
    <t>Piebrau. ceļš no Dīķa ielas uz Daģiem</t>
  </si>
  <si>
    <t>Eksporta iela</t>
  </si>
  <si>
    <t>Pilskalna iela</t>
  </si>
  <si>
    <t>Pionieru iela</t>
  </si>
  <si>
    <t>Pīlādžu iela</t>
  </si>
  <si>
    <t>Pļavu iela</t>
  </si>
  <si>
    <t>Priežu iela</t>
  </si>
  <si>
    <t>Puķu iela</t>
  </si>
  <si>
    <t>Pūpolu iela</t>
  </si>
  <si>
    <t>Rīta iela</t>
  </si>
  <si>
    <t>Robežu iela</t>
  </si>
  <si>
    <t>Sarmas iela</t>
  </si>
  <si>
    <t>Smilgu iela</t>
  </si>
  <si>
    <t>Stadiona iela 1</t>
  </si>
  <si>
    <t>Strautu iela</t>
  </si>
  <si>
    <t>Strazdu iela</t>
  </si>
  <si>
    <t>Strēlnieku iela</t>
  </si>
  <si>
    <t>Tiguļu iela</t>
  </si>
  <si>
    <t>Ūdens iela</t>
  </si>
  <si>
    <t>Ventspils iela</t>
  </si>
  <si>
    <t>Vēju iela</t>
  </si>
  <si>
    <t>Vidus iela</t>
  </si>
  <si>
    <t>Vīksnas iela</t>
  </si>
  <si>
    <t>Vītolu iela</t>
  </si>
  <si>
    <t>Zaļā iela</t>
  </si>
  <si>
    <t>Zelmeņu iela</t>
  </si>
  <si>
    <t>Zemeņu iela</t>
  </si>
  <si>
    <t>Ziedu iela</t>
  </si>
  <si>
    <t>Zīļu iela</t>
  </si>
  <si>
    <t>Raudu iela</t>
  </si>
  <si>
    <t>Asaru iela</t>
  </si>
  <si>
    <t xml:space="preserve">Kopā C klase uzturamās ielas Talsu pilsētā: </t>
  </si>
  <si>
    <t xml:space="preserve">Kopā planējamās un profilējamās ielas Talsu pilsētā: </t>
  </si>
  <si>
    <t>Iepirkuma priekšmeta 1.daļa - Talsu pilsētas administratīvā teritorija - Talsu pilsētas ielas laukumi</t>
  </si>
  <si>
    <t>Nr.p.k.</t>
  </si>
  <si>
    <t>Laukuma nosaukums</t>
  </si>
  <si>
    <t>Laukuma garums m2</t>
  </si>
  <si>
    <t>1.</t>
  </si>
  <si>
    <t>Laukums Akmeņu ielā 5 pie Talsu Valsts policijas</t>
  </si>
  <si>
    <t>2.</t>
  </si>
  <si>
    <t>Laukums pie tirgus (ezera pusē)</t>
  </si>
  <si>
    <t>3.</t>
  </si>
  <si>
    <t>Laukums Kareivju ielā pie īpašuma J.Grota iela 1</t>
  </si>
  <si>
    <t>4.</t>
  </si>
  <si>
    <t>Laukums kareivju ielā pie īpašuma Kareivju ielā 7</t>
  </si>
  <si>
    <t>5.</t>
  </si>
  <si>
    <t>Laukums pie tirgus kāpnēm uz tirgu pie īpašuma Kareivju ielā 7</t>
  </si>
  <si>
    <t>6.</t>
  </si>
  <si>
    <t>Laukums kareivju ielā pie īpašuma Kareivju ielā 16</t>
  </si>
  <si>
    <t>7.</t>
  </si>
  <si>
    <t>Laukums pie sporta nama</t>
  </si>
  <si>
    <t>8.</t>
  </si>
  <si>
    <t>Laukums pie Tautas nama Fabrikas ielā</t>
  </si>
  <si>
    <t>9.</t>
  </si>
  <si>
    <t>Laukums Ezera ielā pie SIA "Talsu Namsaimnieks"</t>
  </si>
  <si>
    <t>10.</t>
  </si>
  <si>
    <t>Laukums A.Pumpura ielā pie Talsu Galvenās bibliotēkas</t>
  </si>
  <si>
    <t>11.</t>
  </si>
  <si>
    <t>Laukums Brīvības ielā pie Talsu Bērnu un Jaunieša centrs</t>
  </si>
  <si>
    <t>12.</t>
  </si>
  <si>
    <t>Laukums pie veikala "Citro" Rīgas ielas pusē</t>
  </si>
  <si>
    <t>13.</t>
  </si>
  <si>
    <t>Laukums Darba un Puškaišu ielu krustojumā</t>
  </si>
  <si>
    <t>14.</t>
  </si>
  <si>
    <t>Laukums pie SIA "Spriegums" veikala Darba ielā</t>
  </si>
  <si>
    <t>15.</t>
  </si>
  <si>
    <t>Laukums pie pieminekļa "Koklētājs"</t>
  </si>
  <si>
    <t>16.</t>
  </si>
  <si>
    <t>Laukums Kr.Valdemāra ielā pie īpašuma Kr. Valdemāra ielā 19</t>
  </si>
  <si>
    <t>17.</t>
  </si>
  <si>
    <t>Laukums pie Talsu Valsts ģimnāzijas</t>
  </si>
  <si>
    <t>18.</t>
  </si>
  <si>
    <t>Laukums pie Talsu 2.vidusskolas</t>
  </si>
  <si>
    <t>19.</t>
  </si>
  <si>
    <t>Laukums pie Talsu hokeja halles</t>
  </si>
  <si>
    <t>20.</t>
  </si>
  <si>
    <t>Laukums pie Sauleskalna estrādes (pie vecā ūdens torņa)</t>
  </si>
  <si>
    <t>21.</t>
  </si>
  <si>
    <t>Laukums V.Ruģēna  iela pie īpašuma K.Mīlenbaha ielā 15</t>
  </si>
  <si>
    <t>22.</t>
  </si>
  <si>
    <t>Laukums pie Talsu Veselības centra, V.Ruģēnu ielā 4</t>
  </si>
  <si>
    <t>23.</t>
  </si>
  <si>
    <t>Laukums Lielā ielā pie īpašuma Lielā ielā 4</t>
  </si>
  <si>
    <t>24.</t>
  </si>
  <si>
    <t>Laukums Lkrievraga ielā pie īpašuma Krievraga ielā 2a</t>
  </si>
  <si>
    <t>25.</t>
  </si>
  <si>
    <t>Laukums Rūķu ielā pie īpašuma 1.maija ielā 28</t>
  </si>
  <si>
    <t>26.</t>
  </si>
  <si>
    <t>Laukums Rīgas ielas sētā pie īpašuma Miera ielā 8</t>
  </si>
  <si>
    <t>27.</t>
  </si>
  <si>
    <t>Laukums A.Pumpura ielā pie īpašuma A.Pumpura ielā 10</t>
  </si>
  <si>
    <t>28.</t>
  </si>
  <si>
    <t>Laukums pie Meža kapličas pie īpašuma F.Blumbaha ielā 12</t>
  </si>
  <si>
    <t>29.</t>
  </si>
  <si>
    <t>Laukus Stabu ielā pie īpašuma Stabu ielā 6</t>
  </si>
  <si>
    <t>30.</t>
  </si>
  <si>
    <t>Laukums Kr.Valdemāra ielā 17a pie īpašuma Stabu ielā 7</t>
  </si>
  <si>
    <t>31.</t>
  </si>
  <si>
    <t>Laukums Celtnieku ielā pie īpašuma Celtnieku ielā 9</t>
  </si>
  <si>
    <t>32.</t>
  </si>
  <si>
    <t>Laukums K. Mīlenbaha ielā 19</t>
  </si>
  <si>
    <t>33.</t>
  </si>
  <si>
    <t>Laukums K. Mīlenbaha ielā 28</t>
  </si>
  <si>
    <t>34.</t>
  </si>
  <si>
    <t>Laukums pie Egļu kapiem pie īpašuma Miera ielā 14 K-2</t>
  </si>
  <si>
    <t>35.</t>
  </si>
  <si>
    <t>Laukums pie Sauleskalna estrādes pie īpašuma Saules ielā 6</t>
  </si>
  <si>
    <t>Laukums Jaunatnes ielā pie īpašuma Saules ielā 2</t>
  </si>
  <si>
    <t>Kopā Talsu pilsētas laukumi:</t>
  </si>
  <si>
    <t>Bērzu iela</t>
  </si>
  <si>
    <t>Bangu iela</t>
  </si>
  <si>
    <t>bruģakmens</t>
  </si>
  <si>
    <t>Dzintara iela</t>
  </si>
  <si>
    <t>Enkuru iela</t>
  </si>
  <si>
    <t>Jomas iela</t>
  </si>
  <si>
    <t>Kuņču iela</t>
  </si>
  <si>
    <t>Kaiju iela</t>
  </si>
  <si>
    <t>Kalnu iela</t>
  </si>
  <si>
    <t>Kapteiņu iela</t>
  </si>
  <si>
    <t>Kāpu iela</t>
  </si>
  <si>
    <t>Kļavu iela</t>
  </si>
  <si>
    <t>Kosmonautu iela</t>
  </si>
  <si>
    <t>Kuršu iela</t>
  </si>
  <si>
    <t>Ķirkraga iela</t>
  </si>
  <si>
    <t>Ķīšu iela</t>
  </si>
  <si>
    <t>Lašu iela</t>
  </si>
  <si>
    <t>Meža iela</t>
  </si>
  <si>
    <t>Ošu iela</t>
  </si>
  <si>
    <t>Parka iela</t>
  </si>
  <si>
    <t>Peldu iela</t>
  </si>
  <si>
    <t>Kuģenieku iela</t>
  </si>
  <si>
    <t>Sīgu iela</t>
  </si>
  <si>
    <t>Sila iela</t>
  </si>
  <si>
    <t>Silupītes iela</t>
  </si>
  <si>
    <t>Skuju iela</t>
  </si>
  <si>
    <t>Strauta iela</t>
  </si>
  <si>
    <t>Sūnu iela</t>
  </si>
  <si>
    <t>Talsu iela</t>
  </si>
  <si>
    <t>Torņu iela</t>
  </si>
  <si>
    <t>Upes iela</t>
  </si>
  <si>
    <t>Varoņu iela</t>
  </si>
  <si>
    <t>Vēžu iela</t>
  </si>
  <si>
    <t>Viļņu iela</t>
  </si>
  <si>
    <t>Zušu iela</t>
  </si>
  <si>
    <t>Zvejnieku iela</t>
  </si>
  <si>
    <t>K. Valdemāra aleja</t>
  </si>
  <si>
    <t>Ābolnieku iela</t>
  </si>
  <si>
    <t>Mazā iela</t>
  </si>
  <si>
    <t>Ostas iela</t>
  </si>
  <si>
    <t>Mazupītes iela</t>
  </si>
  <si>
    <t>Rojas estrādes iebrauktuve</t>
  </si>
  <si>
    <t>88820081081</t>
  </si>
  <si>
    <t xml:space="preserve">Kopā  Rojas ielas: </t>
  </si>
  <si>
    <t>tai skaitā pa seguma veidiem:</t>
  </si>
  <si>
    <t>grants (šķembu)</t>
  </si>
  <si>
    <t>Autoceļš P131 - Pūrciems</t>
  </si>
  <si>
    <t xml:space="preserve">D </t>
  </si>
  <si>
    <t>Veikals - Ģipkas cehs</t>
  </si>
  <si>
    <t xml:space="preserve">C </t>
  </si>
  <si>
    <t>Virši - Ģipkas klubs</t>
  </si>
  <si>
    <t>Autoceļš P131 - Žocenes noliktava</t>
  </si>
  <si>
    <t>Veikals - Rojupe - Aslīce</t>
  </si>
  <si>
    <t>Rude - Dārzniecība</t>
  </si>
  <si>
    <t>Autoceļš P126 - Kokdarbnīca - Mazroņi</t>
  </si>
  <si>
    <t>Celmi - Iesalnieki</t>
  </si>
  <si>
    <t>Autoceļš P126 - Dambiņi</t>
  </si>
  <si>
    <t xml:space="preserve">Kopā A grupas ceļi Rojas pagasta teritorijā : </t>
  </si>
  <si>
    <t>Pasts - Stāvlaukums</t>
  </si>
  <si>
    <t>Uz Melnsila kapiem</t>
  </si>
  <si>
    <t>Pirts - Apbūves kvartāls</t>
  </si>
  <si>
    <t>Melnsils - Ezeru ferma</t>
  </si>
  <si>
    <t>Melnsils - Cehs</t>
  </si>
  <si>
    <t>Uz Birzēm</t>
  </si>
  <si>
    <t>Autoceļš P131 - Niedras</t>
  </si>
  <si>
    <t>Kaļķu ceļš - Vecvilki</t>
  </si>
  <si>
    <t>88820030138
88820040296</t>
  </si>
  <si>
    <t>Virši - Tāveļi</t>
  </si>
  <si>
    <t>Ģipkas baznīca - Autoceļš P131</t>
  </si>
  <si>
    <t>Pievedceļš ar apgriešanās laukumu - atpūtas vieta Ģipkā</t>
  </si>
  <si>
    <t>Akmeņkalni - Tetersāti</t>
  </si>
  <si>
    <t>Mazplaucaki - Varavīksnes</t>
  </si>
  <si>
    <t>Autoceļš P131 - Krukšas</t>
  </si>
  <si>
    <t>Autoceļš P131 - Broķi</t>
  </si>
  <si>
    <t>Planči - Totes</t>
  </si>
  <si>
    <t>Planči - Dižmeži</t>
  </si>
  <si>
    <t>Degvielas stacija - Jaunupes</t>
  </si>
  <si>
    <t>Mehāniskās darbnīcas - Grantiņi</t>
  </si>
  <si>
    <t>Rudiķi - Vilkastes</t>
  </si>
  <si>
    <t>Kokdarbnīca - Kailkalni - Šķūnis</t>
  </si>
  <si>
    <t>Kokdarbnīca - Dižpļavas</t>
  </si>
  <si>
    <t>Silupes - Bumbieri</t>
  </si>
  <si>
    <t>Autoceļš P131 - Pikstes kapi</t>
  </si>
  <si>
    <t>Zibeņu dambis</t>
  </si>
  <si>
    <t>Uz Jūrniekiem</t>
  </si>
  <si>
    <t>Maizītes - Dimbas - Pindari</t>
  </si>
  <si>
    <t>Autoceļš P131 - Maizītes</t>
  </si>
  <si>
    <t>Pievedceļš Kaltenes kalvām</t>
  </si>
  <si>
    <t>Autoceļš P131 - Elzas - Katlu māja</t>
  </si>
  <si>
    <t>Autoceļš P131 - Muciņas</t>
  </si>
  <si>
    <t>Ratnieki</t>
  </si>
  <si>
    <t>Mežrozes</t>
  </si>
  <si>
    <t>Sarmas</t>
  </si>
  <si>
    <t>Bērnudārzs</t>
  </si>
  <si>
    <t>Šalkas</t>
  </si>
  <si>
    <t>Mazdārziņi</t>
  </si>
  <si>
    <t>Feldšerpunkts</t>
  </si>
  <si>
    <t>Rojnieki - Ziepāni</t>
  </si>
  <si>
    <t>Attīrīšanas iekārtas Rudē</t>
  </si>
  <si>
    <t>Lubes skola</t>
  </si>
  <si>
    <t>Autoserviss - Staļļi</t>
  </si>
  <si>
    <t>Liedaga dambis</t>
  </si>
  <si>
    <t>Kalnrozes - Atvari</t>
  </si>
  <si>
    <t>Lazdas - Ziemīši</t>
  </si>
  <si>
    <t>Dalderi - Noras</t>
  </si>
  <si>
    <t>Ezeriņi - Zīlītes</t>
  </si>
  <si>
    <t>Autostāvlaukums ar pievedceļu Kaltenē</t>
  </si>
  <si>
    <t>Autoceļš P131 - Upeslīči - Baznīcas</t>
  </si>
  <si>
    <t>Autoceļš P131 - Kaltenes baznīca</t>
  </si>
  <si>
    <t>Autoceļš P131 - Sūnas</t>
  </si>
  <si>
    <t>Autoceļš P131 - Bitītes</t>
  </si>
  <si>
    <t>Autoceļš P131 - Vīnlejas</t>
  </si>
  <si>
    <t>Autoceļš P131 - Liepziedi</t>
  </si>
  <si>
    <t>Vīgas - Kokneši</t>
  </si>
  <si>
    <t>Autoceļš P131 - Zivtiņas</t>
  </si>
  <si>
    <t>Autoceļš P131 - Vikingi</t>
  </si>
  <si>
    <t>Staburagi - Klubs</t>
  </si>
  <si>
    <t>Mežotnes - Saulstari</t>
  </si>
  <si>
    <t>Autoceļš P131 - Aizklāņu Ziedkalni</t>
  </si>
  <si>
    <t>Kalte - Mehāniskās darbnīcas</t>
  </si>
  <si>
    <t>Autoceļš P131 - Raudiņi 1</t>
  </si>
  <si>
    <t>Autoceļš P131 - Skrīnes</t>
  </si>
  <si>
    <t>Ilmatu stāvlaukums - Novadi</t>
  </si>
  <si>
    <t>Birziņsirmi - Zāles</t>
  </si>
  <si>
    <t>Brīvnieki Ģipkas - Rudes ceļš</t>
  </si>
  <si>
    <t>Vārnas - Brīvnieki</t>
  </si>
  <si>
    <t>Rudes Roņi - Liepas</t>
  </si>
  <si>
    <t>Grāviņi - Jaunupes</t>
  </si>
  <si>
    <t xml:space="preserve">Kopā B grupas ceļi Rojas pagasta teritorijā : </t>
  </si>
  <si>
    <t>Kungu dambis</t>
  </si>
  <si>
    <t>Pie Ziepāniem</t>
  </si>
  <si>
    <t>Slotiņas - Egļupes</t>
  </si>
  <si>
    <t>Rudiķi</t>
  </si>
  <si>
    <t>Pie Ausekļiem</t>
  </si>
  <si>
    <t>Pie Siliņiem</t>
  </si>
  <si>
    <t>Pie Vecgustiem</t>
  </si>
  <si>
    <t xml:space="preserve">Kopā C grupas ceļi Rojas pagasta teritorijā : </t>
  </si>
  <si>
    <t xml:space="preserve">Pavisam kopā  ceļi un ielas Rojas pagasta teritorijā : </t>
  </si>
  <si>
    <t>Iepirkuma priekšmeta 3.daļa - Stendes pilsētas administratīvā teritorija</t>
  </si>
  <si>
    <t>Aspazijas iela 1</t>
  </si>
  <si>
    <t>88150010188</t>
  </si>
  <si>
    <t>88150010188001</t>
  </si>
  <si>
    <t>Aspāzijas iela 2</t>
  </si>
  <si>
    <t>88150010189</t>
  </si>
  <si>
    <t>88150010189001</t>
  </si>
  <si>
    <t>88150030107</t>
  </si>
  <si>
    <t>88150030107001</t>
  </si>
  <si>
    <t>88150050079</t>
  </si>
  <si>
    <t>88150050079001</t>
  </si>
  <si>
    <t>Brīvības iela 1</t>
  </si>
  <si>
    <t>88150050083</t>
  </si>
  <si>
    <t>88150050083001</t>
  </si>
  <si>
    <t>Brīvības iela 2</t>
  </si>
  <si>
    <t>88150010193</t>
  </si>
  <si>
    <t>88150010193001</t>
  </si>
  <si>
    <t>Draudzības iela</t>
  </si>
  <si>
    <t>88150040035</t>
  </si>
  <si>
    <t>88150040035001</t>
  </si>
  <si>
    <t>Dumpīšu iela</t>
  </si>
  <si>
    <t>88150020031</t>
  </si>
  <si>
    <t>88150020031001</t>
  </si>
  <si>
    <t>88150010192</t>
  </si>
  <si>
    <t>88150010192001</t>
  </si>
  <si>
    <t>88150050077</t>
  </si>
  <si>
    <t>88150050077001</t>
  </si>
  <si>
    <t>Kasparu iela</t>
  </si>
  <si>
    <t>88150050081</t>
  </si>
  <si>
    <t>88150050081001</t>
  </si>
  <si>
    <t>Kuldīgas iela</t>
  </si>
  <si>
    <t>88150050078</t>
  </si>
  <si>
    <t>88150050078001</t>
  </si>
  <si>
    <t>88150030108</t>
  </si>
  <si>
    <t>88150030108001</t>
  </si>
  <si>
    <t>Lāčplēša iela</t>
  </si>
  <si>
    <t xml:space="preserve"> 88150030113</t>
  </si>
  <si>
    <t xml:space="preserve"> 88150030113001</t>
  </si>
  <si>
    <t>88150030112</t>
  </si>
  <si>
    <t>88150030112001</t>
  </si>
  <si>
    <t>88150010181</t>
  </si>
  <si>
    <t>88150010181001</t>
  </si>
  <si>
    <t>Liesmas iela 1</t>
  </si>
  <si>
    <t>88150040046</t>
  </si>
  <si>
    <t>88150040046001</t>
  </si>
  <si>
    <t>Liesmas iela 2</t>
  </si>
  <si>
    <t>88150040032</t>
  </si>
  <si>
    <t>88150040032001</t>
  </si>
  <si>
    <t>Melnmežu iela</t>
  </si>
  <si>
    <t>88150030116</t>
  </si>
  <si>
    <t>88150030116001</t>
  </si>
  <si>
    <t>88150030114</t>
  </si>
  <si>
    <t>88150030114001</t>
  </si>
  <si>
    <t>Muldu iela</t>
  </si>
  <si>
    <t>88150050082</t>
  </si>
  <si>
    <t>88150050082001</t>
  </si>
  <si>
    <t>Nākotnes iela</t>
  </si>
  <si>
    <t>88150050080</t>
  </si>
  <si>
    <t>88150050080001</t>
  </si>
  <si>
    <t>88150010190</t>
  </si>
  <si>
    <t>88150010190001</t>
  </si>
  <si>
    <t>Pasta iela</t>
  </si>
  <si>
    <t>88150010191</t>
  </si>
  <si>
    <t>88150010191001</t>
  </si>
  <si>
    <t>88150010182</t>
  </si>
  <si>
    <t>88150010182001</t>
  </si>
  <si>
    <t>88150050076</t>
  </si>
  <si>
    <t>88150050076001</t>
  </si>
  <si>
    <t xml:space="preserve"> 88150010186</t>
  </si>
  <si>
    <t xml:space="preserve"> 88150010186001</t>
  </si>
  <si>
    <t>Reņču iela</t>
  </si>
  <si>
    <t>88150030105</t>
  </si>
  <si>
    <t>88150030105001</t>
  </si>
  <si>
    <t>88150010185</t>
  </si>
  <si>
    <t>88150010185001</t>
  </si>
  <si>
    <t>Rožu iela 1</t>
  </si>
  <si>
    <t>88150010214</t>
  </si>
  <si>
    <t>88150010214001</t>
  </si>
  <si>
    <t>Rožu iela 2</t>
  </si>
  <si>
    <t>88150010183</t>
  </si>
  <si>
    <t>88150010183001</t>
  </si>
  <si>
    <t>88150010187</t>
  </si>
  <si>
    <t>88150010187001</t>
  </si>
  <si>
    <t>Silmaļu iela</t>
  </si>
  <si>
    <t>88150040034</t>
  </si>
  <si>
    <t>88150040034001</t>
  </si>
  <si>
    <t>88150040033</t>
  </si>
  <si>
    <t>88150040033001</t>
  </si>
  <si>
    <t>88150020032</t>
  </si>
  <si>
    <t>88150020032001</t>
  </si>
  <si>
    <t>88150030110</t>
  </si>
  <si>
    <t>88150030110001</t>
  </si>
  <si>
    <t>88150010180</t>
  </si>
  <si>
    <t>88150010180001</t>
  </si>
  <si>
    <t>Tilta iela</t>
  </si>
  <si>
    <t>88150030106</t>
  </si>
  <si>
    <t>88150030106001</t>
  </si>
  <si>
    <t>Tirgus iela</t>
  </si>
  <si>
    <t>88150030111</t>
  </si>
  <si>
    <t>88150030111001</t>
  </si>
  <si>
    <t>Tīruma iela</t>
  </si>
  <si>
    <t>88150030109</t>
  </si>
  <si>
    <t>88150030109001</t>
  </si>
  <si>
    <t>Uzvaras iela</t>
  </si>
  <si>
    <t>88150030115</t>
  </si>
  <si>
    <t>88150030115001</t>
  </si>
  <si>
    <t>Brauktuve uz Kamaz centru</t>
  </si>
  <si>
    <t>88150020053</t>
  </si>
  <si>
    <t>88150020053001</t>
  </si>
  <si>
    <t>Ceļš uz MRS degvielas bāzi</t>
  </si>
  <si>
    <t>88150020055</t>
  </si>
  <si>
    <t>88150020055001</t>
  </si>
  <si>
    <t xml:space="preserve">Pavisam kopā Stendes pilsētas ielas : </t>
  </si>
  <si>
    <t>88130040081001</t>
  </si>
  <si>
    <t>88130020169001</t>
  </si>
  <si>
    <t>88130010103001</t>
  </si>
  <si>
    <t>88130030081001</t>
  </si>
  <si>
    <t>88130020175001</t>
  </si>
  <si>
    <t>88130050166001</t>
  </si>
  <si>
    <t>88130010104001</t>
  </si>
  <si>
    <t>88130040079001</t>
  </si>
  <si>
    <t>88130040080001</t>
  </si>
  <si>
    <t xml:space="preserve"> Kandavas iela</t>
  </si>
  <si>
    <t>88130040078001</t>
  </si>
  <si>
    <t>Gravas iela</t>
  </si>
  <si>
    <t>88130010102001</t>
  </si>
  <si>
    <t>O.Kalpaka iela</t>
  </si>
  <si>
    <t>88130020165001</t>
  </si>
  <si>
    <t>88130020167001</t>
  </si>
  <si>
    <t>88130020166001</t>
  </si>
  <si>
    <t>88130020162001</t>
  </si>
  <si>
    <t>Sporta iela</t>
  </si>
  <si>
    <t>88130020163001</t>
  </si>
  <si>
    <t>88130020168001</t>
  </si>
  <si>
    <t xml:space="preserve"> Abavas iela</t>
  </si>
  <si>
    <t>88130020170001</t>
  </si>
  <si>
    <t>88130020172001</t>
  </si>
  <si>
    <t>88130020173001</t>
  </si>
  <si>
    <t>88130020174001</t>
  </si>
  <si>
    <t>K.Barona iela 1</t>
  </si>
  <si>
    <t>88130030173001</t>
  </si>
  <si>
    <t>K.Barona iela 2</t>
  </si>
  <si>
    <t>88130050173001</t>
  </si>
  <si>
    <t>88130030079001</t>
  </si>
  <si>
    <t>88130030080001</t>
  </si>
  <si>
    <t>88130030078001</t>
  </si>
  <si>
    <t>Pakalna iela</t>
  </si>
  <si>
    <t>88130030069001</t>
  </si>
  <si>
    <t>88130030082001</t>
  </si>
  <si>
    <t>R. Blaumaņa iela</t>
  </si>
  <si>
    <t>88130050177001</t>
  </si>
  <si>
    <t>Tirgoņu</t>
  </si>
  <si>
    <t>88130050167001</t>
  </si>
  <si>
    <t>Pilsoņu iela</t>
  </si>
  <si>
    <t>88130050168001</t>
  </si>
  <si>
    <t>88130050169001</t>
  </si>
  <si>
    <t>Ganību iela</t>
  </si>
  <si>
    <t>88130050172001</t>
  </si>
  <si>
    <t>88130050181001</t>
  </si>
  <si>
    <t>Mērnieku iela</t>
  </si>
  <si>
    <t>88130050170001</t>
  </si>
  <si>
    <t>Ēģiptes iela</t>
  </si>
  <si>
    <t>88130050171001</t>
  </si>
  <si>
    <t>88420100215001</t>
  </si>
  <si>
    <t>Kapu iela</t>
  </si>
  <si>
    <t>88130010069001</t>
  </si>
  <si>
    <t>884 0100216001</t>
  </si>
  <si>
    <t>88420100214001</t>
  </si>
  <si>
    <t>88420100218001</t>
  </si>
  <si>
    <t>Jaunatnes  iela</t>
  </si>
  <si>
    <t>88420100212001</t>
  </si>
  <si>
    <t>88420100211001</t>
  </si>
  <si>
    <t>Vīnkalna iela</t>
  </si>
  <si>
    <t>88420100209001</t>
  </si>
  <si>
    <t>88130010082001</t>
  </si>
  <si>
    <t>Zirņu iela</t>
  </si>
  <si>
    <t>88420100217001</t>
  </si>
  <si>
    <t>Irbenāju iela</t>
  </si>
  <si>
    <t>88420100210001</t>
  </si>
  <si>
    <t>Vītola iela</t>
  </si>
  <si>
    <t>88420100229001</t>
  </si>
  <si>
    <t>Zemnieku iela</t>
  </si>
  <si>
    <t>88420100061002</t>
  </si>
  <si>
    <t xml:space="preserve">Pavisam kopā Sabiles pilsētas ielas : </t>
  </si>
  <si>
    <t>Veģi - Veģu pansionāts</t>
  </si>
  <si>
    <t>Vidiņi - Stūrīši</t>
  </si>
  <si>
    <t>88420070243001</t>
  </si>
  <si>
    <t>Kalte - Pilskalni - Izgāztuve 1</t>
  </si>
  <si>
    <t>88420070191001</t>
  </si>
  <si>
    <t>Kalte - Pilskalni - Izgāztuve 2</t>
  </si>
  <si>
    <t>88420060093001</t>
  </si>
  <si>
    <t>Darbnīcas - Alejas</t>
  </si>
  <si>
    <t>88420070244001</t>
  </si>
  <si>
    <t>Baltija - Abavciems</t>
  </si>
  <si>
    <t xml:space="preserve"> 88420070193001</t>
  </si>
  <si>
    <t>Strēlnieki - Jaunsētas - Puriņi</t>
  </si>
  <si>
    <t>Baltija - Pedvāle</t>
  </si>
  <si>
    <t>88420160116001</t>
  </si>
  <si>
    <t>Darbnīca - Kompleks</t>
  </si>
  <si>
    <t>88420130170001</t>
  </si>
  <si>
    <t>Rozītes - Cīruļi</t>
  </si>
  <si>
    <t>88420150099001</t>
  </si>
  <si>
    <t xml:space="preserve"> Režas - Ausmas</t>
  </si>
  <si>
    <t xml:space="preserve">88420090057001                                </t>
  </si>
  <si>
    <t>Nogāzes - Ezergaļi</t>
  </si>
  <si>
    <t>88420040095001</t>
  </si>
  <si>
    <t>Robežu iela  - Oliņas</t>
  </si>
  <si>
    <t>88420100061001</t>
  </si>
  <si>
    <t>Oliņas - Kliņģi - Rinkule</t>
  </si>
  <si>
    <t>88420110130001</t>
  </si>
  <si>
    <t>Ausekļa iela - Rinkule</t>
  </si>
  <si>
    <t>88420100184001</t>
  </si>
  <si>
    <t>Sventes - Dzirnavas</t>
  </si>
  <si>
    <t xml:space="preserve">Kopā A grupas ceļi Abavas pagasta teritorijā : </t>
  </si>
  <si>
    <t>Dimanti - Gobiņas</t>
  </si>
  <si>
    <t>Darbnīcas - Brieži</t>
  </si>
  <si>
    <t>88420130149001</t>
  </si>
  <si>
    <t>Laši - Alkšņi</t>
  </si>
  <si>
    <t>88420050053001</t>
  </si>
  <si>
    <t>Labieši - Kalniņi</t>
  </si>
  <si>
    <t>88420050054001</t>
  </si>
  <si>
    <t>Pogas - Kāroņi</t>
  </si>
  <si>
    <t>88420040108001</t>
  </si>
  <si>
    <t>Ceļš uz Priežlejām</t>
  </si>
  <si>
    <t>88420100223001</t>
  </si>
  <si>
    <t>Smildziņi - Anužu kapi</t>
  </si>
  <si>
    <t>Priedes - Tojāti</t>
  </si>
  <si>
    <t>88420110157001</t>
  </si>
  <si>
    <t>Ausekļu iela - Lipsti</t>
  </si>
  <si>
    <t>88420100039008</t>
  </si>
  <si>
    <t>Mazvirbu aleja</t>
  </si>
  <si>
    <t>88420090079001</t>
  </si>
  <si>
    <t>Lauksargi - Bļodas</t>
  </si>
  <si>
    <t>88420060098001</t>
  </si>
  <si>
    <t>Valg. Ziemeļi - Dižbrici</t>
  </si>
  <si>
    <t>88420070182001</t>
  </si>
  <si>
    <t>Vecais Veģu ceļš</t>
  </si>
  <si>
    <t xml:space="preserve">Kopā B grupas ceļi Abavas pagasta teritorijā : </t>
  </si>
  <si>
    <t>Rumbenieki - Skaistkalni</t>
  </si>
  <si>
    <t>88420070011001</t>
  </si>
  <si>
    <t>Lauksargi - Pilskalni</t>
  </si>
  <si>
    <t>88420070100005</t>
  </si>
  <si>
    <t>Sudmaļi - Līcīši</t>
  </si>
  <si>
    <t>88420040107003</t>
  </si>
  <si>
    <t>Ružēni - Cīruļi</t>
  </si>
  <si>
    <t>88420160007005</t>
  </si>
  <si>
    <t>Jaunsētas - Zemturi</t>
  </si>
  <si>
    <t>88420080070008</t>
  </si>
  <si>
    <t xml:space="preserve">Kopā C grupas ceļi Abavas pagasta teritorijā : </t>
  </si>
  <si>
    <t xml:space="preserve">Pavisam kopā  ceļi un ielas Sabiles pilsētas Abavas pagasta administratīvajā teritorijā : </t>
  </si>
  <si>
    <t xml:space="preserve"> Vīgrieze - Cērpas</t>
  </si>
  <si>
    <t>Laidzes pagasta autoceļi 1 (Roceži -a/s "Ingrid D"</t>
  </si>
  <si>
    <t>Laidzes pagasta autoceļi 2 ( Ceļamalas- Tehnikums)</t>
  </si>
  <si>
    <t>Kotedžu iela</t>
  </si>
  <si>
    <t>Līvānu iela</t>
  </si>
  <si>
    <t>Grieznes - Miegūze - Bedrītes</t>
  </si>
  <si>
    <t>Paugurciems 1-9-1</t>
  </si>
  <si>
    <t>Paugurciems 1-9-2</t>
  </si>
  <si>
    <t>Paugurciems 1-9-3</t>
  </si>
  <si>
    <t>Paugurciems 1-9-4</t>
  </si>
  <si>
    <t>Paugurciems 1-9-5</t>
  </si>
  <si>
    <t>Paugurciems 1-9-6</t>
  </si>
  <si>
    <t>Paugurciems 1-9-7</t>
  </si>
  <si>
    <t>Paugurciems 1-9-8</t>
  </si>
  <si>
    <t>Paugurciems 1-9-9</t>
  </si>
  <si>
    <t>`17</t>
  </si>
  <si>
    <t>Zvirgzdu ceļi 1</t>
  </si>
  <si>
    <t>Zvirgzdu ceļi 3</t>
  </si>
  <si>
    <t>Zvirgzdu ceļi 2</t>
  </si>
  <si>
    <t>Zvirgzdu ceļi 4</t>
  </si>
  <si>
    <t>Bērnudārza iela</t>
  </si>
  <si>
    <t>Kārkliņi - Kaupiņi - Pupiņas</t>
  </si>
  <si>
    <t>Nodenu kapi - Vīgriezes</t>
  </si>
  <si>
    <t>Auziņas - Roceži</t>
  </si>
  <si>
    <t>Roceži - Pinkas</t>
  </si>
  <si>
    <t>Pagasta ceļš uz Raudiņām</t>
  </si>
  <si>
    <t>Bedrītes - Magoņu iela</t>
  </si>
  <si>
    <t>Tehnikums - Anšeni - Krumeši</t>
  </si>
  <si>
    <t>Kalniņi - Lanstrupi</t>
  </si>
  <si>
    <t>Tiltiņi - Maķi</t>
  </si>
  <si>
    <t>Mežgravas - Bērzi</t>
  </si>
  <si>
    <t>Paugurciems 2-1</t>
  </si>
  <si>
    <t>Paugurciems 2-2</t>
  </si>
  <si>
    <t>Kopmītne - Matre</t>
  </si>
  <si>
    <t>Bērnudārza pievedceļš</t>
  </si>
  <si>
    <t>Pamatskolas pievedceļš</t>
  </si>
  <si>
    <t>Pagastmājas pievedceļš</t>
  </si>
  <si>
    <t>Pinkas - Jaunnodeni</t>
  </si>
  <si>
    <t>Laidzes ceļš</t>
  </si>
  <si>
    <t>Leprozijs - Stūrīši</t>
  </si>
  <si>
    <t>Latvieši - Veckalniņi</t>
  </si>
  <si>
    <t>Rocežu kapu pievedceļš</t>
  </si>
  <si>
    <t>Apvedceļš - Skoras</t>
  </si>
  <si>
    <t>Tūķi - Mežgravas</t>
  </si>
  <si>
    <t>Bērzpurva pievedceļš</t>
  </si>
  <si>
    <t>Nodenu kapu pievedceļš</t>
  </si>
  <si>
    <t>Veckalniņi - Vēdas</t>
  </si>
  <si>
    <t xml:space="preserve">Kopā C grupas ceļi Laidzes pagasta teritorijā : </t>
  </si>
  <si>
    <t>Ambrakas iela</t>
  </si>
  <si>
    <t>Baznīcas iela</t>
  </si>
  <si>
    <t>Ciema iela</t>
  </si>
  <si>
    <t>Dzelzceļa iela</t>
  </si>
  <si>
    <t>Leišu iela</t>
  </si>
  <si>
    <t xml:space="preserve"> Parka iela</t>
  </si>
  <si>
    <t>Purva iela</t>
  </si>
  <si>
    <t>Saulgriežu iela</t>
  </si>
  <si>
    <t>Šķūņa iela</t>
  </si>
  <si>
    <t>29..</t>
  </si>
  <si>
    <t>Īlenciema iela</t>
  </si>
  <si>
    <t>Stadiona iela</t>
  </si>
  <si>
    <t>Rallistu iela</t>
  </si>
  <si>
    <t>Sakarnieku iela</t>
  </si>
  <si>
    <t>Kārklu iela</t>
  </si>
  <si>
    <t>36.</t>
  </si>
  <si>
    <t>38.</t>
  </si>
  <si>
    <t>Ķīvīšu iela</t>
  </si>
  <si>
    <t>39.</t>
  </si>
  <si>
    <t>40.</t>
  </si>
  <si>
    <t>Vārnu iela</t>
  </si>
  <si>
    <t>41.</t>
  </si>
  <si>
    <t>42.</t>
  </si>
  <si>
    <t>43.</t>
  </si>
  <si>
    <t>Straumes iela</t>
  </si>
  <si>
    <t>44.</t>
  </si>
  <si>
    <t>45.</t>
  </si>
  <si>
    <t>46.</t>
  </si>
  <si>
    <t>Dižliepas iela</t>
  </si>
  <si>
    <t>47.</t>
  </si>
  <si>
    <t>48.</t>
  </si>
  <si>
    <t xml:space="preserve">Kopā  Valdemārpils ielas : </t>
  </si>
  <si>
    <t>88370020184</t>
  </si>
  <si>
    <t>88370020184001</t>
  </si>
  <si>
    <t>88370020183</t>
  </si>
  <si>
    <t>88370020183001</t>
  </si>
  <si>
    <t>Niedru iela</t>
  </si>
  <si>
    <t>88370020213</t>
  </si>
  <si>
    <t>88370020213001</t>
  </si>
  <si>
    <t>Bērzi - Klāviņi</t>
  </si>
  <si>
    <t>Kroņi - Paņķi - Lubezere</t>
  </si>
  <si>
    <t>Lubezere - Saslaukas</t>
  </si>
  <si>
    <t>Poprags - Saslaukas - Nogale</t>
  </si>
  <si>
    <t>Nogale - Laukmuiža - Cepļi</t>
  </si>
  <si>
    <t>Dārte - Pļoču pļavas</t>
  </si>
  <si>
    <t xml:space="preserve">Kopā A grupas ceļi Ārlavas pagasta teritorijā : </t>
  </si>
  <si>
    <t>Doktorāts - Valdemārpils kapi</t>
  </si>
  <si>
    <t>Ambraka - Dižliepu ciems</t>
  </si>
  <si>
    <t>Ķeži - Valciņi - Mežkalni</t>
  </si>
  <si>
    <t>Pagasta ceļš pie Saulstariem</t>
  </si>
  <si>
    <t>Purmaļi - Iesalnieki</t>
  </si>
  <si>
    <t>Lubezere - Zvēru ferma</t>
  </si>
  <si>
    <t>88370020147</t>
  </si>
  <si>
    <t>88370020147001</t>
  </si>
  <si>
    <t>Bauļi - Laukmuiža</t>
  </si>
  <si>
    <t>88370080069</t>
  </si>
  <si>
    <t>88370080069001</t>
  </si>
  <si>
    <t>Jaunciems - Amuļi</t>
  </si>
  <si>
    <t>Silkrasti - Mežniecība</t>
  </si>
  <si>
    <t>Pievedceļš uz Ērgļu krogu</t>
  </si>
  <si>
    <t xml:space="preserve">Kopā B grupas ceļi Ārlavas pagasta teritorijā : </t>
  </si>
  <si>
    <t>Lakstīgalas - Pūņu grāvis</t>
  </si>
  <si>
    <t>88370100059</t>
  </si>
  <si>
    <t>88370100059001</t>
  </si>
  <si>
    <t xml:space="preserve">Alkšņi - Puriņi </t>
  </si>
  <si>
    <t>88370020016008</t>
  </si>
  <si>
    <t>Ārlava - Silkrogs</t>
  </si>
  <si>
    <t>88370010064</t>
  </si>
  <si>
    <t>88370010064001</t>
  </si>
  <si>
    <t>Dambiņi - Ezeriņi</t>
  </si>
  <si>
    <t>88370060075001</t>
  </si>
  <si>
    <t>Krievkalni - Veldres</t>
  </si>
  <si>
    <t>88370070017001</t>
  </si>
  <si>
    <t>Laukmuiža - Sili</t>
  </si>
  <si>
    <t>88370080070</t>
  </si>
  <si>
    <t>88370080070001</t>
  </si>
  <si>
    <t>Jaunciems - Smilgas</t>
  </si>
  <si>
    <t>88370030238</t>
  </si>
  <si>
    <t>88370030238001</t>
  </si>
  <si>
    <t>Priedes - Zaķi</t>
  </si>
  <si>
    <t xml:space="preserve">Kopā C grupas ceļi Ārlavas pagasta teritorijā : </t>
  </si>
  <si>
    <t>Pils iela</t>
  </si>
  <si>
    <t xml:space="preserve">88500200419
88500200513
88500200420 </t>
  </si>
  <si>
    <t xml:space="preserve">88500200419001
88500200419002
88500200419003
</t>
  </si>
  <si>
    <t>Maija iela</t>
  </si>
  <si>
    <t>_</t>
  </si>
  <si>
    <t>Dakterlejas iela</t>
  </si>
  <si>
    <t>E. Dinsberga iela</t>
  </si>
  <si>
    <t>Pāces iela</t>
  </si>
  <si>
    <t>Bānīša iela</t>
  </si>
  <si>
    <t>Priedaines iela</t>
  </si>
  <si>
    <t>Skolas ceļš</t>
  </si>
  <si>
    <t>Vecmuižas iela</t>
  </si>
  <si>
    <t>Īsā iela</t>
  </si>
  <si>
    <t>Mazās darbnīcas - Būdeni</t>
  </si>
  <si>
    <t>88500210161001</t>
  </si>
  <si>
    <t>Ražošanas bāze - Attīrīšanas iekārtas</t>
  </si>
  <si>
    <t xml:space="preserve">88500200480                                               88500200481                                                        </t>
  </si>
  <si>
    <t>Valdnieki - Alkšbirzes</t>
  </si>
  <si>
    <t xml:space="preserve">88500210124
</t>
  </si>
  <si>
    <t xml:space="preserve">
88500210124001</t>
  </si>
  <si>
    <t>Pūpolu ceļš</t>
  </si>
  <si>
    <t>88500200004
88500200076</t>
  </si>
  <si>
    <t>Goblejas ceļš</t>
  </si>
  <si>
    <t>88500150026
88500200112
88500200113</t>
  </si>
  <si>
    <t>Lauciņi - Darbnīcas</t>
  </si>
  <si>
    <t>Valpene - Sabdagas</t>
  </si>
  <si>
    <t>88500310012001</t>
  </si>
  <si>
    <t>Kubele - Stirniņi</t>
  </si>
  <si>
    <t>88500270116001</t>
  </si>
  <si>
    <t>Avotiņi - Kalēji</t>
  </si>
  <si>
    <t>Dīķlejas - Anaži</t>
  </si>
  <si>
    <t>Sabdagas - Birzmalas</t>
  </si>
  <si>
    <t xml:space="preserve">88500260054
</t>
  </si>
  <si>
    <t>Tūļi</t>
  </si>
  <si>
    <t>servitūta</t>
  </si>
  <si>
    <t>Sabdagas - Zāģkalēji</t>
  </si>
  <si>
    <t>Priežbogi - Jumari</t>
  </si>
  <si>
    <t>88500310043
88500310038</t>
  </si>
  <si>
    <t>Ozollapas - Pāce</t>
  </si>
  <si>
    <t>88500190145</t>
  </si>
  <si>
    <t>88500190145001</t>
  </si>
  <si>
    <t>Vecā skola - Dravnieki</t>
  </si>
  <si>
    <t xml:space="preserve">
88500210162001
</t>
  </si>
  <si>
    <t>Ādas bāze - Ozollapas</t>
  </si>
  <si>
    <t>Būkalti - Izgāztuve - Ozoli</t>
  </si>
  <si>
    <t>Piltene - Lodiņi</t>
  </si>
  <si>
    <t>Kaņķumi</t>
  </si>
  <si>
    <t>Meļķi - Jaundundaga</t>
  </si>
  <si>
    <t>Vecmuižas ceļš</t>
  </si>
  <si>
    <t xml:space="preserve">88500190117
</t>
  </si>
  <si>
    <t xml:space="preserve">88500190117008
</t>
  </si>
  <si>
    <t>Piltenes purvs</t>
  </si>
  <si>
    <t>Lateve - Popnieki</t>
  </si>
  <si>
    <t xml:space="preserve"> 88500100117001</t>
  </si>
  <si>
    <t>Kaļķi - Kaļķu kapi</t>
  </si>
  <si>
    <t>Šlīteres mežniecība - Birznieki</t>
  </si>
  <si>
    <t>Dravnieki - Alkšņvadi</t>
  </si>
  <si>
    <t>Kaļķi - Lankas</t>
  </si>
  <si>
    <t>88500170153001</t>
  </si>
  <si>
    <t>Kaļķi - Plaģi</t>
  </si>
  <si>
    <t>Titāni - Duguņi</t>
  </si>
  <si>
    <t>Plaģlejas - Vīgriežlejas</t>
  </si>
  <si>
    <t>Birzkalni - Gruži</t>
  </si>
  <si>
    <t xml:space="preserve">88500030138
</t>
  </si>
  <si>
    <t xml:space="preserve">
88500030138001</t>
  </si>
  <si>
    <t>Kaļķi - Vārpnieki</t>
  </si>
  <si>
    <t>Kāpurpurvs</t>
  </si>
  <si>
    <t>Kalnieki</t>
  </si>
  <si>
    <t>Galdnieki - Skudrītes</t>
  </si>
  <si>
    <t>Āžu kapi</t>
  </si>
  <si>
    <t xml:space="preserve">88500130055
</t>
  </si>
  <si>
    <t>88500130055001</t>
  </si>
  <si>
    <t>Vecvagari - Pernītes</t>
  </si>
  <si>
    <t xml:space="preserve">88500090139
</t>
  </si>
  <si>
    <t>88500090139001</t>
  </si>
  <si>
    <t>Silkalēji - Dūmeles kapi</t>
  </si>
  <si>
    <t>Ceriņi - Kokleja</t>
  </si>
  <si>
    <t>Vīdāle - Mazpreces</t>
  </si>
  <si>
    <t>Ezeri - Alkšņvalki</t>
  </si>
  <si>
    <t xml:space="preserve">
88500020178001</t>
  </si>
  <si>
    <t>Vīdales dzirnavas</t>
  </si>
  <si>
    <t>Lecinieki - Gruži</t>
  </si>
  <si>
    <t>Vecremeši - Jaunkalniņi</t>
  </si>
  <si>
    <t>Pastende - Kapteiņi</t>
  </si>
  <si>
    <t>Skujas - Oši</t>
  </si>
  <si>
    <t>Spīkeri - Mirgas</t>
  </si>
  <si>
    <t>Cielavas - Palejas</t>
  </si>
  <si>
    <t>Rūsas - Pormaļi</t>
  </si>
  <si>
    <t>Lejnieki - Mežklabji</t>
  </si>
  <si>
    <t>Kraulenes - Dūņas</t>
  </si>
  <si>
    <t>Remeši - Dravnieki</t>
  </si>
  <si>
    <t>Dravnieki - Krauķi</t>
  </si>
  <si>
    <t>Mežmalieši - Upkalni</t>
  </si>
  <si>
    <t>Celmiņi - Taurenieki</t>
  </si>
  <si>
    <t>Dambkalni - Purmaļi</t>
  </si>
  <si>
    <t>Gravas - Struņķi</t>
  </si>
  <si>
    <t>Pumpuri - Iliņi</t>
  </si>
  <si>
    <t>Ūķnieki - Glūdas</t>
  </si>
  <si>
    <t>Gravas - Ģibuļu skola</t>
  </si>
  <si>
    <t>Radiņi - Sillauki</t>
  </si>
  <si>
    <t>Krūziņi - Glūdu leja</t>
  </si>
  <si>
    <t>Kraujas - Vecupes</t>
  </si>
  <si>
    <t>Čiekuri - Būtilti</t>
  </si>
  <si>
    <t>Skujas - Glūdu leja</t>
  </si>
  <si>
    <t>Loka iela</t>
  </si>
  <si>
    <t>Skolas iela ar nobrauktuvi</t>
  </si>
  <si>
    <t>Griezes iela</t>
  </si>
  <si>
    <t>Līgotņi - Puškaiši</t>
  </si>
  <si>
    <t>Ozoli-Lilijas</t>
  </si>
  <si>
    <t>Mežitas - Ošlejas</t>
  </si>
  <si>
    <t>Eglāji - Upeslejas</t>
  </si>
  <si>
    <t>Līči - Mazlieknieki</t>
  </si>
  <si>
    <t>Mordandas pagrieziens - Mežniecība</t>
  </si>
  <si>
    <t>Mazspāre - Jēču tilts</t>
  </si>
  <si>
    <t>Diņgeri -  Līkumi</t>
  </si>
  <si>
    <t>Kalnenieki - Žļudzenes</t>
  </si>
  <si>
    <t>Spāres muiža - Mesteri</t>
  </si>
  <si>
    <t>Priedaine - Rožlejas</t>
  </si>
  <si>
    <t>Lodes - Mauriņi</t>
  </si>
  <si>
    <t>Zigfrīda Meierovica iela</t>
  </si>
  <si>
    <t>Jāņa Čakstes iela</t>
  </si>
  <si>
    <t>Kalpaka iela</t>
  </si>
  <si>
    <t>Andreja Pumpura iela</t>
  </si>
  <si>
    <t>Jēču pagrieziens - Staidokņu tilts</t>
  </si>
  <si>
    <t>Irbes - Ceriņi</t>
  </si>
  <si>
    <t>Garlankas - Briežlejas</t>
  </si>
  <si>
    <t>Darbnīcas - Ozolmuiža - Mālēji - Bites</t>
  </si>
  <si>
    <t>Laķi - Ķurbe</t>
  </si>
  <si>
    <t>Kalnmuiža - Vētras - Darbnīcas</t>
  </si>
  <si>
    <t>Īves parks - Oliņleja</t>
  </si>
  <si>
    <t>Nikuži - Mežpuķes</t>
  </si>
  <si>
    <t>Pagasta ceļš uz Silu kapiem</t>
  </si>
  <si>
    <t>Oši - Grodnieki</t>
  </si>
  <si>
    <t>Ķurbe - Vīksnas - Antes</t>
  </si>
  <si>
    <t>Mazlauki - Krastiņi</t>
  </si>
  <si>
    <t>Namiķi - Tokškalni</t>
  </si>
  <si>
    <t>Vanagi - Tiltiņi</t>
  </si>
  <si>
    <t>Mucenieki - Sili</t>
  </si>
  <si>
    <t>Mazģērnieki - Laumas</t>
  </si>
  <si>
    <t>Īve - Kalniņi</t>
  </si>
  <si>
    <t>Garlankas - Vāci</t>
  </si>
  <si>
    <t>Grodnieki - Ozolmuiža</t>
  </si>
  <si>
    <t>Pagasta ceļš gar Dimzas fermu</t>
  </si>
  <si>
    <t>Īves parks - Oliņleja 2</t>
  </si>
  <si>
    <t>Veikals - Cehs - Zaļmeži</t>
  </si>
  <si>
    <t>Albatrosi - Cehs</t>
  </si>
  <si>
    <t>88620070274002</t>
  </si>
  <si>
    <t>Krogi - Klubs - Nordosti</t>
  </si>
  <si>
    <t xml:space="preserve">88620070271
</t>
  </si>
  <si>
    <t xml:space="preserve">88620070271001
</t>
  </si>
  <si>
    <t>Delfīni - Sarmas</t>
  </si>
  <si>
    <t xml:space="preserve">88620070305
</t>
  </si>
  <si>
    <t xml:space="preserve">88620070305001
</t>
  </si>
  <si>
    <t>Pastnieki - Skolotāju māja</t>
  </si>
  <si>
    <t xml:space="preserve">88620070273
</t>
  </si>
  <si>
    <t xml:space="preserve">88620070273001
</t>
  </si>
  <si>
    <t>Palejas - Laukgaļi</t>
  </si>
  <si>
    <t xml:space="preserve">88620070278
</t>
  </si>
  <si>
    <t xml:space="preserve">88620070278001
</t>
  </si>
  <si>
    <t>Uz Kolkasragu</t>
  </si>
  <si>
    <t xml:space="preserve">88620070270
</t>
  </si>
  <si>
    <t xml:space="preserve">88620070270001
</t>
  </si>
  <si>
    <t>Čiekurkalni - Strautnieki</t>
  </si>
  <si>
    <t xml:space="preserve">88620070275
</t>
  </si>
  <si>
    <t xml:space="preserve">88620070275001
</t>
  </si>
  <si>
    <t>Luterāņu baznīca - Vecā skola - Virsnieki</t>
  </si>
  <si>
    <t>88620070276</t>
  </si>
  <si>
    <t>88620070276001</t>
  </si>
  <si>
    <t>Pareizticīgo baznīca - Robežsargi</t>
  </si>
  <si>
    <t>- Robežsargi - Līvānu mājas</t>
  </si>
  <si>
    <t>Klubs - Sofijas</t>
  </si>
  <si>
    <t xml:space="preserve">88620070309
</t>
  </si>
  <si>
    <t>88620070309002</t>
  </si>
  <si>
    <t>Ozoli - Skola - Bērnudārzs</t>
  </si>
  <si>
    <t>Saulrieti - Kāpmaļi</t>
  </si>
  <si>
    <t>Ziemeļi - Kristi</t>
  </si>
  <si>
    <t>Brikši - Sīkraga kapi</t>
  </si>
  <si>
    <t>Uz Kolkas kapiem</t>
  </si>
  <si>
    <t>Stāvlaukums Kolkā</t>
  </si>
  <si>
    <t>1514,4m2</t>
  </si>
  <si>
    <t>504m2</t>
  </si>
  <si>
    <t>2018,4m2</t>
  </si>
  <si>
    <t>stāvlaukums</t>
  </si>
  <si>
    <t xml:space="preserve">
Vaide - Saunags</t>
  </si>
  <si>
    <t>88620060062                                  88620060001                                            88620060068</t>
  </si>
  <si>
    <t>- Saunaga Bangas - Akācijas (Rūpnieki)</t>
  </si>
  <si>
    <t>Pievedeceļš - Alpi - Mierkalni</t>
  </si>
  <si>
    <t>- Kurgati - Vecsīmi</t>
  </si>
  <si>
    <t>Ventspils-Tukuma ceļš - Tilmači - Hudzoni</t>
  </si>
  <si>
    <t>- Veckajakkalni - Kūvali</t>
  </si>
  <si>
    <t>Tautas nams - Jūrskola - Zembahi</t>
  </si>
  <si>
    <t>88620020170001</t>
  </si>
  <si>
    <t>- 2.nobrauktuve uz Jūrskolu</t>
  </si>
  <si>
    <t>- 2.nobrauktuve uz Mazirbi</t>
  </si>
  <si>
    <t>Ceļu krustojums - Jūrskola - Roņsalas</t>
  </si>
  <si>
    <t>- Roņsalas - Zembahi</t>
  </si>
  <si>
    <t>Veikals - Branki</t>
  </si>
  <si>
    <t>Jaunkalēji - Lauri - Zvaigznes</t>
  </si>
  <si>
    <t xml:space="preserve">Atzars - Jaunkalēji </t>
  </si>
  <si>
    <t>Sīkraga pievedceļš - Lorumi</t>
  </si>
  <si>
    <t>Kilasidami - Jomi</t>
  </si>
  <si>
    <t>Kāpas</t>
  </si>
  <si>
    <t>Jaunvalgani - Jaunkrūmiņi</t>
  </si>
  <si>
    <t>Sudrablīči - Dzelzceļa ēkas</t>
  </si>
  <si>
    <t>Vasnieki - Saules</t>
  </si>
  <si>
    <t>- Vasnieki - Pentes</t>
  </si>
  <si>
    <t>Dzintarkrasti - Saulstari</t>
  </si>
  <si>
    <t>Ozolzeme - Zemeņlauki</t>
  </si>
  <si>
    <t xml:space="preserve"> 88640030158001</t>
  </si>
  <si>
    <t>Dzedru tilts - Jaunpļavas</t>
  </si>
  <si>
    <t>88640040086001</t>
  </si>
  <si>
    <t>88640030166001</t>
  </si>
  <si>
    <t>88640040099001</t>
  </si>
  <si>
    <t>Pelčkalni - Sūkņu stacija</t>
  </si>
  <si>
    <t>Sūkņu stacijas ceļš - Mazsaliņa</t>
  </si>
  <si>
    <t>88640020148001</t>
  </si>
  <si>
    <t>88640040007001</t>
  </si>
  <si>
    <t>Pasts - Liedagi</t>
  </si>
  <si>
    <t>Dzirnavnieki - Gatera šķūnis</t>
  </si>
  <si>
    <t>88640030157001</t>
  </si>
  <si>
    <t>Vējiņi - Priežragi - Engures ezers</t>
  </si>
  <si>
    <t>88640020149001</t>
  </si>
  <si>
    <t>Lielceļš - Paegļi</t>
  </si>
  <si>
    <t>88640020153001</t>
  </si>
  <si>
    <t>Bētas - Dzedru kapi</t>
  </si>
  <si>
    <t>88640040098001</t>
  </si>
  <si>
    <t>88640030186001</t>
  </si>
  <si>
    <t>Kalnbērzi - Tiltnieki</t>
  </si>
  <si>
    <t>Tiltnieki - Kolkas</t>
  </si>
  <si>
    <t>Tiltnieki - Mežgrēzas</t>
  </si>
  <si>
    <t>Ķīri - Rozītes</t>
  </si>
  <si>
    <t>Oglaiši - Kaļļas</t>
  </si>
  <si>
    <t>Lūši - Bārozols</t>
  </si>
  <si>
    <t>Salas - Upeslīči</t>
  </si>
  <si>
    <t>Blindnieki - Dursupe</t>
  </si>
  <si>
    <t>88460060146001</t>
  </si>
  <si>
    <t>Dursupe - Nikas</t>
  </si>
  <si>
    <t>Slūnas - Dīriņi</t>
  </si>
  <si>
    <t>Galtene - Viesturi</t>
  </si>
  <si>
    <t>Pastari - Darbnīcas</t>
  </si>
  <si>
    <t>Dursupes inženierkomunikācijas</t>
  </si>
  <si>
    <t>Akmens - Skola</t>
  </si>
  <si>
    <t xml:space="preserve">Kopā A grupas ceļi Balgales pagasta teritorijā : </t>
  </si>
  <si>
    <t>Brūveri - Rozes</t>
  </si>
  <si>
    <t>Druvas - Bebri</t>
  </si>
  <si>
    <t>Kārkli - Tiltnieki</t>
  </si>
  <si>
    <t>Amatas - Mazsēņi</t>
  </si>
  <si>
    <t>Bieļas - Snapji</t>
  </si>
  <si>
    <t>Remesi - Meķi</t>
  </si>
  <si>
    <t>Mazkurļi - Vecmuiža</t>
  </si>
  <si>
    <t>Nikas - Indrāni</t>
  </si>
  <si>
    <t>Dzirnavas - Ezerkalni</t>
  </si>
  <si>
    <t>Dzintarkalni - Vizbuļi</t>
  </si>
  <si>
    <t>Pagasta ceļš uz Grantiņiem</t>
  </si>
  <si>
    <t>Raudziņi - Liepiņas</t>
  </si>
  <si>
    <t>Sprīdīši - Dzintarkalni</t>
  </si>
  <si>
    <t xml:space="preserve">Kopā B grupas ceļi Balgales pagasta teritorijā : </t>
  </si>
  <si>
    <t xml:space="preserve"> -</t>
  </si>
  <si>
    <t>Līvānu mājas - PII Bitīte</t>
  </si>
  <si>
    <t>Liepnieki - Garlene</t>
  </si>
  <si>
    <t>Meņģi - Okte - Ģīgas</t>
  </si>
  <si>
    <t>88700060050001</t>
  </si>
  <si>
    <t>Dzintari - Novadi 1</t>
  </si>
  <si>
    <t>88700110329001</t>
  </si>
  <si>
    <t>Dzintari - Novadi 2</t>
  </si>
  <si>
    <t>88700130046001</t>
  </si>
  <si>
    <t>Šoseja - Akācijas</t>
  </si>
  <si>
    <t>Skola - Estrāde</t>
  </si>
  <si>
    <t xml:space="preserve">Kopā A grupas ceļi Laucienes pagasta teritorijā : </t>
  </si>
  <si>
    <t>TBM - Runči</t>
  </si>
  <si>
    <t xml:space="preserve">88700090252001                               </t>
  </si>
  <si>
    <t>Podnieki - Irbiņi</t>
  </si>
  <si>
    <t>88700160070001</t>
  </si>
  <si>
    <t>Ozolkrogs - Praviņas-1</t>
  </si>
  <si>
    <t>88700090253001</t>
  </si>
  <si>
    <t>Ozolkrogs - Praviņas-2</t>
  </si>
  <si>
    <t>88700090255001</t>
  </si>
  <si>
    <t>Jaunkārkliņi - Šķedes mežniecība</t>
  </si>
  <si>
    <t>88700030036001</t>
  </si>
  <si>
    <t>Grantskalni - Vālites</t>
  </si>
  <si>
    <t>88700100076001</t>
  </si>
  <si>
    <t>Gobas - Līči</t>
  </si>
  <si>
    <t>88700110250001</t>
  </si>
  <si>
    <t>Dārziņi - Odre</t>
  </si>
  <si>
    <t>88700100088001</t>
  </si>
  <si>
    <t>Laukmaļi - Veģeri</t>
  </si>
  <si>
    <t>88700110295001</t>
  </si>
  <si>
    <t>Podnieku ferma - Mežuļi-2</t>
  </si>
  <si>
    <t>88700170078001</t>
  </si>
  <si>
    <t>Podnieku ferma - Mežuļi-1</t>
  </si>
  <si>
    <t>88700160073001</t>
  </si>
  <si>
    <t>Celmkrogs - Ezerkalni</t>
  </si>
  <si>
    <t>88700200061001</t>
  </si>
  <si>
    <t>Pansionāts - Mežotnes</t>
  </si>
  <si>
    <t>88700170030003</t>
  </si>
  <si>
    <t>Birzmaļi - Nurmuiža</t>
  </si>
  <si>
    <t>88700110252001</t>
  </si>
  <si>
    <t>Attīrīšanas stacija - PII Bitītes</t>
  </si>
  <si>
    <t>Ievkalni - Rozītes 1</t>
  </si>
  <si>
    <t>88700040062001</t>
  </si>
  <si>
    <t>Ievkalni - Rozītes 2</t>
  </si>
  <si>
    <t>88700110297001</t>
  </si>
  <si>
    <t>Veceihi - Jaunmūrnieki</t>
  </si>
  <si>
    <t>Novadnieki - Zariņi</t>
  </si>
  <si>
    <t>88700050132001</t>
  </si>
  <si>
    <t>Garlene - Paisumi</t>
  </si>
  <si>
    <t>88700050145001</t>
  </si>
  <si>
    <t>Dižlauki - Purmaļi</t>
  </si>
  <si>
    <t>88700060043001</t>
  </si>
  <si>
    <t>Noriņi - Būriņi</t>
  </si>
  <si>
    <t>88700140124001</t>
  </si>
  <si>
    <t>Bīlavas - Okte</t>
  </si>
  <si>
    <t>88700010016001</t>
  </si>
  <si>
    <t>Ievkalni - Ezergaļi</t>
  </si>
  <si>
    <t>88700110296001</t>
  </si>
  <si>
    <t>Mežmugas - Veģeri</t>
  </si>
  <si>
    <t>88700170092001</t>
  </si>
  <si>
    <t>Pagasta ceļš ielejā</t>
  </si>
  <si>
    <t>88700090036001</t>
  </si>
  <si>
    <t xml:space="preserve">Kopā B grupas ceļi Laucienes pagasta teritorijā : </t>
  </si>
  <si>
    <t>Anuži - Upenieki</t>
  </si>
  <si>
    <t>Labieši - Baloži</t>
  </si>
  <si>
    <t>Kārkliņi - Vecjakas</t>
  </si>
  <si>
    <t>Griķi - Glābas</t>
  </si>
  <si>
    <t>Daniņi - Rietumi</t>
  </si>
  <si>
    <t>Burtnieki - Strauti</t>
  </si>
  <si>
    <t>Mežmači - Ceļmalrumpji</t>
  </si>
  <si>
    <t>Druviņas - Lejiņi</t>
  </si>
  <si>
    <t>Brīvnieki - Grāveri</t>
  </si>
  <si>
    <t>Riekstiņi - Brīnumi</t>
  </si>
  <si>
    <t>Lidlauks - Zaķīši</t>
  </si>
  <si>
    <t>Trumači - Dānuļi</t>
  </si>
  <si>
    <t>Fondi - Mežirbes</t>
  </si>
  <si>
    <t>Līgatne - Okte</t>
  </si>
  <si>
    <t>Lati - Vīksnas</t>
  </si>
  <si>
    <t>Pūpoliņi - Mierlejas</t>
  </si>
  <si>
    <t>Jaunzītari - Dzelmītes</t>
  </si>
  <si>
    <t>Kvieši - Upenieki</t>
  </si>
  <si>
    <t>Podnieki - Vintari</t>
  </si>
  <si>
    <t xml:space="preserve">Kopā C grupas ceļi Laucienes pagasta teritorijā : </t>
  </si>
  <si>
    <t>Kaziņu dambis</t>
  </si>
  <si>
    <t xml:space="preserve"> Ķīļu kapi - Ērgļu krogs</t>
  </si>
  <si>
    <t xml:space="preserve"> Robežnieki - Mazstende</t>
  </si>
  <si>
    <t>Mazsproģi - Sproģi</t>
  </si>
  <si>
    <t>Dārznieku ceļš</t>
  </si>
  <si>
    <t>Kociņi - Bungu kapi</t>
  </si>
  <si>
    <t>Selekcija - Prāmnieki - Liepkalni</t>
  </si>
  <si>
    <t>Ganību ceļš pie Birzniekiem</t>
  </si>
  <si>
    <t xml:space="preserve"> Birzmaļi - Budas</t>
  </si>
  <si>
    <t>Līvānu māju ceļš</t>
  </si>
  <si>
    <t>V-1416</t>
  </si>
  <si>
    <t xml:space="preserve">Kopā A grupas ceļi Lībagu pagasta teritorijā : </t>
  </si>
  <si>
    <t xml:space="preserve"> Villas - Ābeļi</t>
  </si>
  <si>
    <t>Sukturu kapu ceļš</t>
  </si>
  <si>
    <t>Lībagu  skola - Podnieki</t>
  </si>
  <si>
    <t>Lejaslāči - Brancas</t>
  </si>
  <si>
    <t>Vēveri - Vīceži</t>
  </si>
  <si>
    <t>Viesturi - Ronīši</t>
  </si>
  <si>
    <t>Brancas - Kāruži - Brūveļi</t>
  </si>
  <si>
    <t>Šķepasti - Dankumi</t>
  </si>
  <si>
    <t>Smilškalnu ceļš</t>
  </si>
  <si>
    <t>Mācītājmuiža - Ozolkalni - Dārznieki</t>
  </si>
  <si>
    <t>Putniņi - Bēķi - Brīvzemnieki</t>
  </si>
  <si>
    <t>Reizu ceļš</t>
  </si>
  <si>
    <t>Budas - Mazliepadas</t>
  </si>
  <si>
    <t>Ganību šķūnis - Bajāri</t>
  </si>
  <si>
    <t>Pārupu ceļš</t>
  </si>
  <si>
    <t>Lībagu sākumskola - Mazjāņi</t>
  </si>
  <si>
    <t>Pagasta ceļš gar Rasām</t>
  </si>
  <si>
    <t>Bungu kapu ceļš - Stāvlaukums</t>
  </si>
  <si>
    <t>Dzirnavu ceļš</t>
  </si>
  <si>
    <t>Pagasta ceļš uz graudiem</t>
  </si>
  <si>
    <t xml:space="preserve">Kopā B grupas ceļi Lībagu pagasta teritorijā : </t>
  </si>
  <si>
    <t>Andumi - Austrumi</t>
  </si>
  <si>
    <t>Lejaskrogs - Purkalni</t>
  </si>
  <si>
    <t>Dārziņi - Mazlejas</t>
  </si>
  <si>
    <t>Brīvkalni - Sārāji</t>
  </si>
  <si>
    <t>Bukurags - Līči</t>
  </si>
  <si>
    <t>Dankumi - Dambīši</t>
  </si>
  <si>
    <t>Vandalu pļavu ceļš</t>
  </si>
  <si>
    <t>Robežnieki - Alkšņi</t>
  </si>
  <si>
    <t>Eglāji - Lazdas</t>
  </si>
  <si>
    <t>Laukratnieki - Maztērukši</t>
  </si>
  <si>
    <t>Birznieki - Mežgali</t>
  </si>
  <si>
    <t>Mazstende - Griežņi</t>
  </si>
  <si>
    <t>Budas - Zundas</t>
  </si>
  <si>
    <t>Brincas - Dāriņi</t>
  </si>
  <si>
    <t>Bodziņš - Birziņi</t>
  </si>
  <si>
    <t>Pagastmājas ceļš</t>
  </si>
  <si>
    <t>Bezdubeņi - Kampari</t>
  </si>
  <si>
    <t>Indrāni - Smilškalni</t>
  </si>
  <si>
    <t>Jaunāpšu ceļš</t>
  </si>
  <si>
    <t>Lejaslāči - Vanagkalns</t>
  </si>
  <si>
    <t>Pagasta ceļš uz Akotiem</t>
  </si>
  <si>
    <t>Ķīļu kapi Purgaļi</t>
  </si>
  <si>
    <t>Podnieki - Jaunpagasts</t>
  </si>
  <si>
    <t xml:space="preserve">Kopā C grupas ceļi Lībagu pagasta teritorijā : </t>
  </si>
  <si>
    <t>Lube - Mārkciems</t>
  </si>
  <si>
    <t>Anuži - Akmeņpils</t>
  </si>
  <si>
    <t xml:space="preserve">Kopā A grupas ceļi Lubes pagasta teritorijā : </t>
  </si>
  <si>
    <t>Lube - Zelmeņi</t>
  </si>
  <si>
    <t>Brieži - Kupeņi</t>
  </si>
  <si>
    <t>Sēļi - Zaļkalni</t>
  </si>
  <si>
    <t>Centrs - Attīrīšanas iekārtas</t>
  </si>
  <si>
    <t xml:space="preserve"> Ķelles -Rojmalieši</t>
  </si>
  <si>
    <t>Oši - Brieži</t>
  </si>
  <si>
    <t>Diļķi - Zeltkalni</t>
  </si>
  <si>
    <t>Smiltiņi - Popervāle</t>
  </si>
  <si>
    <t>Dižgali - Kapi</t>
  </si>
  <si>
    <t>Vecumi - Štempeļa dambis</t>
  </si>
  <si>
    <t>Līdumi - Kapi</t>
  </si>
  <si>
    <t>Bajāri - Jaunmežs</t>
  </si>
  <si>
    <t>Oši - Rozes</t>
  </si>
  <si>
    <t>Marinski - Kārkliņi</t>
  </si>
  <si>
    <t xml:space="preserve"> Lubes kapi - Mārsnēni</t>
  </si>
  <si>
    <t>Jaunbīlavas - Viļķīši</t>
  </si>
  <si>
    <t>Gludaušu ceļš</t>
  </si>
  <si>
    <t>Lube - Mārvalki/ceļš - Saulītes</t>
  </si>
  <si>
    <t xml:space="preserve">Kopā B grupas ceļi Lubes pagasta teritorijā : </t>
  </si>
  <si>
    <t>Kunči - Avoti</t>
  </si>
  <si>
    <t>Akmeņpils - Leiši</t>
  </si>
  <si>
    <t>Tēraudtilts - Baznīca</t>
  </si>
  <si>
    <t>Pagasta ceļš uz Pūņicām</t>
  </si>
  <si>
    <t>Griķlībe - Bumbieri</t>
  </si>
  <si>
    <t>Cīcas - Rudenieki</t>
  </si>
  <si>
    <t>Skaistkalni - Gaismas</t>
  </si>
  <si>
    <t>Upeslīči - Kokneši</t>
  </si>
  <si>
    <t xml:space="preserve">Kopā C grupas ceļi Lubes pagasta teritorijā : </t>
  </si>
  <si>
    <t>Ezeru iela</t>
  </si>
  <si>
    <t>bez seguma</t>
  </si>
  <si>
    <t xml:space="preserve"> Kanāla iela</t>
  </si>
  <si>
    <t>Čiekuru iela</t>
  </si>
  <si>
    <t>Bāniša iela</t>
  </si>
  <si>
    <t>Atzars- Dzintarzemes - Lielā iela</t>
  </si>
  <si>
    <t>88780030837</t>
  </si>
  <si>
    <t>Brūkleņu iela</t>
  </si>
  <si>
    <t>Dzintaru iela Ietve</t>
  </si>
  <si>
    <t>88780030595 88780030470</t>
  </si>
  <si>
    <t>Bākas iela</t>
  </si>
  <si>
    <t>Paparžu iela</t>
  </si>
  <si>
    <t>Kadiķu iela</t>
  </si>
  <si>
    <t>Jūras iela</t>
  </si>
  <si>
    <t>88780030640 88780030836</t>
  </si>
  <si>
    <t>Jēgerlejas iela</t>
  </si>
  <si>
    <t>Baltkalnu iela</t>
  </si>
  <si>
    <t>Atpūtas iela</t>
  </si>
  <si>
    <t>Ceļš uz skolu</t>
  </si>
  <si>
    <t xml:space="preserve">88780030440
</t>
  </si>
  <si>
    <t xml:space="preserve">Kopā Mērsraga ielas : </t>
  </si>
  <si>
    <t>Tīdas - Smilgas - Bezmeri</t>
  </si>
  <si>
    <t>Pagasta ceļš gar Kursīšiem</t>
  </si>
  <si>
    <t>Vecais dzelzceļš</t>
  </si>
  <si>
    <t xml:space="preserve">Kopā A grupas ceļi Mērsraga pagasta teritorijā : </t>
  </si>
  <si>
    <t>V/A - Upesgrīvas kapi</t>
  </si>
  <si>
    <t>Radziņi - Iesalnieki</t>
  </si>
  <si>
    <t xml:space="preserve">Kopā B grupas ceļi Mērsraga pagasta teritorijā : </t>
  </si>
  <si>
    <t>Ladoss - Aizsilnieku izgāztuve</t>
  </si>
  <si>
    <t xml:space="preserve"> Pagasta ceļš uz Laimstariem</t>
  </si>
  <si>
    <t xml:space="preserve">Kopā C grupas ceļi Mērsraga pagasta teritorijā : </t>
  </si>
  <si>
    <t xml:space="preserve">Pavisam kopā  ceļi un ielas Mērsraga pagasta administratīvajā teritorijā: </t>
  </si>
  <si>
    <t>Priežkalni - Liepas</t>
  </si>
  <si>
    <t>Dāriņi - Dzelzceļš</t>
  </si>
  <si>
    <t>Liepas - Dēģeri -Birznieki</t>
  </si>
  <si>
    <t xml:space="preserve">Kopā A grupas ceļi Strazdes pagasta teritorijā : </t>
  </si>
  <si>
    <t>Bērzkalni - Robežnieki</t>
  </si>
  <si>
    <t>Klētnieki - Dzirnavas</t>
  </si>
  <si>
    <t>Klētnieki - Dzidrumi</t>
  </si>
  <si>
    <t>Granīti - Strazdkalni</t>
  </si>
  <si>
    <t>Bemberi - Āpji</t>
  </si>
  <si>
    <t>Pastiņi - Imantas</t>
  </si>
  <si>
    <t>Priežkalni - Līdumnieki</t>
  </si>
  <si>
    <t>Niedrītes - Dauģi</t>
  </si>
  <si>
    <t>Kliģi - Celmiņi</t>
  </si>
  <si>
    <t>Purkalnu ceļš</t>
  </si>
  <si>
    <t>Lāči - Niedrezers</t>
  </si>
  <si>
    <t>Zālītes - Eglītes</t>
  </si>
  <si>
    <t>Ceriņu ceļš</t>
  </si>
  <si>
    <t>Muižas ceļš</t>
  </si>
  <si>
    <t xml:space="preserve">Kopā B grupas ceļi Strazdes pagasta teritorijā : </t>
  </si>
  <si>
    <t>Kāķīši - Meķi</t>
  </si>
  <si>
    <t>Kāķīši - Gravas</t>
  </si>
  <si>
    <t>Piķu ceļš</t>
  </si>
  <si>
    <t>Reņģu ceļš</t>
  </si>
  <si>
    <t xml:space="preserve">Kopā C grupas ceļi Strazdes pagasta teritorijā : </t>
  </si>
  <si>
    <t>Otiņi - Dedziņi</t>
  </si>
  <si>
    <t>Ozoli - Kukuri</t>
  </si>
  <si>
    <t>Kukuri - Skola</t>
  </si>
  <si>
    <t>Pūņas - Gambija - Salas</t>
  </si>
  <si>
    <t xml:space="preserve">88920080072001
</t>
  </si>
  <si>
    <t>Kalnķirķi - Mežmuiža - Cīruļi</t>
  </si>
  <si>
    <t>Austrumi - Savi</t>
  </si>
  <si>
    <t>Jaunmuiža - Frītagi</t>
  </si>
  <si>
    <t>Pievedceļš atkritumu izgāstuvei Janvāri</t>
  </si>
  <si>
    <t xml:space="preserve">Kopā A grupas ceļi Valdgales pagasta teritorijā : </t>
  </si>
  <si>
    <t>Valdgale - Valdgales dzirnavas</t>
  </si>
  <si>
    <t>Liepkalni - Vimbas</t>
  </si>
  <si>
    <t>Rugāji - Mazandreji</t>
  </si>
  <si>
    <t>Gambija - Poļi - Mežmuiža</t>
  </si>
  <si>
    <t>Poļi - Siliņi</t>
  </si>
  <si>
    <t>Riekstiņi - Siliņi - Baloži</t>
  </si>
  <si>
    <t>Senči - Pobuži</t>
  </si>
  <si>
    <t>Brenči - Ābeļkalni</t>
  </si>
  <si>
    <t xml:space="preserve">Kopā B grupas ceļi Valdgales pagasta teritorijā : </t>
  </si>
  <si>
    <t>Gambija - Vecvietas</t>
  </si>
  <si>
    <t>Frītagi - Dižlejas</t>
  </si>
  <si>
    <t>Apeņi - Brūžkalni</t>
  </si>
  <si>
    <t>88920050083001</t>
  </si>
  <si>
    <t>Mieriņi - Jaundingas</t>
  </si>
  <si>
    <t xml:space="preserve">Kopā C grupas ceļi Valdgales pagasta teritorijā : </t>
  </si>
  <si>
    <t>Pagrieziens uz Iģeni - Iģene</t>
  </si>
  <si>
    <t>Aivari - Birzes - Drāzāji</t>
  </si>
  <si>
    <t xml:space="preserve"> Lejas - Elpji - Strautiņi</t>
  </si>
  <si>
    <t>Lādzere - Rožkalns - Jaunlāči</t>
  </si>
  <si>
    <t>Iģene - Līčupes - Cukuriņi</t>
  </si>
  <si>
    <t>Klānas - Celmi</t>
  </si>
  <si>
    <t>Lādzere - Dzirnavnieki - Bakuži</t>
  </si>
  <si>
    <t>Iģene - Bindari</t>
  </si>
  <si>
    <t>Līčupes - Vandzenes vidusskola</t>
  </si>
  <si>
    <t>Līčupes - Svintas</t>
  </si>
  <si>
    <t>Dandari - Zemītes</t>
  </si>
  <si>
    <t>Dārzniecība - Zālītes</t>
  </si>
  <si>
    <t>Airītes - Skrundenieki</t>
  </si>
  <si>
    <t>Rožkalns - Lejmaļi - Klāņas</t>
  </si>
  <si>
    <t>Rožkalns - Klāņu kapi</t>
  </si>
  <si>
    <t>Klānas - Cerības - Birznieki - Mežvēveri</t>
  </si>
  <si>
    <t>Pagasta ceļš uz Stebuļu kapiem</t>
  </si>
  <si>
    <t>Lejāres - Pūri</t>
  </si>
  <si>
    <t>Bindari - Jaunjāpeni</t>
  </si>
  <si>
    <t>Kalnkalēji - Kāružas</t>
  </si>
  <si>
    <t>Āpeni - Bakuži - Sīmaņi</t>
  </si>
  <si>
    <t>Pūpoli - Bērzlejas</t>
  </si>
  <si>
    <t>Kviesīši - Pašķi - Sili - Klāšas</t>
  </si>
  <si>
    <t>Lielie ozoli - Dārte</t>
  </si>
  <si>
    <t>Uguņi - Valgalciems</t>
  </si>
  <si>
    <t xml:space="preserve">Uguņi - Reizes </t>
  </si>
  <si>
    <t>Rīti - Kreses - Noras</t>
  </si>
  <si>
    <t xml:space="preserve">Pagasta ceļš Gartilti </t>
  </si>
  <si>
    <t>Priednieki - Laņģi - Oliņas</t>
  </si>
  <si>
    <t>Dārte - Ploču plāvas 1</t>
  </si>
  <si>
    <t>Dārte - Ploču plāvas 2</t>
  </si>
  <si>
    <t>Rezidences piebraucamas ceļš un st.</t>
  </si>
  <si>
    <t>Brūveļi - Ēmužas</t>
  </si>
  <si>
    <t>Dārte - Krupītis</t>
  </si>
  <si>
    <t>Bajāri - Tītari</t>
  </si>
  <si>
    <t>Grīvas upes ceļš</t>
  </si>
  <si>
    <t>Vilki - Mežputniņi</t>
  </si>
  <si>
    <t>Uguņu kapi - Jaunkrēķi</t>
  </si>
  <si>
    <t>Pievedceļš uz Lielo akmeni</t>
  </si>
  <si>
    <t>Uguņu tautas nams - Veikals</t>
  </si>
  <si>
    <t>Piebraucamais ceļš pie Vandzenes skolas</t>
  </si>
  <si>
    <t>Akmeņlauki - Krācumi 1</t>
  </si>
  <si>
    <t>Akmeņlauki - Krācumi 2</t>
  </si>
  <si>
    <t>Dīķi - Burtnieki</t>
  </si>
  <si>
    <t>Laustiķi - Dzirksteles</t>
  </si>
  <si>
    <t>Līči - Dreimaņi 1</t>
  </si>
  <si>
    <t>Līči - Dreimaņi 2</t>
  </si>
  <si>
    <t>Reizes - Silarāji</t>
  </si>
  <si>
    <t>Rezidence - Tuņas</t>
  </si>
  <si>
    <t>Sunturi - Svilumi</t>
  </si>
  <si>
    <t>Vilki - Klarnetes</t>
  </si>
  <si>
    <t>Zemežu ceļš</t>
  </si>
  <si>
    <t>Madaru iela</t>
  </si>
  <si>
    <t>Šķūņu iela</t>
  </si>
  <si>
    <t xml:space="preserve">Kopā Jaunpagasta ielas: </t>
  </si>
  <si>
    <t>Braslas - Ezerciems</t>
  </si>
  <si>
    <t xml:space="preserve">Blešķi - Jaunšvinksteri </t>
  </si>
  <si>
    <t xml:space="preserve"> Prinduļi - Kļavnieki</t>
  </si>
  <si>
    <t>Šķauderi - Kalviņi</t>
  </si>
  <si>
    <t>Pagasta ceļš uz Sarmām</t>
  </si>
  <si>
    <t>Lēdas - Cīruļi</t>
  </si>
  <si>
    <t>Silinieki - Ausekļi</t>
  </si>
  <si>
    <t>Auziņu ceļš</t>
  </si>
  <si>
    <t xml:space="preserve">   Brūzis - Alejas</t>
  </si>
  <si>
    <t xml:space="preserve">  Dāriņi - Švinksteri</t>
  </si>
  <si>
    <t xml:space="preserve">Kopā B grupas ceļi Virbu pagasta teritorijā: </t>
  </si>
  <si>
    <t>Burtnieki - Dambekalni</t>
  </si>
  <si>
    <t>Bieļas - Sknābe</t>
  </si>
  <si>
    <t>Sniedziņi - Dzelzceļa tilts</t>
  </si>
  <si>
    <t>Draudziņi - Gaveņi</t>
  </si>
  <si>
    <t>Šviksteri - Kandavas ceļš</t>
  </si>
  <si>
    <t xml:space="preserve">Kopā C grupas ceļi Virbu pagasta teritorijā: </t>
  </si>
  <si>
    <t xml:space="preserve">Pavisam kopā  ceļi um ielas Virbu pagasta administratīvajā teritorijā: </t>
  </si>
  <si>
    <t xml:space="preserve"> Spārītes - Ziemeļi - Kadiķi - Grīvas</t>
  </si>
  <si>
    <t xml:space="preserve">Kopā Vandzenes pagasta teritorijā B grupas ceļi : </t>
  </si>
  <si>
    <t xml:space="preserve">Kopā Vandzenes pagasta teritorijā C grupas ceļi : </t>
  </si>
  <si>
    <t>Iģene - Laipgaļi</t>
  </si>
  <si>
    <t>Lielais akmens - Kundziņi</t>
  </si>
  <si>
    <t xml:space="preserve">Kopā Vandzenes pagasta teritorijā A grupas ceļi : </t>
  </si>
  <si>
    <t>Dzedru skola - Lācīši - Engures ezers</t>
  </si>
  <si>
    <t>Upmaļi - Lūrmaņi</t>
  </si>
  <si>
    <t xml:space="preserve">Kopā B grupas ceļi Ķūļciema pagasta teritorijā : </t>
  </si>
  <si>
    <t>Akmeņkalni - Sūkņu stacija - Mauriņi</t>
  </si>
  <si>
    <t xml:space="preserve">Kopā C grupas ceļi Ķūļciema pagasta teritorijā : </t>
  </si>
  <si>
    <t xml:space="preserve">Upenieki - Ķūļi </t>
  </si>
  <si>
    <t>Pagasta ceļš Kļavas - Pasts</t>
  </si>
  <si>
    <t xml:space="preserve">Kopā A grupas ceļi Ķūļciema pagasta teritorijā : </t>
  </si>
  <si>
    <t xml:space="preserve">Kopā C grupas ceļi  Īves pagasta teritorijā  : </t>
  </si>
  <si>
    <t>88500210162</t>
  </si>
  <si>
    <t xml:space="preserve">88500170145
</t>
  </si>
  <si>
    <t xml:space="preserve"> 88500170150001</t>
  </si>
  <si>
    <t>Muņu kompleks - Muņu Grabi</t>
  </si>
  <si>
    <t>88500170027005</t>
  </si>
  <si>
    <t xml:space="preserve">88500180150
</t>
  </si>
  <si>
    <t xml:space="preserve">88500180150001
</t>
  </si>
  <si>
    <t xml:space="preserve">88500210161
</t>
  </si>
  <si>
    <t>Mazirbes baznīca</t>
  </si>
  <si>
    <t>88500010035002</t>
  </si>
  <si>
    <t>Eniņi - Tuskas</t>
  </si>
  <si>
    <t xml:space="preserve">
88500270025007</t>
  </si>
  <si>
    <t>Mētrukalni</t>
  </si>
  <si>
    <t>Pāce - Peldētava</t>
  </si>
  <si>
    <t xml:space="preserve">
88500230071002
</t>
  </si>
  <si>
    <t xml:space="preserve">88500230071
</t>
  </si>
  <si>
    <t xml:space="preserve">Kopā  Dundagas  pagastā C grupas ceļi : </t>
  </si>
  <si>
    <t xml:space="preserve">Kopā ceļi un ielas Dundagas pagasta administratīvā teritorijā : </t>
  </si>
  <si>
    <t xml:space="preserve">Kopā  Ģibuļu pagasta teritorijā Pastendes ielas: </t>
  </si>
  <si>
    <t xml:space="preserve">Kopā  Ģibuļu pagasta teritorijā Spāres ielas : </t>
  </si>
  <si>
    <t>Kalnenieki - Dupuri</t>
  </si>
  <si>
    <t>Lielozoli - Priežkalni</t>
  </si>
  <si>
    <t>Nogāzes iela</t>
  </si>
  <si>
    <t>Noliktavas iela</t>
  </si>
  <si>
    <t>Nomaļu iela</t>
  </si>
  <si>
    <t>Nomas iela</t>
  </si>
  <si>
    <t>Valdgale - Laidas</t>
  </si>
  <si>
    <t xml:space="preserve">88920090310
</t>
  </si>
  <si>
    <t>Pagasta ceļš pie Iģenes baznīcas</t>
  </si>
  <si>
    <t xml:space="preserve"> 88780030833</t>
  </si>
  <si>
    <t xml:space="preserve"> 88780030832</t>
  </si>
  <si>
    <t xml:space="preserve">Dižgali - Sārkaste </t>
  </si>
  <si>
    <t>Anuži - Sārkaste</t>
  </si>
  <si>
    <t>Čumalas - Jaunozoliņi</t>
  </si>
  <si>
    <t>88640020124001</t>
  </si>
  <si>
    <t>88640030114</t>
  </si>
  <si>
    <t>88640030114001</t>
  </si>
  <si>
    <t xml:space="preserve">88500020177
</t>
  </si>
  <si>
    <t>88370100048</t>
  </si>
  <si>
    <t>8837010048001</t>
  </si>
  <si>
    <t>88370030166</t>
  </si>
  <si>
    <t>88370030166001</t>
  </si>
  <si>
    <t>88420150098001</t>
  </si>
  <si>
    <t>88420090037005</t>
  </si>
  <si>
    <t>Selgas ielas atzars</t>
  </si>
  <si>
    <t xml:space="preserve"> 88820100239</t>
  </si>
  <si>
    <t>88820081025001</t>
  </si>
  <si>
    <t>88820090619001</t>
  </si>
  <si>
    <t>Darba apjomi 1. iepirkuma priekšmetu daļai "Talsu pilsētu ielu un laukumu ikdienas uzturēšanas darbi"</t>
  </si>
  <si>
    <t xml:space="preserve">Iepirkuma priekšmeta 1.daļa - Talsu pilsētas administratīvā teritorija - Planējamo un profilējamo Talsu pilsētas ielas ar grants segumu vasaras periodam </t>
  </si>
  <si>
    <t>Darba apjomi 2. iepirkuma priekšmetu daļai "Sabiles pilsētas un Abavas pagasta pārvaldes ielu un autoceļu ikdienas uzturēšanas darbi"</t>
  </si>
  <si>
    <t>Darba apjomi 3. iepirkuma priekšmetu daļai "Sabiles pilsētas ielu un autoceļu ikdienas uzturēšanas darbi"</t>
  </si>
  <si>
    <t>Darba apjomi 4. iepirkuma priekšmeta daļai "Valdemārpils pilsētas un Ārlavas pagasta pārvaldes ielu un autoceļu ikdienas uzturēšanas darbi"</t>
  </si>
  <si>
    <t>Iepirkuma priekšmeta 4.daļa - Valdemārpils pilsētas administratīvā teritorija - Valdemārpils pilsētas ielas</t>
  </si>
  <si>
    <t xml:space="preserve"> Darba apjomi 5. iepirkuma priešmeta daļai "Dundagas pagasta pārvaldes ielu un autoceļu ikdienas uzturēšanas darbi"</t>
  </si>
  <si>
    <t>Darba apjomi 6. iepirkuma priekšmeta daļai "Laidzes pagasta pārvaldes ielu un autoceļu ikdienas uzsturēšanas darbi"</t>
  </si>
  <si>
    <t>Darba apjomi 7. iepirkuma priekšmeta daļai "Ķūlciema pagasta pārvaldes autoceļa ikdienas uzturēšanas darbi"</t>
  </si>
  <si>
    <t>Iepirkuma priekšmeta 7.daļa - Ķūļciema pagasta pārvaldes administratīvā teritorija - A grupas ceļi</t>
  </si>
  <si>
    <t xml:space="preserve">Iepirkuma priekšmeta 7.daļa - Ķūļciema pagasta pārvaldes administratīvā teritorija - B grupas ceļi </t>
  </si>
  <si>
    <t xml:space="preserve">Iepirkuma priekšmeta 7.daļa - Ķūļciema pagasta pārvaldes administratīvā teritorija - C grupas ceļi </t>
  </si>
  <si>
    <t>Darba apjomi 8. iepirkuma priekšmeta daļai "Vandzenes pagasta pārvaldes autoceļu ikdienas uzturēšanas darbi"</t>
  </si>
  <si>
    <t>Iepirkuma priekšmeta 8.daļa - Vandzenes pagasta pārvaldes  administratīvā teritorija  B grupas ceļi</t>
  </si>
  <si>
    <t>Iepirkuma priekšmeta 8.daļa - Vandzenes pagasta pārvaldes administratīvā teritorija  C grupas ceļi</t>
  </si>
  <si>
    <t xml:space="preserve">Pavisam kopā  ceļi Vandzenes pagasta pārvaldes administratīvajā teritorijā: </t>
  </si>
  <si>
    <t>Darba apjomi 9. iepirkuma priekšmeta daļai "Laucienes pagasta pārvaldes autoceļa ikdienas uzturēšanas darbi"</t>
  </si>
  <si>
    <t>Darba apjomi 10. iepirkuma priekšmeta daļai "Balgales pagasta pārvaldes autoceļu ikdienas uzturēšanas darbi"</t>
  </si>
  <si>
    <t>Iepirkuma priekšmeta 10.daļa - Balgales pagasta pārvaldes  administratīvā teritorija - A.grupas ceļi</t>
  </si>
  <si>
    <t>Iepirkuma priekšmeta 10.daļa - Balgales pagasta pārvaldes administratīvā teritorija -  B.grupas ceļi</t>
  </si>
  <si>
    <t xml:space="preserve">Pavisam kopā  ceļi Balgales pagasta pārvaldes administratīvajā teritorijā : </t>
  </si>
  <si>
    <t>Darba apjomi 11. iepirkuma priekšmeta daļai "Gibuļu pagasta pārvaldes ielu un autoceļu ikdienas uzsturēšanas darbi"</t>
  </si>
  <si>
    <t>Iepirkuma priekšmeta 11.daļa - Ģibuļu pagasta pārvaldes administratīvā teritorija - Pastendes ciema ielas</t>
  </si>
  <si>
    <t>Iepirkuma priekšmeta 11.daļa - Ģibuļu pagasta pārvaldes administratīvā teritorija - Spāres ciema ielas</t>
  </si>
  <si>
    <t>Iepirkuma priekšmeta 11.daļa - Ģibuļu pagasta pārvaldes administratīvā teritorija A grupas ceļi</t>
  </si>
  <si>
    <t>Iepirkuma priekšmeta 11.daļa - Ģibuļu pagasta pārvaldes administratīvā teritorija B grupas ceļi</t>
  </si>
  <si>
    <t>Iepirkuma priekšmeta 11.daļa - Ģibuļu pagasta pārvaldes administratīvā teritorija C grupas ceļi</t>
  </si>
  <si>
    <t>Darba apjomi 12. iepirkuma priekšmeta daļai "Īves pagasta pārvaldes autoceļu ikdienas uzturēšanas darbi"</t>
  </si>
  <si>
    <t>Iepirkuma priekšmeta 12.daļa - Īves pagasta pārvaldes administratīvā teritorija - A grupas ceļi</t>
  </si>
  <si>
    <t>Iepirkuma priekšmeta 12.daļa - Īves pagasta pārvaldes administratīvā teritorija - B grupas ceļi</t>
  </si>
  <si>
    <t xml:space="preserve">Pavisam kopā  ceļi Īves pagasta pārvaldes administratīvajā teritorijā: </t>
  </si>
  <si>
    <t>Darba apjomi 13. iepirkuma priekšmeta daļai "Lubes pagasta pārvaldes autoceļu ikdienas uzturēšanas darbi"</t>
  </si>
  <si>
    <t>Iepirkuma priekšmeta 13.daļa - Lubes pagasta pārvaldes  administratīvā teritorija - A.grupas ceļi</t>
  </si>
  <si>
    <t>Iepirkuma priekšmeta 13.daļa - Lubes pagasta pārvaldes  administratīvā teritorija - B.grupas ceļi</t>
  </si>
  <si>
    <t>Iepirkuma priekšmeta 13.daļa - Lubes pagasta pārvaldes  administratīvā teritorija - C.grupas ceļi</t>
  </si>
  <si>
    <t xml:space="preserve">Pavisam kopā  ceļi Lubes pagasta pārvaldes administratīvajā teritorijā: </t>
  </si>
  <si>
    <t>Darba apjomi 14. iepirkuma priekšmeta daļai "Lībagu pagasta pārvaldes autoceļu ikdienas uzturēšanas darbi"</t>
  </si>
  <si>
    <t>Iepirkuma priekšmeta 14.daļa - Lībagu pagasta pārvaldes  administratīvā teritorija - A.grupas ceļi</t>
  </si>
  <si>
    <t>Iepirkuma priekšmeta 14.daļa - Lībagu pagasta pārvaldes  administratīvā teritorija - B.grupas ceļi</t>
  </si>
  <si>
    <t>Iepirkuma priekšmeta 14.daļa - Lībagu pagasta pārvaldes  administratīvā teritorija - C.grupas ceļi</t>
  </si>
  <si>
    <t xml:space="preserve">Pavisam kopā  ceļi Lībagu pagasta pārvaldes administratīvajā teritorijā : </t>
  </si>
  <si>
    <t>Darba apjomi 15. iepirkuma priekšmeta daļai "Valdgales pagasta pārvaldes autoceļu ikdienas uzsturēšanas darbi"</t>
  </si>
  <si>
    <t>Iepirkuma priekšmeta 15.daļa - Valdgales pagasta pārvaldes  administratīvā teritorija - A.grupas ceļi</t>
  </si>
  <si>
    <t>Iepirkuma priekšmeta 15.daļa - Valdgales pagasta pārvaldes  administratīvā teritorija - B.grupas ceļi</t>
  </si>
  <si>
    <t>Iepirkuma priekšmeta 15.daļa - Valdgales pagasta pārvaldes  administratīvā teritorija - C.grupas ceļi</t>
  </si>
  <si>
    <t xml:space="preserve">Pavisam kopā  ceļi Valdgales pagasta pārvaldes administratīvajā teritorijā: </t>
  </si>
  <si>
    <t>Darba apjomi 16. iepirkuma priekšmeta daļai "Strazdes pagasta pārvaldes autoceļa ikdienas uzturēšanas darbi"</t>
  </si>
  <si>
    <t>Iepirkuma priekšmeta 16. daļa - Strazdes pagasta pārvaldes administratīvā teritorija - A.grupas ceļi</t>
  </si>
  <si>
    <t>Iepirkuma priekšmeta 16. daļa - Strazdes pagasta pārvaldes administratīvā teritorija - B.grupas ceļi</t>
  </si>
  <si>
    <t>Iepirkuma priekšmeta 16. daļa - Strazdes pagasta pārvaldes administratīvā teritorija - C.grupas ceļi</t>
  </si>
  <si>
    <t xml:space="preserve">Pavisam kopā  ceļi Strazdes pagasta pārvaldes administratīvajā teritorijā: </t>
  </si>
  <si>
    <t>Darba apjomi 17. iepirkuma priekšmeta daļai "Kolkas pagasta pārvaldes autoceļu ikdienas uzsturēšanas darbi"</t>
  </si>
  <si>
    <t>Iepirkuma priekšmeta 17. daļa - Kolkas pagasta pārvaldes administratīvā teritorija - A grupas ceļi</t>
  </si>
  <si>
    <t>Iepirkuma priekšmeta 17.daļa - Kolkas pagasta pārvaldes administratīvā teritorija - B grupas ceļi</t>
  </si>
  <si>
    <t>Iepirkuma priekšmeta 17. daļa - Kolkas pagasta pārvaldes administratīvā teritorija - C grupas ceļi</t>
  </si>
  <si>
    <t>Iepirkuma priekšmeta 18. daļa - Rojas pagasta pārvaldes administratīvā teritorija -Rojas pagasta ciema ielas</t>
  </si>
  <si>
    <t>Iepirkuma priekšmeta 18.daļa - Rojas pagasta pārvaldes administratīvā teritorija - A.grupas ceļi</t>
  </si>
  <si>
    <t>Iepirkuma priekšmeta 18. daļa - Rojas pagasta pārvaldes administratīvā teritorija - B.grupas ceļi</t>
  </si>
  <si>
    <t>Iepirkuma priekšmeta 18. daļa - Rojas pagasta pārvaldes administratīvā teritorija - C.grupas ceļi</t>
  </si>
  <si>
    <t>Iepirkuma priekšmeta 2.daļa - Sabiles pilsētas un Abavas pagasta administratīvā teritorija -Sabiles pilsētas ielas</t>
  </si>
  <si>
    <t>Iepirkuma priekšmeta 2.daļa - Sabiles pilsētas un Abavas pagasta administratīvā teritorija -Abavas pagasta A.grupas ceļi</t>
  </si>
  <si>
    <t>Iepirkuma priekšmeta 2.daļa - Sabiles pilsētas un Abavas pagasta administratīvā teritorija -Abavas pagasta B.grupas ceļi</t>
  </si>
  <si>
    <t>Iepirkuma priekšmeta 2.daļa - Sabiles pilsētas un Abavas pagasta administratīvā teritorija -Abavas pagasta C.grupas ceļi</t>
  </si>
  <si>
    <t>Iepirkuma priekšmeta 6.daļa - Laidzes pagasta pārvaldes administratīvā teritorija -A. grupas ceļi</t>
  </si>
  <si>
    <t xml:space="preserve">Kopā A grupas ceļi Laidzes pagasta pārvaldes teritorijā : </t>
  </si>
  <si>
    <t>Iepirkuma priekšmeta 6.daļa - Laidzes pagasta pārvaldes administratīvā teritorija -B. grupas ceļi</t>
  </si>
  <si>
    <t xml:space="preserve">Kopā B grupas ceļi Laidzes pagasta pārvaldes teritorijā : </t>
  </si>
  <si>
    <t xml:space="preserve">Pavisam kopā  ceļi un ielas Laidzes pagasta pārvaldes administratīvajā teritorijā : </t>
  </si>
  <si>
    <t>Iepirkuma priekšmeta 4.daļa - Ārlavas pagasta un Lubezeres pagasta administratīvā teritorijas- Ārlavas pagasta A.grupas ceļi</t>
  </si>
  <si>
    <t>Iepirkuma priekšmeta 4.daļa - Ārlavas pagasta un Lubezeres pagasta administratīvā teritorijas- Ārlavas pagasta B.grupas ceļi</t>
  </si>
  <si>
    <t>Iepirkuma priekšmeta 4.daļa - Ārlavas pagasta un Lubezeres pagasta administratīvā teritorijas- Ārlavas pagasta C.grupas ceļi</t>
  </si>
  <si>
    <t>Iepirkuma priekšmeta 5.daļa - Dundagas pagasta pārvaldes administratīvā teritorija - Dundagas pagasta ciema  ielas</t>
  </si>
  <si>
    <t xml:space="preserve">Kopā  Dundagas pagastā ciema ielas : </t>
  </si>
  <si>
    <t xml:space="preserve">Kopā  Dundagas pagasta pārvaldē A grupas ceļi  : </t>
  </si>
  <si>
    <t>Iepirkuma priekšmeta 5.daļa - Dundagas pagasta pārvaldes administratīvā teritorija - B grupas ceļi</t>
  </si>
  <si>
    <t>Kopā  Dundagas pagastā pārvaldē B grupas ceļi</t>
  </si>
  <si>
    <t>Iepirkuma priekšmeta 5.daļa - Dundagas pagasta pārvaldes administratīvā teritorija - A grupas ceļi</t>
  </si>
  <si>
    <t>Iepirkuma priekšmeta 5.daļa - Dundagas pagasta pārvaldes administratīvā teritorija - C grupas ceļi</t>
  </si>
  <si>
    <t xml:space="preserve">Kopā  Ģibuļu pagasta pārvaldes teritorijā A grupas ceļi : </t>
  </si>
  <si>
    <t xml:space="preserve">Kopā  Ģibuļu pagasta pārvaldes teritorijā B grupas ceļi : </t>
  </si>
  <si>
    <t xml:space="preserve">Kopā  Ģibuļu pagasta pārvaldes teritorijā C grupas ceļi : </t>
  </si>
  <si>
    <t xml:space="preserve">Kopā ceļi un ielas Ģibuļu pagasta pārvaldes administratīvajā teritorijā : </t>
  </si>
  <si>
    <t xml:space="preserve">Kopā A grupas ceļi Īves pagasta pārvaldes teritorijā : </t>
  </si>
  <si>
    <t xml:space="preserve">Kopā B grupas ceļi Īves pagasta pārvaldes teritorijā : </t>
  </si>
  <si>
    <t>Iepirkuma priekšmeta 12.daļa - Īves pagasta pārvaldes administratīvā teritorija - C grupas ceļi</t>
  </si>
  <si>
    <t xml:space="preserve">Kopā A grupas ceļi Kolkas pagasta pārvaldes teritorijā : </t>
  </si>
  <si>
    <t xml:space="preserve">Kopā B grupas ceļi  Kolkas pagasta pārvaldes teritorijā  : </t>
  </si>
  <si>
    <t xml:space="preserve">Kopā - C grupas ceļi Kolkas pagasta pārvaldes teritorijā  : </t>
  </si>
  <si>
    <t xml:space="preserve">Pavisam kopā ceļi  Kolkas pagasta pārvaldes administratīvajā teritorijā : </t>
  </si>
  <si>
    <t xml:space="preserve">Pavisam kopā  ceļi Ķūļciema pagasta pārvaldes administratīvajā teritorijā : </t>
  </si>
  <si>
    <t>Iepirkuma priekšmeta 9.daļa - Laucienes pagasta pārvaldes  administratīvā teritorija - A.grupas ceļi</t>
  </si>
  <si>
    <t>Iepirkuma priekšmeta 9.daļa - Laucienes pagasta pārvaldes  administratīvā teritorija - B.grupas ceļi</t>
  </si>
  <si>
    <t>Iepirkuma priekšmeta 9.daļa - Laucienes pagasta pārvaldes administratīvā teritorija - C. grupas ceļi</t>
  </si>
  <si>
    <t xml:space="preserve">Pavisam kopā  ceļi Laucienes pagasta pārvaldes administratīvajā teritorijā : </t>
  </si>
  <si>
    <t>Darba apjomi 18. iepirkuma priekšmeta daļai "Rojas pagasta pārvaldes ielu un autoceļu ikdienas uzturēšanas darbi"</t>
  </si>
  <si>
    <t>Darba apjomi 19. iepirkuma priekšmeta daļai "Mērsraga pagasta pārvaldes ielu un autoceļu ikdienas uzturēšanas darbi"</t>
  </si>
  <si>
    <t>Iepirkuma priekšmeta 19.daļa - Mērsraga pagasta pārvaldes  administratīvā teritorija - Mēragas pagasta ciema ielas</t>
  </si>
  <si>
    <t>Iepirkuma priekšmeta 19.daļa - Mērsraga pagasta pārvaldes  administratīvā teritorija - A. grupas ceļi</t>
  </si>
  <si>
    <t>Iepirkuma priekšmeta 19.daļa - Mērsraga pagasta pārvaldes administratīvā teritorija - B.  grupas ceļi</t>
  </si>
  <si>
    <t>Iepirkuma priekšmeta 19.daļa - Mērsraga pagasta pārvaldes  administratīvā teritorija - C.  grupas ceļi</t>
  </si>
  <si>
    <t>Iepirkuma priekšmeta 8.daļa - Vandzenes pagasta pārvaldes  administratīvā teritorija  A grupas ceļi</t>
  </si>
  <si>
    <t>Darba apjomi 20. iepirkuma priekšmeta daļai "Virbu pagasta pārvaldes ielu un autoceļu ikdienas uzturēšanas darbi"</t>
  </si>
  <si>
    <t>Iepirkuma priekšmeta 20.daļa - Virbu pagasta pārvaldes  administratīvā teritorija - Jaunpagasta ielas</t>
  </si>
  <si>
    <t>Iepirkuma priekšmeta 20.daļa - Virbu pagasta pārvaldes  administratīvā teritorija - B.grupas ceļi</t>
  </si>
  <si>
    <t>Iepirkuma priekšmeta 20.daļa - Virbu pagasta pārvaldes  administratīvā teritorija - C.grupas ceļi</t>
  </si>
  <si>
    <t>Iepirkuma priekšmeta 6.daļa - Laidzes pagasta pārvaldes administratīvā teritorija -C. grupas ceļi</t>
  </si>
  <si>
    <t xml:space="preserve">Pavisam kopā  ceļi Ārlavas pagasta un Lubezeres pagasta administratīvajā teritorijā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</si>
</sst>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0.000"/>
    <numFmt numFmtId="166" formatCode="_-* #,##0.000_-;\-* #,##0.000_-;_-* &quot;-&quot;??_-;_-@_-"/>
    <numFmt numFmtId="167" formatCode="_-* #,##0_-;\-* #,##0_-;_-* &quot;-&quot;??_-;_-@_-"/>
    <numFmt numFmtId="168" formatCode="_-* #,##0.000\ _€_-;\-* #,##0.000\ _€_-;_-* &quot;-&quot;???\ _€_-;_-@_-"/>
  </numFmts>
  <fonts count="25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b/>
      <i/>
      <sz val="1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sz val="10"/>
      <name val="Arial"/>
      <family val="2"/>
      <charset val="186"/>
    </font>
    <font>
      <b/>
      <i/>
      <sz val="10"/>
      <name val="Arial"/>
      <family val="2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theme="4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1"/>
      <color rgb="FFFF000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72">
    <xf numFmtId="0" fontId="0" fillId="0" borderId="0" xfId="0"/>
    <xf numFmtId="0" fontId="5" fillId="0" borderId="4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165" fontId="3" fillId="0" borderId="31" xfId="0" applyNumberFormat="1" applyFont="1" applyBorder="1" applyAlignment="1">
      <alignment horizontal="center" vertical="center"/>
    </xf>
    <xf numFmtId="165" fontId="3" fillId="0" borderId="32" xfId="0" applyNumberFormat="1" applyFont="1" applyBorder="1" applyAlignment="1">
      <alignment horizontal="center" vertical="center"/>
    </xf>
    <xf numFmtId="166" fontId="6" fillId="0" borderId="33" xfId="1" applyNumberFormat="1" applyFont="1" applyFill="1" applyBorder="1" applyAlignment="1">
      <alignment vertical="center" wrapText="1"/>
    </xf>
    <xf numFmtId="0" fontId="3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49" fontId="3" fillId="0" borderId="35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vertical="center"/>
    </xf>
    <xf numFmtId="165" fontId="3" fillId="0" borderId="38" xfId="0" applyNumberFormat="1" applyFont="1" applyBorder="1" applyAlignment="1">
      <alignment horizontal="center" vertical="center"/>
    </xf>
    <xf numFmtId="165" fontId="3" fillId="0" borderId="39" xfId="0" applyNumberFormat="1" applyFont="1" applyBorder="1" applyAlignment="1">
      <alignment horizontal="center" vertical="center"/>
    </xf>
    <xf numFmtId="166" fontId="6" fillId="0" borderId="40" xfId="1" applyNumberFormat="1" applyFont="1" applyFill="1" applyBorder="1" applyAlignment="1">
      <alignment vertical="center" wrapText="1"/>
    </xf>
    <xf numFmtId="0" fontId="3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1" fontId="3" fillId="0" borderId="43" xfId="0" applyNumberFormat="1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vertical="center"/>
    </xf>
    <xf numFmtId="165" fontId="3" fillId="0" borderId="46" xfId="0" applyNumberFormat="1" applyFont="1" applyBorder="1" applyAlignment="1">
      <alignment horizontal="center" vertical="center"/>
    </xf>
    <xf numFmtId="165" fontId="3" fillId="0" borderId="47" xfId="0" applyNumberFormat="1" applyFont="1" applyBorder="1" applyAlignment="1">
      <alignment horizontal="center" vertical="center"/>
    </xf>
    <xf numFmtId="166" fontId="6" fillId="0" borderId="48" xfId="1" applyNumberFormat="1" applyFont="1" applyFill="1" applyBorder="1" applyAlignment="1">
      <alignment vertical="center" wrapText="1"/>
    </xf>
    <xf numFmtId="1" fontId="3" fillId="0" borderId="42" xfId="0" applyNumberFormat="1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vertical="center"/>
    </xf>
    <xf numFmtId="1" fontId="6" fillId="0" borderId="43" xfId="0" applyNumberFormat="1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/>
    </xf>
    <xf numFmtId="166" fontId="6" fillId="0" borderId="50" xfId="1" applyNumberFormat="1" applyFont="1" applyFill="1" applyBorder="1" applyAlignment="1">
      <alignment vertical="center" wrapText="1"/>
    </xf>
    <xf numFmtId="0" fontId="6" fillId="0" borderId="4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167" fontId="6" fillId="0" borderId="42" xfId="1" applyNumberFormat="1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37" xfId="0" applyFont="1" applyBorder="1" applyAlignment="1">
      <alignment vertical="center" wrapText="1"/>
    </xf>
    <xf numFmtId="165" fontId="3" fillId="0" borderId="52" xfId="0" applyNumberFormat="1" applyFont="1" applyBorder="1" applyAlignment="1">
      <alignment horizontal="center" vertical="center"/>
    </xf>
    <xf numFmtId="165" fontId="3" fillId="0" borderId="53" xfId="0" applyNumberFormat="1" applyFont="1" applyBorder="1" applyAlignment="1">
      <alignment horizontal="center" vertical="center"/>
    </xf>
    <xf numFmtId="166" fontId="6" fillId="0" borderId="53" xfId="1" applyNumberFormat="1" applyFont="1" applyFill="1" applyBorder="1" applyAlignment="1">
      <alignment vertical="center" wrapText="1"/>
    </xf>
    <xf numFmtId="0" fontId="3" fillId="0" borderId="54" xfId="0" applyFont="1" applyBorder="1" applyAlignment="1">
      <alignment horizontal="center" vertical="center"/>
    </xf>
    <xf numFmtId="1" fontId="3" fillId="0" borderId="52" xfId="0" applyNumberFormat="1" applyFont="1" applyBorder="1" applyAlignment="1">
      <alignment horizontal="center" vertical="center" wrapText="1"/>
    </xf>
    <xf numFmtId="1" fontId="3" fillId="0" borderId="54" xfId="0" applyNumberFormat="1" applyFont="1" applyBorder="1" applyAlignment="1">
      <alignment horizontal="center" vertical="center" wrapText="1"/>
    </xf>
    <xf numFmtId="0" fontId="0" fillId="0" borderId="29" xfId="0" applyBorder="1"/>
    <xf numFmtId="166" fontId="9" fillId="2" borderId="56" xfId="0" applyNumberFormat="1" applyFont="1" applyFill="1" applyBorder="1"/>
    <xf numFmtId="0" fontId="8" fillId="0" borderId="30" xfId="0" applyFont="1" applyBorder="1" applyAlignment="1">
      <alignment horizontal="center" vertical="center" wrapText="1"/>
    </xf>
    <xf numFmtId="0" fontId="0" fillId="0" borderId="9" xfId="0" applyBorder="1"/>
    <xf numFmtId="0" fontId="0" fillId="0" borderId="8" xfId="0" applyBorder="1"/>
    <xf numFmtId="0" fontId="0" fillId="0" borderId="57" xfId="0" applyBorder="1"/>
    <xf numFmtId="0" fontId="3" fillId="0" borderId="0" xfId="0" applyFont="1"/>
    <xf numFmtId="166" fontId="9" fillId="2" borderId="48" xfId="0" applyNumberFormat="1" applyFont="1" applyFill="1" applyBorder="1"/>
    <xf numFmtId="0" fontId="10" fillId="0" borderId="45" xfId="0" applyFont="1" applyBorder="1" applyAlignment="1">
      <alignment horizontal="center" vertical="center" wrapText="1"/>
    </xf>
    <xf numFmtId="0" fontId="0" fillId="0" borderId="41" xfId="0" applyBorder="1"/>
    <xf numFmtId="0" fontId="0" fillId="0" borderId="59" xfId="0" applyBorder="1"/>
    <xf numFmtId="0" fontId="9" fillId="0" borderId="48" xfId="0" applyFont="1" applyBorder="1"/>
    <xf numFmtId="0" fontId="10" fillId="0" borderId="37" xfId="0" applyFont="1" applyBorder="1" applyAlignment="1">
      <alignment horizontal="center" vertical="center" wrapText="1"/>
    </xf>
    <xf numFmtId="0" fontId="0" fillId="0" borderId="16" xfId="0" applyBorder="1"/>
    <xf numFmtId="0" fontId="0" fillId="0" borderId="1" xfId="0" applyBorder="1"/>
    <xf numFmtId="166" fontId="9" fillId="2" borderId="53" xfId="0" applyNumberFormat="1" applyFont="1" applyFill="1" applyBorder="1"/>
    <xf numFmtId="0" fontId="9" fillId="0" borderId="53" xfId="0" applyFont="1" applyBorder="1" applyAlignment="1">
      <alignment horizontal="center"/>
    </xf>
    <xf numFmtId="0" fontId="0" fillId="0" borderId="54" xfId="0" applyBorder="1"/>
    <xf numFmtId="0" fontId="0" fillId="0" borderId="17" xfId="0" applyBorder="1"/>
    <xf numFmtId="0" fontId="3" fillId="0" borderId="20" xfId="0" applyFont="1" applyBorder="1" applyAlignment="1">
      <alignment vertical="center"/>
    </xf>
    <xf numFmtId="0" fontId="3" fillId="0" borderId="30" xfId="0" applyFont="1" applyBorder="1" applyAlignment="1">
      <alignment horizontal="center" vertical="center"/>
    </xf>
    <xf numFmtId="1" fontId="3" fillId="0" borderId="63" xfId="0" applyNumberFormat="1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/>
    </xf>
    <xf numFmtId="0" fontId="3" fillId="0" borderId="48" xfId="0" applyFont="1" applyBorder="1" applyAlignment="1">
      <alignment vertical="center"/>
    </xf>
    <xf numFmtId="1" fontId="3" fillId="0" borderId="64" xfId="0" applyNumberFormat="1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63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6" fillId="0" borderId="48" xfId="0" applyFont="1" applyBorder="1" applyAlignment="1">
      <alignment vertical="center"/>
    </xf>
    <xf numFmtId="1" fontId="3" fillId="0" borderId="59" xfId="0" applyNumberFormat="1" applyFont="1" applyBorder="1" applyAlignment="1">
      <alignment horizontal="center" vertical="center" wrapText="1"/>
    </xf>
    <xf numFmtId="1" fontId="3" fillId="0" borderId="15" xfId="0" applyNumberFormat="1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/>
    </xf>
    <xf numFmtId="165" fontId="3" fillId="0" borderId="66" xfId="0" applyNumberFormat="1" applyFont="1" applyBorder="1" applyAlignment="1">
      <alignment horizontal="center" vertical="center"/>
    </xf>
    <xf numFmtId="165" fontId="3" fillId="0" borderId="67" xfId="0" applyNumberFormat="1" applyFont="1" applyBorder="1" applyAlignment="1">
      <alignment horizontal="center" vertical="center"/>
    </xf>
    <xf numFmtId="166" fontId="6" fillId="0" borderId="20" xfId="1" applyNumberFormat="1" applyFont="1" applyFill="1" applyBorder="1" applyAlignment="1">
      <alignment vertical="center" wrapText="1"/>
    </xf>
    <xf numFmtId="166" fontId="9" fillId="2" borderId="33" xfId="0" applyNumberFormat="1" applyFont="1" applyFill="1" applyBorder="1"/>
    <xf numFmtId="166" fontId="9" fillId="2" borderId="68" xfId="0" applyNumberFormat="1" applyFont="1" applyFill="1" applyBorder="1"/>
    <xf numFmtId="0" fontId="3" fillId="0" borderId="51" xfId="0" applyFont="1" applyBorder="1" applyAlignment="1">
      <alignment horizontal="center"/>
    </xf>
    <xf numFmtId="0" fontId="3" fillId="0" borderId="43" xfId="0" applyFont="1" applyBorder="1" applyAlignment="1">
      <alignment horizontal="center" vertical="center" wrapText="1"/>
    </xf>
    <xf numFmtId="167" fontId="6" fillId="0" borderId="43" xfId="1" applyNumberFormat="1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0" fillId="0" borderId="56" xfId="0" applyBorder="1"/>
    <xf numFmtId="0" fontId="10" fillId="0" borderId="41" xfId="0" applyFont="1" applyBorder="1" applyAlignment="1">
      <alignment horizontal="center" vertical="center" wrapText="1"/>
    </xf>
    <xf numFmtId="0" fontId="3" fillId="0" borderId="1" xfId="0" applyFont="1" applyBorder="1"/>
    <xf numFmtId="0" fontId="10" fillId="0" borderId="54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166" fontId="6" fillId="0" borderId="48" xfId="1" applyNumberFormat="1" applyFont="1" applyFill="1" applyBorder="1" applyAlignment="1">
      <alignment horizontal="center" vertical="center" wrapText="1"/>
    </xf>
    <xf numFmtId="166" fontId="6" fillId="0" borderId="20" xfId="1" applyNumberFormat="1" applyFont="1" applyFill="1" applyBorder="1" applyAlignment="1">
      <alignment horizontal="center" vertical="center" wrapText="1"/>
    </xf>
    <xf numFmtId="0" fontId="3" fillId="0" borderId="21" xfId="0" applyFont="1" applyBorder="1" applyAlignment="1">
      <alignment vertical="center"/>
    </xf>
    <xf numFmtId="166" fontId="6" fillId="0" borderId="50" xfId="1" applyNumberFormat="1" applyFont="1" applyFill="1" applyBorder="1" applyAlignment="1">
      <alignment horizontal="center" vertical="center" wrapText="1"/>
    </xf>
    <xf numFmtId="166" fontId="6" fillId="0" borderId="40" xfId="1" applyNumberFormat="1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center"/>
    </xf>
    <xf numFmtId="164" fontId="10" fillId="0" borderId="48" xfId="1" applyFont="1" applyBorder="1" applyAlignment="1">
      <alignment vertical="center" wrapText="1"/>
    </xf>
    <xf numFmtId="166" fontId="9" fillId="2" borderId="0" xfId="0" applyNumberFormat="1" applyFont="1" applyFill="1"/>
    <xf numFmtId="164" fontId="10" fillId="0" borderId="53" xfId="1" applyFont="1" applyBorder="1" applyAlignment="1">
      <alignment horizontal="center" vertical="center" wrapText="1"/>
    </xf>
    <xf numFmtId="0" fontId="11" fillId="0" borderId="0" xfId="0" applyFont="1"/>
    <xf numFmtId="0" fontId="3" fillId="0" borderId="69" xfId="0" applyFont="1" applyBorder="1"/>
    <xf numFmtId="0" fontId="3" fillId="0" borderId="71" xfId="0" applyFont="1" applyBorder="1"/>
    <xf numFmtId="0" fontId="3" fillId="0" borderId="29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73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79" xfId="0" applyFont="1" applyBorder="1" applyAlignment="1">
      <alignment horizontal="center"/>
    </xf>
    <xf numFmtId="0" fontId="13" fillId="0" borderId="71" xfId="0" applyFont="1" applyBorder="1" applyAlignment="1">
      <alignment horizontal="center"/>
    </xf>
    <xf numFmtId="0" fontId="3" fillId="0" borderId="74" xfId="0" applyFont="1" applyBorder="1" applyAlignment="1">
      <alignment horizontal="left" vertical="center"/>
    </xf>
    <xf numFmtId="166" fontId="6" fillId="0" borderId="33" xfId="1" applyNumberFormat="1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left" vertical="center"/>
    </xf>
    <xf numFmtId="0" fontId="3" fillId="0" borderId="81" xfId="0" applyFont="1" applyBorder="1" applyAlignment="1">
      <alignment horizontal="center" vertical="center"/>
    </xf>
    <xf numFmtId="0" fontId="3" fillId="0" borderId="72" xfId="0" applyFont="1" applyBorder="1" applyAlignment="1">
      <alignment horizontal="center" vertical="center"/>
    </xf>
    <xf numFmtId="0" fontId="3" fillId="0" borderId="72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/>
    </xf>
    <xf numFmtId="0" fontId="3" fillId="0" borderId="84" xfId="0" applyFont="1" applyBorder="1" applyAlignment="1">
      <alignment horizontal="center" vertical="center"/>
    </xf>
    <xf numFmtId="165" fontId="3" fillId="0" borderId="85" xfId="0" applyNumberFormat="1" applyFont="1" applyBorder="1" applyAlignment="1">
      <alignment horizontal="center" vertical="center"/>
    </xf>
    <xf numFmtId="165" fontId="3" fillId="0" borderId="86" xfId="0" applyNumberFormat="1" applyFont="1" applyBorder="1" applyAlignment="1">
      <alignment horizontal="center" vertical="center"/>
    </xf>
    <xf numFmtId="166" fontId="6" fillId="0" borderId="87" xfId="1" applyNumberFormat="1" applyFont="1" applyFill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166" fontId="6" fillId="0" borderId="68" xfId="1" applyNumberFormat="1" applyFont="1" applyFill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37" xfId="0" applyFont="1" applyBorder="1" applyAlignment="1">
      <alignment horizontal="left" vertical="center"/>
    </xf>
    <xf numFmtId="0" fontId="3" fillId="0" borderId="90" xfId="0" applyFont="1" applyBorder="1" applyAlignment="1">
      <alignment horizontal="center" vertical="center"/>
    </xf>
    <xf numFmtId="0" fontId="3" fillId="0" borderId="83" xfId="0" applyFont="1" applyBorder="1" applyAlignment="1">
      <alignment horizontal="center" vertical="center"/>
    </xf>
    <xf numFmtId="0" fontId="3" fillId="0" borderId="83" xfId="0" applyFont="1" applyBorder="1" applyAlignment="1">
      <alignment horizontal="center" vertical="center" wrapText="1"/>
    </xf>
    <xf numFmtId="165" fontId="3" fillId="0" borderId="44" xfId="0" applyNumberFormat="1" applyFont="1" applyBorder="1" applyAlignment="1">
      <alignment horizontal="center" vertical="center"/>
    </xf>
    <xf numFmtId="165" fontId="3" fillId="0" borderId="48" xfId="0" applyNumberFormat="1" applyFont="1" applyBorder="1" applyAlignment="1">
      <alignment horizontal="center" vertical="center"/>
    </xf>
    <xf numFmtId="166" fontId="6" fillId="0" borderId="92" xfId="1" applyNumberFormat="1" applyFont="1" applyFill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right" vertical="center" wrapText="1"/>
    </xf>
    <xf numFmtId="0" fontId="14" fillId="0" borderId="12" xfId="0" applyFont="1" applyBorder="1" applyAlignment="1">
      <alignment horizontal="right" vertical="center" wrapText="1"/>
    </xf>
    <xf numFmtId="166" fontId="14" fillId="0" borderId="33" xfId="1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right" vertical="center" wrapText="1"/>
    </xf>
    <xf numFmtId="166" fontId="15" fillId="0" borderId="48" xfId="1" applyNumberFormat="1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right" vertical="center" wrapText="1"/>
    </xf>
    <xf numFmtId="166" fontId="15" fillId="0" borderId="53" xfId="1" applyNumberFormat="1" applyFont="1" applyFill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5" fillId="0" borderId="48" xfId="1" applyFont="1" applyFill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/>
    </xf>
    <xf numFmtId="0" fontId="3" fillId="0" borderId="96" xfId="0" applyFont="1" applyBorder="1" applyAlignment="1">
      <alignment horizontal="center" vertical="center"/>
    </xf>
    <xf numFmtId="0" fontId="0" fillId="0" borderId="63" xfId="0" applyBorder="1"/>
    <xf numFmtId="164" fontId="5" fillId="0" borderId="40" xfId="1" applyFont="1" applyFill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/>
    </xf>
    <xf numFmtId="0" fontId="3" fillId="0" borderId="98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164" fontId="5" fillId="0" borderId="20" xfId="1" applyFont="1" applyFill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/>
    </xf>
    <xf numFmtId="164" fontId="8" fillId="0" borderId="55" xfId="1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164" fontId="10" fillId="0" borderId="48" xfId="1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/>
    </xf>
    <xf numFmtId="0" fontId="3" fillId="0" borderId="3" xfId="0" applyFont="1" applyBorder="1"/>
    <xf numFmtId="165" fontId="3" fillId="0" borderId="103" xfId="0" applyNumberFormat="1" applyFont="1" applyBorder="1" applyAlignment="1">
      <alignment horizontal="center" vertical="center"/>
    </xf>
    <xf numFmtId="0" fontId="3" fillId="0" borderId="80" xfId="0" applyFont="1" applyBorder="1"/>
    <xf numFmtId="0" fontId="5" fillId="0" borderId="72" xfId="0" applyFont="1" applyBorder="1" applyAlignment="1">
      <alignment horizontal="center" vertical="center" wrapText="1"/>
    </xf>
    <xf numFmtId="0" fontId="3" fillId="0" borderId="41" xfId="0" applyFont="1" applyBorder="1"/>
    <xf numFmtId="0" fontId="3" fillId="0" borderId="72" xfId="0" applyFont="1" applyBorder="1" applyAlignment="1">
      <alignment horizontal="left" vertical="center"/>
    </xf>
    <xf numFmtId="0" fontId="6" fillId="0" borderId="72" xfId="0" applyFont="1" applyBorder="1" applyAlignment="1">
      <alignment horizontal="left" vertical="center"/>
    </xf>
    <xf numFmtId="0" fontId="3" fillId="0" borderId="21" xfId="0" applyFont="1" applyBorder="1"/>
    <xf numFmtId="0" fontId="6" fillId="0" borderId="72" xfId="0" applyFont="1" applyBorder="1" applyAlignment="1">
      <alignment horizontal="left" vertical="center" wrapText="1"/>
    </xf>
    <xf numFmtId="0" fontId="5" fillId="0" borderId="81" xfId="0" applyFont="1" applyBorder="1" applyAlignment="1">
      <alignment horizontal="center" vertical="center"/>
    </xf>
    <xf numFmtId="165" fontId="3" fillId="0" borderId="94" xfId="0" applyNumberFormat="1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3" fillId="2" borderId="72" xfId="0" applyFont="1" applyFill="1" applyBorder="1" applyAlignment="1">
      <alignment horizontal="left" vertical="center"/>
    </xf>
    <xf numFmtId="0" fontId="6" fillId="2" borderId="72" xfId="0" applyFont="1" applyFill="1" applyBorder="1" applyAlignment="1">
      <alignment horizontal="left" vertical="center"/>
    </xf>
    <xf numFmtId="0" fontId="5" fillId="0" borderId="84" xfId="0" applyFont="1" applyBorder="1" applyAlignment="1">
      <alignment horizontal="center" vertical="center"/>
    </xf>
    <xf numFmtId="0" fontId="6" fillId="0" borderId="83" xfId="0" applyFont="1" applyBorder="1" applyAlignment="1">
      <alignment horizontal="left" vertical="center"/>
    </xf>
    <xf numFmtId="0" fontId="5" fillId="0" borderId="90" xfId="0" applyFont="1" applyBorder="1" applyAlignment="1">
      <alignment horizontal="center" vertical="center"/>
    </xf>
    <xf numFmtId="0" fontId="3" fillId="0" borderId="29" xfId="0" applyFont="1" applyBorder="1"/>
    <xf numFmtId="164" fontId="8" fillId="0" borderId="33" xfId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56" xfId="0" applyFont="1" applyBorder="1"/>
    <xf numFmtId="0" fontId="3" fillId="0" borderId="9" xfId="0" applyFont="1" applyBorder="1"/>
    <xf numFmtId="0" fontId="3" fillId="0" borderId="57" xfId="0" applyFont="1" applyBorder="1"/>
    <xf numFmtId="0" fontId="14" fillId="0" borderId="0" xfId="0" applyFont="1" applyAlignment="1">
      <alignment horizontal="right" vertical="center" wrapText="1"/>
    </xf>
    <xf numFmtId="164" fontId="10" fillId="0" borderId="40" xfId="1" applyFont="1" applyBorder="1" applyAlignment="1">
      <alignment horizontal="center" vertical="center" wrapText="1"/>
    </xf>
    <xf numFmtId="0" fontId="10" fillId="0" borderId="107" xfId="0" applyFont="1" applyBorder="1" applyAlignment="1">
      <alignment horizontal="center" vertical="center" wrapText="1"/>
    </xf>
    <xf numFmtId="0" fontId="3" fillId="0" borderId="59" xfId="0" applyFont="1" applyBorder="1"/>
    <xf numFmtId="164" fontId="10" fillId="0" borderId="50" xfId="1" applyFont="1" applyBorder="1" applyAlignment="1">
      <alignment horizontal="center" vertical="center" wrapText="1"/>
    </xf>
    <xf numFmtId="0" fontId="10" fillId="0" borderId="108" xfId="0" applyFont="1" applyBorder="1" applyAlignment="1">
      <alignment horizontal="center" vertical="center" wrapText="1"/>
    </xf>
    <xf numFmtId="0" fontId="3" fillId="0" borderId="16" xfId="0" applyFont="1" applyBorder="1"/>
    <xf numFmtId="0" fontId="14" fillId="0" borderId="1" xfId="0" applyFont="1" applyBorder="1" applyAlignment="1">
      <alignment horizontal="right" vertical="center" wrapText="1"/>
    </xf>
    <xf numFmtId="164" fontId="10" fillId="0" borderId="109" xfId="1" applyFont="1" applyBorder="1" applyAlignment="1">
      <alignment horizontal="center" vertical="center" wrapText="1"/>
    </xf>
    <xf numFmtId="0" fontId="10" fillId="0" borderId="110" xfId="0" applyFont="1" applyBorder="1" applyAlignment="1">
      <alignment horizontal="center" vertical="center" wrapText="1"/>
    </xf>
    <xf numFmtId="0" fontId="3" fillId="0" borderId="17" xfId="0" applyFont="1" applyBorder="1"/>
    <xf numFmtId="0" fontId="3" fillId="0" borderId="30" xfId="0" applyFont="1" applyBorder="1" applyAlignment="1">
      <alignment horizontal="left" vertical="center"/>
    </xf>
    <xf numFmtId="164" fontId="6" fillId="0" borderId="33" xfId="1" applyFont="1" applyFill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164" fontId="6" fillId="0" borderId="48" xfId="1" applyFont="1" applyFill="1" applyBorder="1" applyAlignment="1">
      <alignment horizontal="center" vertical="center" wrapText="1"/>
    </xf>
    <xf numFmtId="0" fontId="3" fillId="0" borderId="76" xfId="0" applyFont="1" applyBorder="1" applyAlignment="1">
      <alignment horizontal="left" vertical="center"/>
    </xf>
    <xf numFmtId="165" fontId="3" fillId="0" borderId="112" xfId="0" applyNumberFormat="1" applyFont="1" applyBorder="1" applyAlignment="1">
      <alignment horizontal="center" vertical="center"/>
    </xf>
    <xf numFmtId="165" fontId="3" fillId="0" borderId="113" xfId="0" applyNumberFormat="1" applyFont="1" applyBorder="1" applyAlignment="1">
      <alignment horizontal="center" vertical="center"/>
    </xf>
    <xf numFmtId="164" fontId="6" fillId="0" borderId="53" xfId="1" applyFont="1" applyFill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164" fontId="16" fillId="0" borderId="33" xfId="1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164" fontId="17" fillId="0" borderId="40" xfId="1" applyFont="1" applyBorder="1" applyAlignment="1">
      <alignment horizontal="center" vertical="center" wrapText="1"/>
    </xf>
    <xf numFmtId="0" fontId="17" fillId="0" borderId="107" xfId="0" applyFont="1" applyBorder="1" applyAlignment="1">
      <alignment horizontal="center" vertical="center" wrapText="1"/>
    </xf>
    <xf numFmtId="164" fontId="17" fillId="0" borderId="50" xfId="1" applyFont="1" applyBorder="1" applyAlignment="1">
      <alignment horizontal="center" vertical="center" wrapText="1"/>
    </xf>
    <xf numFmtId="0" fontId="17" fillId="0" borderId="108" xfId="0" applyFont="1" applyBorder="1" applyAlignment="1">
      <alignment horizontal="center" vertical="center" wrapText="1"/>
    </xf>
    <xf numFmtId="164" fontId="17" fillId="0" borderId="109" xfId="1" applyFont="1" applyBorder="1" applyAlignment="1">
      <alignment horizontal="center" vertical="center" wrapText="1"/>
    </xf>
    <xf numFmtId="0" fontId="17" fillId="0" borderId="110" xfId="0" applyFont="1" applyBorder="1" applyAlignment="1">
      <alignment horizontal="center" vertical="center" wrapText="1"/>
    </xf>
    <xf numFmtId="164" fontId="14" fillId="0" borderId="33" xfId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8" fillId="0" borderId="0" xfId="0" applyFont="1"/>
    <xf numFmtId="164" fontId="15" fillId="0" borderId="40" xfId="1" applyFont="1" applyBorder="1" applyAlignment="1">
      <alignment horizontal="center" vertical="center" wrapText="1"/>
    </xf>
    <xf numFmtId="0" fontId="15" fillId="0" borderId="107" xfId="0" applyFont="1" applyBorder="1" applyAlignment="1">
      <alignment horizontal="center" vertical="center" wrapText="1"/>
    </xf>
    <xf numFmtId="164" fontId="15" fillId="0" borderId="50" xfId="1" applyFont="1" applyBorder="1" applyAlignment="1">
      <alignment horizontal="center" vertical="center" wrapText="1"/>
    </xf>
    <xf numFmtId="0" fontId="15" fillId="0" borderId="108" xfId="0" applyFont="1" applyBorder="1" applyAlignment="1">
      <alignment horizontal="center" vertical="center" wrapText="1"/>
    </xf>
    <xf numFmtId="0" fontId="18" fillId="0" borderId="1" xfId="0" applyFont="1" applyBorder="1"/>
    <xf numFmtId="164" fontId="15" fillId="0" borderId="109" xfId="1" applyFont="1" applyBorder="1" applyAlignment="1">
      <alignment horizontal="center" vertical="center" wrapText="1"/>
    </xf>
    <xf numFmtId="0" fontId="15" fillId="0" borderId="110" xfId="0" applyFont="1" applyBorder="1" applyAlignment="1">
      <alignment horizontal="center" vertical="center" wrapText="1"/>
    </xf>
    <xf numFmtId="0" fontId="5" fillId="0" borderId="116" xfId="0" applyFont="1" applyBorder="1" applyAlignment="1">
      <alignment horizontal="center" vertical="center" wrapText="1"/>
    </xf>
    <xf numFmtId="0" fontId="5" fillId="0" borderId="117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165" fontId="5" fillId="0" borderId="29" xfId="0" applyNumberFormat="1" applyFont="1" applyBorder="1" applyAlignment="1">
      <alignment horizontal="center" vertical="center"/>
    </xf>
    <xf numFmtId="165" fontId="3" fillId="0" borderId="33" xfId="0" applyNumberFormat="1" applyFont="1" applyBorder="1" applyAlignment="1">
      <alignment horizontal="center" vertical="center"/>
    </xf>
    <xf numFmtId="166" fontId="5" fillId="0" borderId="33" xfId="1" applyNumberFormat="1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166" fontId="5" fillId="0" borderId="118" xfId="1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49" fontId="5" fillId="0" borderId="83" xfId="0" applyNumberFormat="1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166" fontId="5" fillId="0" borderId="119" xfId="1" applyNumberFormat="1" applyFont="1" applyFill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49" fontId="5" fillId="0" borderId="64" xfId="0" applyNumberFormat="1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/>
    </xf>
    <xf numFmtId="166" fontId="5" fillId="0" borderId="45" xfId="1" applyNumberFormat="1" applyFont="1" applyFill="1" applyBorder="1" applyAlignment="1">
      <alignment horizontal="center" vertical="center" wrapText="1"/>
    </xf>
    <xf numFmtId="49" fontId="5" fillId="0" borderId="63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center" vertical="center" wrapText="1"/>
    </xf>
    <xf numFmtId="166" fontId="5" fillId="0" borderId="40" xfId="1" applyNumberFormat="1" applyFont="1" applyFill="1" applyBorder="1" applyAlignment="1">
      <alignment horizontal="center" vertical="center" wrapText="1"/>
    </xf>
    <xf numFmtId="0" fontId="0" fillId="0" borderId="63" xfId="0" applyBorder="1" applyAlignment="1">
      <alignment horizontal="center"/>
    </xf>
    <xf numFmtId="166" fontId="5" fillId="0" borderId="87" xfId="1" applyNumberFormat="1" applyFont="1" applyFill="1" applyBorder="1" applyAlignment="1">
      <alignment horizontal="center" vertical="center" wrapText="1"/>
    </xf>
    <xf numFmtId="0" fontId="0" fillId="0" borderId="88" xfId="0" applyBorder="1" applyAlignment="1">
      <alignment horizontal="center" vertical="center"/>
    </xf>
    <xf numFmtId="166" fontId="5" fillId="0" borderId="48" xfId="1" applyNumberFormat="1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49" fontId="5" fillId="0" borderId="63" xfId="0" applyNumberFormat="1" applyFont="1" applyBorder="1" applyAlignment="1">
      <alignment horizontal="center" vertical="center" wrapText="1"/>
    </xf>
    <xf numFmtId="0" fontId="0" fillId="0" borderId="84" xfId="0" applyBorder="1" applyAlignment="1">
      <alignment horizontal="center" vertical="center"/>
    </xf>
    <xf numFmtId="0" fontId="3" fillId="0" borderId="64" xfId="0" applyFont="1" applyBorder="1" applyAlignment="1">
      <alignment horizontal="center" vertical="center" wrapText="1"/>
    </xf>
    <xf numFmtId="49" fontId="5" fillId="0" borderId="64" xfId="0" applyNumberFormat="1" applyFont="1" applyBorder="1" applyAlignment="1">
      <alignment horizontal="center" vertical="center" wrapText="1"/>
    </xf>
    <xf numFmtId="49" fontId="5" fillId="0" borderId="83" xfId="0" applyNumberFormat="1" applyFont="1" applyBorder="1" applyAlignment="1">
      <alignment horizontal="center" vertical="center" wrapText="1"/>
    </xf>
    <xf numFmtId="0" fontId="0" fillId="2" borderId="88" xfId="0" applyFill="1" applyBorder="1" applyAlignment="1">
      <alignment horizontal="center" vertical="center"/>
    </xf>
    <xf numFmtId="0" fontId="3" fillId="0" borderId="65" xfId="0" applyFont="1" applyBorder="1" applyAlignment="1">
      <alignment horizontal="center" vertical="center" wrapText="1"/>
    </xf>
    <xf numFmtId="49" fontId="5" fillId="0" borderId="82" xfId="0" applyNumberFormat="1" applyFont="1" applyBorder="1" applyAlignment="1">
      <alignment horizontal="center" vertical="center"/>
    </xf>
    <xf numFmtId="0" fontId="0" fillId="0" borderId="121" xfId="0" applyBorder="1" applyAlignment="1">
      <alignment horizontal="center" vertical="center"/>
    </xf>
    <xf numFmtId="49" fontId="5" fillId="0" borderId="72" xfId="0" applyNumberFormat="1" applyFont="1" applyBorder="1" applyAlignment="1">
      <alignment horizontal="center" vertical="center" wrapText="1"/>
    </xf>
    <xf numFmtId="49" fontId="5" fillId="0" borderId="82" xfId="0" applyNumberFormat="1" applyFont="1" applyBorder="1" applyAlignment="1">
      <alignment horizontal="center" vertical="center" wrapText="1"/>
    </xf>
    <xf numFmtId="165" fontId="3" fillId="0" borderId="63" xfId="0" applyNumberFormat="1" applyFont="1" applyBorder="1" applyAlignment="1">
      <alignment horizontal="center" vertical="center"/>
    </xf>
    <xf numFmtId="165" fontId="3" fillId="0" borderId="64" xfId="0" applyNumberFormat="1" applyFont="1" applyBorder="1" applyAlignment="1">
      <alignment horizontal="center" vertical="center"/>
    </xf>
    <xf numFmtId="165" fontId="3" fillId="0" borderId="59" xfId="0" applyNumberFormat="1" applyFont="1" applyBorder="1" applyAlignment="1">
      <alignment horizontal="center" vertical="center"/>
    </xf>
    <xf numFmtId="166" fontId="5" fillId="0" borderId="53" xfId="1" applyNumberFormat="1" applyFont="1" applyFill="1" applyBorder="1" applyAlignment="1">
      <alignment horizontal="center" vertical="center" wrapText="1"/>
    </xf>
    <xf numFmtId="0" fontId="0" fillId="0" borderId="122" xfId="0" applyBorder="1" applyAlignment="1">
      <alignment horizontal="center" vertical="center"/>
    </xf>
    <xf numFmtId="165" fontId="3" fillId="0" borderId="78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 wrapText="1"/>
    </xf>
    <xf numFmtId="49" fontId="5" fillId="0" borderId="54" xfId="0" applyNumberFormat="1" applyFont="1" applyBorder="1" applyAlignment="1">
      <alignment horizontal="center" vertical="center" wrapText="1"/>
    </xf>
    <xf numFmtId="166" fontId="8" fillId="0" borderId="33" xfId="1" applyNumberFormat="1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166" fontId="10" fillId="0" borderId="40" xfId="1" applyNumberFormat="1" applyFont="1" applyFill="1" applyBorder="1" applyAlignment="1">
      <alignment horizontal="center" vertical="center" wrapText="1"/>
    </xf>
    <xf numFmtId="166" fontId="10" fillId="0" borderId="50" xfId="1" applyNumberFormat="1" applyFont="1" applyFill="1" applyBorder="1" applyAlignment="1">
      <alignment horizontal="center" vertical="center" wrapText="1"/>
    </xf>
    <xf numFmtId="49" fontId="19" fillId="0" borderId="59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166" fontId="10" fillId="0" borderId="123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left" vertical="center"/>
    </xf>
    <xf numFmtId="165" fontId="3" fillId="0" borderId="12" xfId="0" applyNumberFormat="1" applyFont="1" applyBorder="1" applyAlignment="1">
      <alignment horizontal="center" vertical="center"/>
    </xf>
    <xf numFmtId="0" fontId="3" fillId="0" borderId="12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165" fontId="3" fillId="0" borderId="125" xfId="0" applyNumberFormat="1" applyFont="1" applyBorder="1" applyAlignment="1">
      <alignment horizontal="center" vertical="center"/>
    </xf>
    <xf numFmtId="0" fontId="5" fillId="0" borderId="125" xfId="0" applyFont="1" applyBorder="1" applyAlignment="1">
      <alignment horizontal="center" vertical="center" wrapText="1"/>
    </xf>
    <xf numFmtId="49" fontId="5" fillId="0" borderId="42" xfId="0" applyNumberFormat="1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/>
    </xf>
    <xf numFmtId="165" fontId="3" fillId="0" borderId="40" xfId="0" applyNumberFormat="1" applyFont="1" applyBorder="1" applyAlignment="1">
      <alignment horizontal="center" vertical="center"/>
    </xf>
    <xf numFmtId="0" fontId="5" fillId="0" borderId="94" xfId="0" applyFont="1" applyBorder="1" applyAlignment="1">
      <alignment horizontal="center" vertical="center" wrapText="1"/>
    </xf>
    <xf numFmtId="49" fontId="5" fillId="0" borderId="43" xfId="0" applyNumberFormat="1" applyFont="1" applyBorder="1" applyAlignment="1">
      <alignment horizontal="center" vertical="center" wrapText="1"/>
    </xf>
    <xf numFmtId="0" fontId="6" fillId="0" borderId="81" xfId="0" applyFont="1" applyBorder="1" applyAlignment="1">
      <alignment horizontal="center" vertical="center"/>
    </xf>
    <xf numFmtId="165" fontId="3" fillId="0" borderId="20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41" xfId="0" applyFont="1" applyBorder="1" applyAlignment="1">
      <alignment horizontal="center" vertical="center"/>
    </xf>
    <xf numFmtId="0" fontId="3" fillId="0" borderId="68" xfId="0" applyFont="1" applyBorder="1" applyAlignment="1">
      <alignment vertical="center"/>
    </xf>
    <xf numFmtId="0" fontId="5" fillId="0" borderId="126" xfId="0" applyFont="1" applyBorder="1" applyAlignment="1">
      <alignment horizontal="center" vertical="center" wrapText="1"/>
    </xf>
    <xf numFmtId="49" fontId="5" fillId="0" borderId="51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/>
    </xf>
    <xf numFmtId="0" fontId="3" fillId="0" borderId="92" xfId="0" applyFont="1" applyBorder="1" applyAlignment="1">
      <alignment horizontal="left" vertical="center"/>
    </xf>
    <xf numFmtId="166" fontId="6" fillId="0" borderId="127" xfId="1" applyNumberFormat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0" fontId="5" fillId="0" borderId="125" xfId="0" applyFont="1" applyBorder="1" applyAlignment="1">
      <alignment horizontal="center" vertical="center"/>
    </xf>
    <xf numFmtId="0" fontId="5" fillId="0" borderId="94" xfId="0" applyFont="1" applyBorder="1" applyAlignment="1">
      <alignment horizontal="center" vertical="center"/>
    </xf>
    <xf numFmtId="49" fontId="5" fillId="0" borderId="43" xfId="0" applyNumberFormat="1" applyFont="1" applyBorder="1" applyAlignment="1">
      <alignment horizontal="center" vertical="center"/>
    </xf>
    <xf numFmtId="49" fontId="5" fillId="0" borderId="42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166" fontId="6" fillId="0" borderId="53" xfId="1" applyNumberFormat="1" applyFont="1" applyFill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49" fontId="19" fillId="0" borderId="25" xfId="0" applyNumberFormat="1" applyFont="1" applyBorder="1" applyAlignment="1">
      <alignment horizontal="center" vertical="center"/>
    </xf>
    <xf numFmtId="0" fontId="0" fillId="0" borderId="20" xfId="0" applyBorder="1"/>
    <xf numFmtId="166" fontId="16" fillId="0" borderId="33" xfId="1" applyNumberFormat="1" applyFont="1" applyFill="1" applyBorder="1" applyAlignment="1">
      <alignment horizontal="center" vertical="center" wrapText="1"/>
    </xf>
    <xf numFmtId="0" fontId="0" fillId="0" borderId="33" xfId="0" applyBorder="1"/>
    <xf numFmtId="0" fontId="0" fillId="0" borderId="30" xfId="0" applyBorder="1"/>
    <xf numFmtId="0" fontId="16" fillId="0" borderId="9" xfId="0" applyFont="1" applyBorder="1" applyAlignment="1">
      <alignment horizontal="right" vertical="center" wrapText="1"/>
    </xf>
    <xf numFmtId="166" fontId="17" fillId="0" borderId="40" xfId="1" applyNumberFormat="1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right" vertical="center" wrapText="1"/>
    </xf>
    <xf numFmtId="166" fontId="17" fillId="0" borderId="109" xfId="1" applyNumberFormat="1" applyFont="1" applyFill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43" fontId="6" fillId="0" borderId="48" xfId="1" applyNumberFormat="1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43" fontId="6" fillId="0" borderId="20" xfId="1" applyNumberFormat="1" applyFont="1" applyFill="1" applyBorder="1" applyAlignment="1">
      <alignment horizontal="center" vertical="center" wrapText="1"/>
    </xf>
    <xf numFmtId="43" fontId="6" fillId="0" borderId="40" xfId="1" applyNumberFormat="1" applyFont="1" applyFill="1" applyBorder="1" applyAlignment="1">
      <alignment horizontal="center" vertical="center" wrapText="1"/>
    </xf>
    <xf numFmtId="0" fontId="6" fillId="0" borderId="97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165" fontId="3" fillId="0" borderId="19" xfId="0" applyNumberFormat="1" applyFont="1" applyBorder="1" applyAlignment="1">
      <alignment horizontal="center" vertical="center"/>
    </xf>
    <xf numFmtId="0" fontId="5" fillId="0" borderId="129" xfId="0" applyFont="1" applyBorder="1" applyAlignment="1">
      <alignment horizontal="center" vertical="center" wrapText="1"/>
    </xf>
    <xf numFmtId="165" fontId="3" fillId="0" borderId="82" xfId="0" applyNumberFormat="1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49" fontId="5" fillId="0" borderId="130" xfId="0" applyNumberFormat="1" applyFont="1" applyBorder="1" applyAlignment="1">
      <alignment horizontal="center" vertical="center" wrapText="1"/>
    </xf>
    <xf numFmtId="0" fontId="6" fillId="0" borderId="45" xfId="0" applyFont="1" applyBorder="1" applyAlignment="1">
      <alignment vertical="center"/>
    </xf>
    <xf numFmtId="1" fontId="5" fillId="0" borderId="64" xfId="0" applyNumberFormat="1" applyFont="1" applyBorder="1" applyAlignment="1">
      <alignment horizontal="center" vertical="center"/>
    </xf>
    <xf numFmtId="164" fontId="8" fillId="0" borderId="33" xfId="1" applyFont="1" applyFill="1" applyBorder="1" applyAlignment="1">
      <alignment horizontal="center" vertical="center" wrapText="1"/>
    </xf>
    <xf numFmtId="0" fontId="3" fillId="0" borderId="33" xfId="0" applyFont="1" applyBorder="1"/>
    <xf numFmtId="0" fontId="3" fillId="0" borderId="34" xfId="0" applyFont="1" applyBorder="1"/>
    <xf numFmtId="164" fontId="10" fillId="0" borderId="40" xfId="1" applyFont="1" applyFill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164" fontId="10" fillId="0" borderId="109" xfId="1" applyFont="1" applyFill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 wrapText="1"/>
    </xf>
    <xf numFmtId="0" fontId="3" fillId="0" borderId="33" xfId="0" applyFont="1" applyBorder="1" applyAlignment="1">
      <alignment vertical="center"/>
    </xf>
    <xf numFmtId="43" fontId="6" fillId="0" borderId="33" xfId="1" applyNumberFormat="1" applyFont="1" applyFill="1" applyBorder="1" applyAlignment="1">
      <alignment horizontal="center" vertical="center" wrapText="1"/>
    </xf>
    <xf numFmtId="1" fontId="5" fillId="0" borderId="14" xfId="0" applyNumberFormat="1" applyFont="1" applyBorder="1" applyAlignment="1">
      <alignment horizontal="center" vertical="center"/>
    </xf>
    <xf numFmtId="1" fontId="5" fillId="0" borderId="34" xfId="0" applyNumberFormat="1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164" fontId="16" fillId="0" borderId="33" xfId="1" applyFont="1" applyFill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164" fontId="17" fillId="0" borderId="40" xfId="1" applyFont="1" applyFill="1" applyBorder="1" applyAlignment="1">
      <alignment horizontal="center" vertical="center" wrapText="1"/>
    </xf>
    <xf numFmtId="0" fontId="0" fillId="0" borderId="45" xfId="0" applyBorder="1"/>
    <xf numFmtId="0" fontId="16" fillId="0" borderId="1" xfId="0" applyFont="1" applyBorder="1" applyAlignment="1">
      <alignment horizontal="right" vertical="center" wrapText="1"/>
    </xf>
    <xf numFmtId="164" fontId="17" fillId="0" borderId="109" xfId="1" applyFont="1" applyFill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49" fontId="5" fillId="0" borderId="34" xfId="0" applyNumberFormat="1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7" fillId="0" borderId="72" xfId="0" applyFont="1" applyBorder="1" applyAlignment="1">
      <alignment horizontal="center" vertical="center" wrapText="1"/>
    </xf>
    <xf numFmtId="0" fontId="3" fillId="0" borderId="53" xfId="0" applyFont="1" applyBorder="1" applyAlignment="1">
      <alignment vertical="center"/>
    </xf>
    <xf numFmtId="43" fontId="6" fillId="0" borderId="53" xfId="1" applyNumberFormat="1" applyFont="1" applyFill="1" applyBorder="1" applyAlignment="1">
      <alignment horizontal="center" vertical="center" wrapText="1"/>
    </xf>
    <xf numFmtId="0" fontId="3" fillId="0" borderId="77" xfId="0" applyFont="1" applyBorder="1" applyAlignment="1">
      <alignment horizontal="center"/>
    </xf>
    <xf numFmtId="0" fontId="5" fillId="0" borderId="79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164" fontId="10" fillId="0" borderId="133" xfId="1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 wrapText="1"/>
    </xf>
    <xf numFmtId="165" fontId="5" fillId="0" borderId="73" xfId="0" applyNumberFormat="1" applyFont="1" applyBorder="1" applyAlignment="1">
      <alignment horizontal="center" vertical="center"/>
    </xf>
    <xf numFmtId="43" fontId="5" fillId="0" borderId="68" xfId="1" applyNumberFormat="1" applyFont="1" applyFill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/>
    </xf>
    <xf numFmtId="43" fontId="5" fillId="0" borderId="48" xfId="1" applyNumberFormat="1" applyFont="1" applyFill="1" applyBorder="1" applyAlignment="1">
      <alignment horizontal="center" vertical="center" wrapText="1"/>
    </xf>
    <xf numFmtId="0" fontId="5" fillId="0" borderId="95" xfId="0" applyFont="1" applyBorder="1" applyAlignment="1">
      <alignment horizontal="center" vertical="center"/>
    </xf>
    <xf numFmtId="1" fontId="3" fillId="0" borderId="63" xfId="0" applyNumberFormat="1" applyFont="1" applyBorder="1" applyAlignment="1">
      <alignment horizontal="center" vertical="center"/>
    </xf>
    <xf numFmtId="0" fontId="6" fillId="0" borderId="74" xfId="0" applyFont="1" applyBorder="1" applyAlignment="1">
      <alignment vertical="center"/>
    </xf>
    <xf numFmtId="0" fontId="5" fillId="0" borderId="82" xfId="0" applyFont="1" applyBorder="1" applyAlignment="1">
      <alignment horizontal="center" vertical="center"/>
    </xf>
    <xf numFmtId="1" fontId="6" fillId="0" borderId="65" xfId="0" applyNumberFormat="1" applyFont="1" applyBorder="1" applyAlignment="1">
      <alignment horizontal="center" vertical="center"/>
    </xf>
    <xf numFmtId="1" fontId="6" fillId="0" borderId="80" xfId="0" applyNumberFormat="1" applyFont="1" applyBorder="1" applyAlignment="1">
      <alignment horizontal="center" vertical="center"/>
    </xf>
    <xf numFmtId="1" fontId="6" fillId="0" borderId="63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65" fontId="5" fillId="0" borderId="44" xfId="0" applyNumberFormat="1" applyFont="1" applyBorder="1" applyAlignment="1">
      <alignment horizontal="center" vertical="center"/>
    </xf>
    <xf numFmtId="165" fontId="5" fillId="0" borderId="4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135" xfId="0" applyFont="1" applyBorder="1" applyAlignment="1">
      <alignment horizontal="center" vertical="center"/>
    </xf>
    <xf numFmtId="0" fontId="3" fillId="0" borderId="49" xfId="0" applyFont="1" applyBorder="1" applyAlignment="1">
      <alignment vertical="center"/>
    </xf>
    <xf numFmtId="0" fontId="3" fillId="0" borderId="74" xfId="0" applyFont="1" applyBorder="1" applyAlignment="1">
      <alignment vertical="center"/>
    </xf>
    <xf numFmtId="0" fontId="5" fillId="0" borderId="98" xfId="0" applyFont="1" applyBorder="1" applyAlignment="1">
      <alignment horizontal="center" vertical="center"/>
    </xf>
    <xf numFmtId="43" fontId="5" fillId="0" borderId="20" xfId="1" applyNumberFormat="1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0" fillId="0" borderId="20" xfId="0" applyBorder="1" applyAlignment="1">
      <alignment horizontal="center"/>
    </xf>
    <xf numFmtId="165" fontId="5" fillId="0" borderId="36" xfId="0" applyNumberFormat="1" applyFont="1" applyBorder="1" applyAlignment="1">
      <alignment horizontal="center" vertical="center"/>
    </xf>
    <xf numFmtId="165" fontId="5" fillId="0" borderId="58" xfId="0" applyNumberFormat="1" applyFont="1" applyBorder="1" applyAlignment="1">
      <alignment horizontal="center" vertical="center"/>
    </xf>
    <xf numFmtId="0" fontId="5" fillId="0" borderId="99" xfId="0" applyFont="1" applyBorder="1" applyAlignment="1">
      <alignment horizontal="center" vertical="center"/>
    </xf>
    <xf numFmtId="0" fontId="3" fillId="0" borderId="74" xfId="0" applyFont="1" applyBorder="1"/>
    <xf numFmtId="0" fontId="10" fillId="0" borderId="0" xfId="0" applyFont="1" applyAlignment="1">
      <alignment horizontal="center" vertical="center" wrapText="1"/>
    </xf>
    <xf numFmtId="0" fontId="3" fillId="0" borderId="45" xfId="0" applyFont="1" applyBorder="1"/>
    <xf numFmtId="43" fontId="3" fillId="0" borderId="48" xfId="1" applyNumberFormat="1" applyFont="1" applyFill="1" applyBorder="1" applyAlignment="1">
      <alignment horizontal="center" vertical="center" wrapText="1"/>
    </xf>
    <xf numFmtId="1" fontId="5" fillId="0" borderId="63" xfId="0" applyNumberFormat="1" applyFont="1" applyBorder="1" applyAlignment="1">
      <alignment horizontal="center" vertical="center" wrapText="1"/>
    </xf>
    <xf numFmtId="1" fontId="5" fillId="0" borderId="41" xfId="0" applyNumberFormat="1" applyFont="1" applyBorder="1" applyAlignment="1">
      <alignment horizontal="center" vertical="center" wrapText="1"/>
    </xf>
    <xf numFmtId="1" fontId="6" fillId="0" borderId="63" xfId="0" applyNumberFormat="1" applyFont="1" applyBorder="1" applyAlignment="1">
      <alignment horizontal="center" vertical="center" wrapText="1"/>
    </xf>
    <xf numFmtId="1" fontId="6" fillId="0" borderId="41" xfId="0" applyNumberFormat="1" applyFont="1" applyBorder="1" applyAlignment="1">
      <alignment horizontal="center" vertical="center" wrapText="1"/>
    </xf>
    <xf numFmtId="0" fontId="0" fillId="0" borderId="68" xfId="0" applyBorder="1" applyAlignment="1">
      <alignment horizontal="center"/>
    </xf>
    <xf numFmtId="0" fontId="3" fillId="0" borderId="119" xfId="0" applyFont="1" applyBorder="1" applyAlignment="1">
      <alignment vertical="center"/>
    </xf>
    <xf numFmtId="43" fontId="3" fillId="0" borderId="40" xfId="1" applyNumberFormat="1" applyFont="1" applyFill="1" applyBorder="1" applyAlignment="1">
      <alignment horizontal="center" vertical="center" wrapText="1"/>
    </xf>
    <xf numFmtId="1" fontId="6" fillId="0" borderId="130" xfId="0" applyNumberFormat="1" applyFont="1" applyBorder="1" applyAlignment="1">
      <alignment horizontal="center" vertical="center" wrapText="1"/>
    </xf>
    <xf numFmtId="1" fontId="6" fillId="0" borderId="129" xfId="0" applyNumberFormat="1" applyFont="1" applyBorder="1" applyAlignment="1">
      <alignment horizontal="center" vertical="center" wrapText="1"/>
    </xf>
    <xf numFmtId="0" fontId="3" fillId="0" borderId="138" xfId="0" applyFont="1" applyBorder="1" applyAlignment="1">
      <alignment vertical="center"/>
    </xf>
    <xf numFmtId="43" fontId="3" fillId="0" borderId="87" xfId="1" applyNumberFormat="1" applyFont="1" applyFill="1" applyBorder="1" applyAlignment="1">
      <alignment horizontal="center" vertical="center" wrapText="1"/>
    </xf>
    <xf numFmtId="1" fontId="6" fillId="0" borderId="139" xfId="0" applyNumberFormat="1" applyFont="1" applyBorder="1" applyAlignment="1">
      <alignment horizontal="center" vertical="center" wrapText="1"/>
    </xf>
    <xf numFmtId="1" fontId="6" fillId="0" borderId="140" xfId="0" applyNumberFormat="1" applyFont="1" applyBorder="1" applyAlignment="1">
      <alignment horizontal="center" vertical="center" wrapText="1"/>
    </xf>
    <xf numFmtId="43" fontId="3" fillId="0" borderId="20" xfId="1" applyNumberFormat="1" applyFont="1" applyFill="1" applyBorder="1" applyAlignment="1">
      <alignment horizontal="center" vertical="center" wrapText="1"/>
    </xf>
    <xf numFmtId="1" fontId="5" fillId="0" borderId="64" xfId="0" applyNumberFormat="1" applyFont="1" applyBorder="1" applyAlignment="1">
      <alignment horizontal="center" vertical="center" wrapText="1"/>
    </xf>
    <xf numFmtId="1" fontId="5" fillId="0" borderId="21" xfId="0" applyNumberFormat="1" applyFont="1" applyBorder="1" applyAlignment="1">
      <alignment horizontal="center" vertical="center" wrapText="1"/>
    </xf>
    <xf numFmtId="164" fontId="17" fillId="0" borderId="53" xfId="1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left" vertical="center" indent="1"/>
    </xf>
    <xf numFmtId="43" fontId="3" fillId="0" borderId="33" xfId="1" applyNumberFormat="1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45" xfId="0" applyFont="1" applyBorder="1" applyAlignment="1">
      <alignment horizontal="left" vertical="center" indent="1"/>
    </xf>
    <xf numFmtId="0" fontId="3" fillId="0" borderId="47" xfId="0" applyFont="1" applyBorder="1" applyAlignment="1">
      <alignment horizontal="center" vertical="center"/>
    </xf>
    <xf numFmtId="0" fontId="3" fillId="0" borderId="76" xfId="0" applyFont="1" applyBorder="1" applyAlignment="1">
      <alignment horizontal="left" vertical="center" indent="1"/>
    </xf>
    <xf numFmtId="43" fontId="3" fillId="0" borderId="53" xfId="1" applyNumberFormat="1" applyFont="1" applyFill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/>
    </xf>
    <xf numFmtId="0" fontId="3" fillId="0" borderId="30" xfId="0" applyFont="1" applyBorder="1"/>
    <xf numFmtId="164" fontId="10" fillId="0" borderId="48" xfId="1" applyFont="1" applyFill="1" applyBorder="1" applyAlignment="1">
      <alignment horizontal="center" vertical="center" wrapText="1"/>
    </xf>
    <xf numFmtId="164" fontId="10" fillId="0" borderId="20" xfId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14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165" fontId="3" fillId="0" borderId="29" xfId="0" applyNumberFormat="1" applyFont="1" applyBorder="1" applyAlignment="1">
      <alignment horizontal="center" vertical="center"/>
    </xf>
    <xf numFmtId="165" fontId="3" fillId="0" borderId="55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3" fontId="5" fillId="0" borderId="35" xfId="0" applyNumberFormat="1" applyFont="1" applyBorder="1" applyAlignment="1">
      <alignment horizontal="center" vertical="center" wrapText="1"/>
    </xf>
    <xf numFmtId="3" fontId="5" fillId="0" borderId="14" xfId="0" applyNumberFormat="1" applyFont="1" applyBorder="1" applyAlignment="1">
      <alignment horizontal="center" vertical="center" wrapText="1"/>
    </xf>
    <xf numFmtId="165" fontId="3" fillId="0" borderId="137" xfId="0" applyNumberFormat="1" applyFont="1" applyBorder="1" applyAlignment="1">
      <alignment horizontal="center" vertical="center"/>
    </xf>
    <xf numFmtId="165" fontId="3" fillId="0" borderId="58" xfId="0" applyNumberFormat="1" applyFont="1" applyBorder="1" applyAlignment="1">
      <alignment horizontal="center" vertical="center"/>
    </xf>
    <xf numFmtId="166" fontId="5" fillId="0" borderId="20" xfId="1" applyNumberFormat="1" applyFont="1" applyFill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/>
    </xf>
    <xf numFmtId="3" fontId="5" fillId="0" borderId="43" xfId="0" applyNumberFormat="1" applyFont="1" applyBorder="1" applyAlignment="1">
      <alignment horizontal="center" vertical="center"/>
    </xf>
    <xf numFmtId="3" fontId="5" fillId="0" borderId="64" xfId="0" applyNumberFormat="1" applyFont="1" applyBorder="1" applyAlignment="1">
      <alignment horizontal="center" vertical="center"/>
    </xf>
    <xf numFmtId="3" fontId="5" fillId="0" borderId="43" xfId="0" applyNumberFormat="1" applyFont="1" applyBorder="1" applyAlignment="1">
      <alignment horizontal="center" vertical="center" wrapText="1"/>
    </xf>
    <xf numFmtId="3" fontId="5" fillId="0" borderId="64" xfId="0" applyNumberFormat="1" applyFont="1" applyBorder="1" applyAlignment="1">
      <alignment horizontal="center" vertical="center" wrapText="1"/>
    </xf>
    <xf numFmtId="0" fontId="6" fillId="0" borderId="125" xfId="0" applyFont="1" applyBorder="1" applyAlignment="1">
      <alignment horizontal="center" vertical="center"/>
    </xf>
    <xf numFmtId="3" fontId="5" fillId="0" borderId="42" xfId="0" applyNumberFormat="1" applyFont="1" applyBorder="1" applyAlignment="1">
      <alignment horizontal="center" vertical="center"/>
    </xf>
    <xf numFmtId="3" fontId="5" fillId="0" borderId="63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67" fontId="6" fillId="0" borderId="41" xfId="1" applyNumberFormat="1" applyFont="1" applyFill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3" fillId="0" borderId="125" xfId="0" applyFont="1" applyBorder="1" applyAlignment="1">
      <alignment horizontal="center"/>
    </xf>
    <xf numFmtId="3" fontId="5" fillId="0" borderId="42" xfId="0" applyNumberFormat="1" applyFont="1" applyBorder="1" applyAlignment="1">
      <alignment horizontal="center" vertical="center" wrapText="1"/>
    </xf>
    <xf numFmtId="3" fontId="5" fillId="0" borderId="63" xfId="0" applyNumberFormat="1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/>
    </xf>
    <xf numFmtId="3" fontId="5" fillId="0" borderId="51" xfId="0" applyNumberFormat="1" applyFont="1" applyBorder="1" applyAlignment="1">
      <alignment horizontal="center" vertical="center" wrapText="1"/>
    </xf>
    <xf numFmtId="3" fontId="3" fillId="0" borderId="63" xfId="0" applyNumberFormat="1" applyFont="1" applyBorder="1" applyAlignment="1">
      <alignment horizontal="center" vertical="center" wrapText="1"/>
    </xf>
    <xf numFmtId="3" fontId="3" fillId="0" borderId="64" xfId="0" applyNumberFormat="1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/>
    </xf>
    <xf numFmtId="166" fontId="5" fillId="0" borderId="133" xfId="1" applyNumberFormat="1" applyFont="1" applyFill="1" applyBorder="1" applyAlignment="1">
      <alignment horizontal="center" vertical="center" wrapText="1"/>
    </xf>
    <xf numFmtId="0" fontId="5" fillId="0" borderId="89" xfId="0" applyFont="1" applyBorder="1" applyAlignment="1">
      <alignment horizontal="center" vertical="center"/>
    </xf>
    <xf numFmtId="0" fontId="3" fillId="0" borderId="126" xfId="0" applyFont="1" applyBorder="1" applyAlignment="1">
      <alignment horizontal="center"/>
    </xf>
    <xf numFmtId="0" fontId="3" fillId="0" borderId="94" xfId="0" applyFont="1" applyBorder="1" applyAlignment="1">
      <alignment horizontal="center"/>
    </xf>
    <xf numFmtId="0" fontId="5" fillId="0" borderId="45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3" fontId="3" fillId="0" borderId="64" xfId="0" applyNumberFormat="1" applyFont="1" applyBorder="1" applyAlignment="1">
      <alignment horizontal="center" vertical="center"/>
    </xf>
    <xf numFmtId="3" fontId="3" fillId="0" borderId="63" xfId="0" applyNumberFormat="1" applyFont="1" applyBorder="1" applyAlignment="1">
      <alignment horizontal="center" vertical="center"/>
    </xf>
    <xf numFmtId="166" fontId="5" fillId="0" borderId="50" xfId="1" applyNumberFormat="1" applyFont="1" applyFill="1" applyBorder="1" applyAlignment="1">
      <alignment horizontal="center" vertical="center" wrapText="1"/>
    </xf>
    <xf numFmtId="165" fontId="3" fillId="0" borderId="36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3" fontId="5" fillId="0" borderId="25" xfId="0" applyNumberFormat="1" applyFont="1" applyBorder="1" applyAlignment="1">
      <alignment horizontal="center" vertical="center"/>
    </xf>
    <xf numFmtId="3" fontId="5" fillId="0" borderId="17" xfId="0" applyNumberFormat="1" applyFont="1" applyBorder="1" applyAlignment="1">
      <alignment horizontal="center" vertical="center"/>
    </xf>
    <xf numFmtId="0" fontId="0" fillId="0" borderId="44" xfId="0" applyBorder="1"/>
    <xf numFmtId="0" fontId="17" fillId="0" borderId="0" xfId="0" applyFont="1" applyAlignment="1">
      <alignment vertical="center" wrapText="1"/>
    </xf>
    <xf numFmtId="0" fontId="0" fillId="0" borderId="52" xfId="0" applyBorder="1"/>
    <xf numFmtId="0" fontId="17" fillId="0" borderId="1" xfId="0" applyFont="1" applyBorder="1" applyAlignment="1">
      <alignment vertical="center" wrapText="1"/>
    </xf>
    <xf numFmtId="0" fontId="3" fillId="0" borderId="7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6" fillId="0" borderId="34" xfId="0" applyNumberFormat="1" applyFont="1" applyBorder="1" applyAlignment="1">
      <alignment horizontal="center" vertical="center"/>
    </xf>
    <xf numFmtId="49" fontId="3" fillId="0" borderId="41" xfId="0" applyNumberFormat="1" applyFont="1" applyBorder="1" applyAlignment="1">
      <alignment horizontal="center" vertical="center"/>
    </xf>
    <xf numFmtId="165" fontId="3" fillId="0" borderId="82" xfId="0" applyNumberFormat="1" applyFont="1" applyBorder="1" applyAlignment="1">
      <alignment horizontal="center" vertical="center" wrapText="1"/>
    </xf>
    <xf numFmtId="165" fontId="3" fillId="0" borderId="44" xfId="0" applyNumberFormat="1" applyFont="1" applyBorder="1" applyAlignment="1">
      <alignment horizontal="center" vertical="center" wrapText="1"/>
    </xf>
    <xf numFmtId="165" fontId="3" fillId="0" borderId="48" xfId="0" applyNumberFormat="1" applyFont="1" applyBorder="1" applyAlignment="1">
      <alignment horizontal="center" vertical="center" wrapText="1"/>
    </xf>
    <xf numFmtId="165" fontId="3" fillId="0" borderId="96" xfId="0" applyNumberFormat="1" applyFont="1" applyBorder="1" applyAlignment="1">
      <alignment horizontal="center" vertical="center" wrapText="1"/>
    </xf>
    <xf numFmtId="43" fontId="6" fillId="0" borderId="68" xfId="1" applyNumberFormat="1" applyFont="1" applyFill="1" applyBorder="1" applyAlignment="1">
      <alignment horizontal="center" vertical="center" wrapText="1"/>
    </xf>
    <xf numFmtId="165" fontId="3" fillId="0" borderId="112" xfId="0" applyNumberFormat="1" applyFont="1" applyBorder="1" applyAlignment="1">
      <alignment horizontal="center" vertical="center" wrapText="1"/>
    </xf>
    <xf numFmtId="165" fontId="3" fillId="0" borderId="142" xfId="0" applyNumberFormat="1" applyFont="1" applyBorder="1" applyAlignment="1">
      <alignment horizontal="center" vertical="center" wrapText="1"/>
    </xf>
    <xf numFmtId="164" fontId="10" fillId="0" borderId="53" xfId="1" applyFont="1" applyFill="1" applyBorder="1" applyAlignment="1">
      <alignment horizontal="center" vertical="center" wrapText="1"/>
    </xf>
    <xf numFmtId="0" fontId="3" fillId="0" borderId="141" xfId="0" applyFont="1" applyBorder="1" applyAlignment="1">
      <alignment horizontal="left" vertical="center"/>
    </xf>
    <xf numFmtId="165" fontId="3" fillId="0" borderId="116" xfId="0" applyNumberFormat="1" applyFont="1" applyBorder="1" applyAlignment="1">
      <alignment horizontal="center" vertical="center" wrapText="1"/>
    </xf>
    <xf numFmtId="43" fontId="6" fillId="0" borderId="117" xfId="1" applyNumberFormat="1" applyFont="1" applyFill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 wrapText="1"/>
    </xf>
    <xf numFmtId="1" fontId="3" fillId="0" borderId="9" xfId="0" applyNumberFormat="1" applyFont="1" applyBorder="1" applyAlignment="1">
      <alignment horizontal="center" vertical="center" wrapText="1"/>
    </xf>
    <xf numFmtId="165" fontId="3" fillId="0" borderId="19" xfId="0" applyNumberFormat="1" applyFont="1" applyBorder="1" applyAlignment="1">
      <alignment horizontal="center" vertical="center" wrapText="1"/>
    </xf>
    <xf numFmtId="49" fontId="6" fillId="0" borderId="42" xfId="0" applyNumberFormat="1" applyFont="1" applyBorder="1" applyAlignment="1">
      <alignment horizontal="center" vertical="center" wrapText="1"/>
    </xf>
    <xf numFmtId="49" fontId="3" fillId="0" borderId="63" xfId="0" applyNumberFormat="1" applyFont="1" applyBorder="1" applyAlignment="1">
      <alignment horizontal="center" vertical="center" wrapText="1"/>
    </xf>
    <xf numFmtId="49" fontId="3" fillId="0" borderId="64" xfId="0" applyNumberFormat="1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36" xfId="0" applyBorder="1" applyAlignment="1">
      <alignment horizontal="center"/>
    </xf>
    <xf numFmtId="165" fontId="3" fillId="0" borderId="58" xfId="0" applyNumberFormat="1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/>
    </xf>
    <xf numFmtId="1" fontId="3" fillId="0" borderId="56" xfId="0" applyNumberFormat="1" applyFont="1" applyBorder="1" applyAlignment="1">
      <alignment horizontal="center" vertical="center" wrapText="1"/>
    </xf>
    <xf numFmtId="0" fontId="16" fillId="0" borderId="83" xfId="0" applyFont="1" applyBorder="1" applyAlignment="1">
      <alignment horizontal="right" vertical="center" wrapText="1"/>
    </xf>
    <xf numFmtId="164" fontId="17" fillId="0" borderId="48" xfId="1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indent="1"/>
    </xf>
    <xf numFmtId="165" fontId="3" fillId="0" borderId="55" xfId="0" applyNumberFormat="1" applyFont="1" applyBorder="1" applyAlignment="1">
      <alignment horizontal="center" vertical="center" wrapText="1"/>
    </xf>
    <xf numFmtId="49" fontId="6" fillId="0" borderId="35" xfId="0" applyNumberFormat="1" applyFont="1" applyBorder="1" applyAlignment="1">
      <alignment horizontal="center" vertical="center" wrapText="1"/>
    </xf>
    <xf numFmtId="49" fontId="3" fillId="0" borderId="35" xfId="0" applyNumberFormat="1" applyFont="1" applyBorder="1" applyAlignment="1">
      <alignment horizontal="center" vertical="center" wrapText="1"/>
    </xf>
    <xf numFmtId="0" fontId="3" fillId="0" borderId="48" xfId="0" applyFont="1" applyBorder="1" applyAlignment="1">
      <alignment horizontal="left" vertical="center" indent="1"/>
    </xf>
    <xf numFmtId="49" fontId="3" fillId="0" borderId="42" xfId="0" applyNumberFormat="1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left" vertical="center" indent="1"/>
    </xf>
    <xf numFmtId="1" fontId="3" fillId="0" borderId="79" xfId="0" applyNumberFormat="1" applyFont="1" applyBorder="1" applyAlignment="1">
      <alignment horizontal="center" vertical="center" wrapText="1"/>
    </xf>
    <xf numFmtId="164" fontId="8" fillId="0" borderId="33" xfId="1" applyFont="1" applyFill="1" applyBorder="1" applyAlignment="1">
      <alignment horizontal="right" vertical="center" wrapText="1"/>
    </xf>
    <xf numFmtId="1" fontId="3" fillId="0" borderId="8" xfId="0" applyNumberFormat="1" applyFont="1" applyBorder="1" applyAlignment="1">
      <alignment horizontal="center" vertical="center" wrapText="1"/>
    </xf>
    <xf numFmtId="0" fontId="8" fillId="0" borderId="83" xfId="0" applyFont="1" applyBorder="1" applyAlignment="1">
      <alignment horizontal="right" vertical="center" wrapText="1"/>
    </xf>
    <xf numFmtId="164" fontId="10" fillId="0" borderId="48" xfId="1" applyFont="1" applyFill="1" applyBorder="1" applyAlignment="1">
      <alignment horizontal="right" vertical="center" wrapText="1"/>
    </xf>
    <xf numFmtId="164" fontId="10" fillId="0" borderId="53" xfId="1" applyFont="1" applyFill="1" applyBorder="1" applyAlignment="1">
      <alignment horizontal="right" vertical="center" wrapText="1"/>
    </xf>
    <xf numFmtId="0" fontId="3" fillId="0" borderId="68" xfId="0" applyFont="1" applyBorder="1" applyAlignment="1">
      <alignment horizontal="left" vertical="center" indent="1"/>
    </xf>
    <xf numFmtId="166" fontId="3" fillId="0" borderId="48" xfId="1" applyNumberFormat="1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 wrapText="1"/>
    </xf>
    <xf numFmtId="166" fontId="3" fillId="0" borderId="40" xfId="1" applyNumberFormat="1" applyFont="1" applyFill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167" fontId="3" fillId="0" borderId="42" xfId="1" applyNumberFormat="1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 indent="1"/>
    </xf>
    <xf numFmtId="0" fontId="3" fillId="0" borderId="129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 wrapText="1"/>
    </xf>
    <xf numFmtId="167" fontId="3" fillId="0" borderId="43" xfId="1" applyNumberFormat="1" applyFont="1" applyFill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 wrapText="1"/>
    </xf>
    <xf numFmtId="0" fontId="6" fillId="0" borderId="68" xfId="0" applyFont="1" applyBorder="1" applyAlignment="1">
      <alignment horizontal="left" vertical="center" indent="1"/>
    </xf>
    <xf numFmtId="0" fontId="6" fillId="0" borderId="21" xfId="0" applyFont="1" applyBorder="1" applyAlignment="1">
      <alignment horizontal="left" vertical="center" indent="1"/>
    </xf>
    <xf numFmtId="166" fontId="3" fillId="0" borderId="20" xfId="1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indent="1"/>
    </xf>
    <xf numFmtId="167" fontId="5" fillId="0" borderId="43" xfId="1" applyNumberFormat="1" applyFont="1" applyFill="1" applyBorder="1" applyAlignment="1">
      <alignment horizontal="center" vertical="center" wrapText="1"/>
    </xf>
    <xf numFmtId="164" fontId="3" fillId="0" borderId="40" xfId="1" applyFont="1" applyFill="1" applyBorder="1" applyAlignment="1">
      <alignment horizontal="center" vertical="center" wrapText="1"/>
    </xf>
    <xf numFmtId="164" fontId="3" fillId="0" borderId="87" xfId="1" applyFont="1" applyFill="1" applyBorder="1" applyAlignment="1">
      <alignment horizontal="center" vertical="center" wrapText="1"/>
    </xf>
    <xf numFmtId="164" fontId="6" fillId="0" borderId="40" xfId="1" applyFont="1" applyFill="1" applyBorder="1" applyAlignment="1">
      <alignment horizontal="center" vertical="center" wrapText="1"/>
    </xf>
    <xf numFmtId="0" fontId="6" fillId="0" borderId="48" xfId="0" applyFont="1" applyBorder="1" applyAlignment="1">
      <alignment horizontal="left" vertical="center" indent="1"/>
    </xf>
    <xf numFmtId="0" fontId="6" fillId="0" borderId="52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16" fillId="0" borderId="57" xfId="0" applyFont="1" applyBorder="1" applyAlignment="1">
      <alignment horizontal="right" vertical="center" wrapText="1"/>
    </xf>
    <xf numFmtId="0" fontId="2" fillId="0" borderId="48" xfId="0" applyFont="1" applyBorder="1"/>
    <xf numFmtId="0" fontId="2" fillId="0" borderId="0" xfId="0" applyFont="1"/>
    <xf numFmtId="0" fontId="2" fillId="0" borderId="20" xfId="0" applyFont="1" applyBorder="1"/>
    <xf numFmtId="0" fontId="16" fillId="0" borderId="16" xfId="0" applyFont="1" applyBorder="1" applyAlignment="1">
      <alignment horizontal="right" vertical="center" wrapText="1"/>
    </xf>
    <xf numFmtId="166" fontId="10" fillId="0" borderId="109" xfId="1" applyNumberFormat="1" applyFont="1" applyFill="1" applyBorder="1" applyAlignment="1">
      <alignment horizontal="center" vertical="center" wrapText="1"/>
    </xf>
    <xf numFmtId="0" fontId="2" fillId="0" borderId="53" xfId="0" applyFont="1" applyBorder="1"/>
    <xf numFmtId="0" fontId="2" fillId="0" borderId="1" xfId="0" applyFont="1" applyBorder="1"/>
    <xf numFmtId="165" fontId="3" fillId="0" borderId="96" xfId="0" applyNumberFormat="1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164" fontId="3" fillId="0" borderId="48" xfId="1" applyFont="1" applyFill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/>
    </xf>
    <xf numFmtId="164" fontId="5" fillId="0" borderId="53" xfId="1" applyFont="1" applyFill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 wrapText="1"/>
    </xf>
    <xf numFmtId="0" fontId="3" fillId="0" borderId="73" xfId="0" applyFont="1" applyBorder="1" applyAlignment="1">
      <alignment vertical="center"/>
    </xf>
    <xf numFmtId="0" fontId="8" fillId="0" borderId="57" xfId="0" applyFont="1" applyBorder="1" applyAlignment="1">
      <alignment horizontal="right" vertical="center" wrapText="1"/>
    </xf>
    <xf numFmtId="0" fontId="2" fillId="0" borderId="45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8" fillId="0" borderId="16" xfId="0" applyFont="1" applyBorder="1" applyAlignment="1">
      <alignment horizontal="right" vertical="center" wrapText="1"/>
    </xf>
    <xf numFmtId="0" fontId="2" fillId="0" borderId="76" xfId="0" applyFont="1" applyBorder="1"/>
    <xf numFmtId="0" fontId="3" fillId="0" borderId="0" xfId="0" applyFont="1" applyAlignment="1">
      <alignment horizontal="center"/>
    </xf>
    <xf numFmtId="0" fontId="3" fillId="0" borderId="20" xfId="0" applyFont="1" applyBorder="1" applyAlignment="1">
      <alignment horizontal="left" vertical="center" indent="1"/>
    </xf>
    <xf numFmtId="0" fontId="3" fillId="0" borderId="144" xfId="0" applyFont="1" applyBorder="1" applyAlignment="1">
      <alignment horizontal="center" vertical="center"/>
    </xf>
    <xf numFmtId="0" fontId="3" fillId="0" borderId="29" xfId="0" applyFont="1" applyBorder="1" applyAlignment="1">
      <alignment vertical="center"/>
    </xf>
    <xf numFmtId="0" fontId="2" fillId="0" borderId="41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166" fontId="10" fillId="0" borderId="24" xfId="1" applyNumberFormat="1" applyFont="1" applyFill="1" applyBorder="1" applyAlignment="1">
      <alignment horizontal="center" vertical="center" wrapText="1"/>
    </xf>
    <xf numFmtId="0" fontId="2" fillId="0" borderId="54" xfId="0" applyFont="1" applyBorder="1"/>
    <xf numFmtId="0" fontId="3" fillId="0" borderId="153" xfId="0" applyFont="1" applyBorder="1" applyAlignment="1">
      <alignment horizontal="center" vertical="center"/>
    </xf>
    <xf numFmtId="0" fontId="3" fillId="0" borderId="37" xfId="0" applyFont="1" applyBorder="1" applyAlignment="1">
      <alignment horizontal="left" vertical="center" indent="1"/>
    </xf>
    <xf numFmtId="0" fontId="3" fillId="0" borderId="72" xfId="0" applyFont="1" applyBorder="1" applyAlignment="1">
      <alignment horizontal="center"/>
    </xf>
    <xf numFmtId="165" fontId="6" fillId="0" borderId="44" xfId="0" applyNumberFormat="1" applyFont="1" applyBorder="1" applyAlignment="1">
      <alignment horizontal="center" vertical="center"/>
    </xf>
    <xf numFmtId="0" fontId="3" fillId="0" borderId="120" xfId="0" applyFont="1" applyBorder="1" applyAlignment="1">
      <alignment horizontal="center" vertical="center"/>
    </xf>
    <xf numFmtId="0" fontId="3" fillId="0" borderId="121" xfId="0" applyFont="1" applyBorder="1" applyAlignment="1">
      <alignment horizontal="center" vertical="center"/>
    </xf>
    <xf numFmtId="0" fontId="3" fillId="0" borderId="155" xfId="0" applyFont="1" applyBorder="1" applyAlignment="1">
      <alignment horizontal="center" vertical="center"/>
    </xf>
    <xf numFmtId="164" fontId="6" fillId="0" borderId="68" xfId="1" applyFont="1" applyFill="1" applyBorder="1" applyAlignment="1">
      <alignment horizontal="center" vertical="center" wrapText="1"/>
    </xf>
    <xf numFmtId="0" fontId="3" fillId="0" borderId="130" xfId="0" applyFont="1" applyBorder="1" applyAlignment="1">
      <alignment horizontal="center" vertical="center" wrapText="1"/>
    </xf>
    <xf numFmtId="164" fontId="3" fillId="0" borderId="20" xfId="1" applyFont="1" applyFill="1" applyBorder="1" applyAlignment="1">
      <alignment horizontal="center" vertical="center" wrapText="1"/>
    </xf>
    <xf numFmtId="164" fontId="3" fillId="0" borderId="53" xfId="1" applyFont="1" applyFill="1" applyBorder="1" applyAlignment="1">
      <alignment horizontal="center" vertical="center" wrapText="1"/>
    </xf>
    <xf numFmtId="165" fontId="3" fillId="0" borderId="29" xfId="0" applyNumberFormat="1" applyFont="1" applyBorder="1" applyAlignment="1">
      <alignment horizontal="center" vertical="center" wrapText="1"/>
    </xf>
    <xf numFmtId="43" fontId="5" fillId="0" borderId="33" xfId="1" applyNumberFormat="1" applyFont="1" applyFill="1" applyBorder="1" applyAlignment="1">
      <alignment horizontal="center" vertical="center" wrapText="1"/>
    </xf>
    <xf numFmtId="1" fontId="3" fillId="0" borderId="14" xfId="0" applyNumberFormat="1" applyFont="1" applyBorder="1" applyAlignment="1">
      <alignment horizontal="center" vertical="center" wrapText="1"/>
    </xf>
    <xf numFmtId="165" fontId="3" fillId="0" borderId="73" xfId="0" applyNumberFormat="1" applyFont="1" applyBorder="1" applyAlignment="1">
      <alignment horizontal="center" vertical="center" wrapText="1"/>
    </xf>
    <xf numFmtId="1" fontId="3" fillId="0" borderId="65" xfId="0" applyNumberFormat="1" applyFont="1" applyBorder="1" applyAlignment="1">
      <alignment horizontal="center" vertical="center" wrapText="1"/>
    </xf>
    <xf numFmtId="1" fontId="3" fillId="0" borderId="51" xfId="0" applyNumberFormat="1" applyFont="1" applyBorder="1" applyAlignment="1">
      <alignment horizontal="center" vertical="center" wrapText="1"/>
    </xf>
    <xf numFmtId="1" fontId="3" fillId="0" borderId="41" xfId="0" applyNumberFormat="1" applyFont="1" applyBorder="1" applyAlignment="1">
      <alignment horizontal="center" vertical="center" wrapText="1"/>
    </xf>
    <xf numFmtId="1" fontId="3" fillId="0" borderId="21" xfId="0" applyNumberFormat="1" applyFont="1" applyBorder="1" applyAlignment="1">
      <alignment horizontal="center" vertical="center" wrapText="1"/>
    </xf>
    <xf numFmtId="0" fontId="3" fillId="0" borderId="154" xfId="0" applyFont="1" applyBorder="1" applyAlignment="1">
      <alignment horizontal="center" vertical="center"/>
    </xf>
    <xf numFmtId="1" fontId="3" fillId="0" borderId="82" xfId="0" applyNumberFormat="1" applyFont="1" applyBorder="1" applyAlignment="1">
      <alignment horizontal="center" vertical="center" wrapText="1"/>
    </xf>
    <xf numFmtId="165" fontId="3" fillId="0" borderId="60" xfId="0" applyNumberFormat="1" applyFont="1" applyBorder="1" applyAlignment="1">
      <alignment horizontal="center" vertical="center"/>
    </xf>
    <xf numFmtId="165" fontId="3" fillId="0" borderId="137" xfId="0" applyNumberFormat="1" applyFont="1" applyBorder="1" applyAlignment="1">
      <alignment horizontal="center" vertical="center" wrapText="1"/>
    </xf>
    <xf numFmtId="43" fontId="6" fillId="0" borderId="87" xfId="1" applyNumberFormat="1" applyFont="1" applyFill="1" applyBorder="1" applyAlignment="1">
      <alignment horizontal="center" vertical="center" wrapText="1"/>
    </xf>
    <xf numFmtId="43" fontId="5" fillId="0" borderId="53" xfId="1" applyNumberFormat="1" applyFont="1" applyFill="1" applyBorder="1" applyAlignment="1">
      <alignment horizontal="center" vertical="center" wrapText="1"/>
    </xf>
    <xf numFmtId="165" fontId="3" fillId="0" borderId="156" xfId="0" applyNumberFormat="1" applyFont="1" applyBorder="1" applyAlignment="1">
      <alignment horizontal="center" vertical="center" wrapText="1"/>
    </xf>
    <xf numFmtId="165" fontId="3" fillId="0" borderId="73" xfId="0" applyNumberFormat="1" applyFont="1" applyBorder="1" applyAlignment="1">
      <alignment horizontal="center" vertical="center"/>
    </xf>
    <xf numFmtId="166" fontId="5" fillId="0" borderId="68" xfId="1" applyNumberFormat="1" applyFont="1" applyFill="1" applyBorder="1" applyAlignment="1">
      <alignment horizontal="center" vertical="center" wrapText="1"/>
    </xf>
    <xf numFmtId="1" fontId="3" fillId="0" borderId="80" xfId="0" applyNumberFormat="1" applyFont="1" applyBorder="1" applyAlignment="1">
      <alignment horizontal="center" vertical="center" wrapText="1"/>
    </xf>
    <xf numFmtId="1" fontId="3" fillId="0" borderId="11" xfId="0" applyNumberFormat="1" applyFont="1" applyBorder="1" applyAlignment="1">
      <alignment horizontal="center" vertical="center" wrapText="1"/>
    </xf>
    <xf numFmtId="0" fontId="9" fillId="0" borderId="24" xfId="0" applyFont="1" applyBorder="1"/>
    <xf numFmtId="0" fontId="9" fillId="0" borderId="76" xfId="0" applyFont="1" applyBorder="1"/>
    <xf numFmtId="0" fontId="9" fillId="0" borderId="77" xfId="0" applyFont="1" applyBorder="1"/>
    <xf numFmtId="165" fontId="3" fillId="0" borderId="2" xfId="0" applyNumberFormat="1" applyFont="1" applyBorder="1" applyAlignment="1">
      <alignment horizontal="center" vertical="center"/>
    </xf>
    <xf numFmtId="165" fontId="3" fillId="0" borderId="116" xfId="0" applyNumberFormat="1" applyFont="1" applyBorder="1" applyAlignment="1">
      <alignment horizontal="center" vertical="center"/>
    </xf>
    <xf numFmtId="43" fontId="5" fillId="0" borderId="117" xfId="1" applyNumberFormat="1" applyFont="1" applyFill="1" applyBorder="1" applyAlignment="1">
      <alignment horizontal="center" vertical="center" wrapText="1"/>
    </xf>
    <xf numFmtId="43" fontId="5" fillId="0" borderId="40" xfId="1" applyNumberFormat="1" applyFont="1" applyFill="1" applyBorder="1" applyAlignment="1">
      <alignment horizontal="center" vertical="center" wrapText="1"/>
    </xf>
    <xf numFmtId="165" fontId="3" fillId="0" borderId="142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164" fontId="10" fillId="0" borderId="82" xfId="1" applyFont="1" applyFill="1" applyBorder="1" applyAlignment="1">
      <alignment horizontal="right" vertical="center" wrapText="1"/>
    </xf>
    <xf numFmtId="164" fontId="10" fillId="0" borderId="20" xfId="1" applyFont="1" applyFill="1" applyBorder="1" applyAlignment="1">
      <alignment horizontal="right" vertical="center" wrapText="1"/>
    </xf>
    <xf numFmtId="0" fontId="3" fillId="0" borderId="61" xfId="0" applyFont="1" applyBorder="1"/>
    <xf numFmtId="0" fontId="3" fillId="0" borderId="62" xfId="0" applyFont="1" applyBorder="1"/>
    <xf numFmtId="0" fontId="9" fillId="0" borderId="53" xfId="0" applyFont="1" applyBorder="1" applyAlignment="1">
      <alignment horizontal="right"/>
    </xf>
    <xf numFmtId="2" fontId="3" fillId="0" borderId="152" xfId="0" applyNumberFormat="1" applyFont="1" applyBorder="1" applyAlignment="1">
      <alignment horizontal="center" vertical="center" wrapText="1"/>
    </xf>
    <xf numFmtId="164" fontId="3" fillId="0" borderId="101" xfId="1" applyFont="1" applyFill="1" applyBorder="1" applyAlignment="1">
      <alignment horizontal="center" vertical="center" wrapText="1"/>
    </xf>
    <xf numFmtId="49" fontId="3" fillId="0" borderId="130" xfId="0" applyNumberFormat="1" applyFont="1" applyBorder="1" applyAlignment="1">
      <alignment horizontal="center" vertical="center"/>
    </xf>
    <xf numFmtId="49" fontId="3" fillId="0" borderId="146" xfId="0" applyNumberFormat="1" applyFont="1" applyBorder="1" applyAlignment="1">
      <alignment horizontal="center" vertical="center"/>
    </xf>
    <xf numFmtId="0" fontId="3" fillId="0" borderId="130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 wrapText="1"/>
    </xf>
    <xf numFmtId="49" fontId="6" fillId="0" borderId="63" xfId="0" applyNumberFormat="1" applyFont="1" applyBorder="1" applyAlignment="1">
      <alignment horizontal="center" vertical="center" wrapText="1"/>
    </xf>
    <xf numFmtId="0" fontId="6" fillId="0" borderId="13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1" xfId="0" applyFont="1" applyBorder="1" applyAlignment="1">
      <alignment horizontal="left" vertical="center" indent="1"/>
    </xf>
    <xf numFmtId="165" fontId="3" fillId="0" borderId="115" xfId="0" applyNumberFormat="1" applyFont="1" applyBorder="1" applyAlignment="1">
      <alignment horizontal="center" vertical="center" wrapText="1"/>
    </xf>
    <xf numFmtId="164" fontId="3" fillId="0" borderId="117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164" fontId="10" fillId="0" borderId="82" xfId="1" applyFont="1" applyFill="1" applyBorder="1" applyAlignment="1">
      <alignment horizontal="center" vertical="center" wrapText="1"/>
    </xf>
    <xf numFmtId="0" fontId="3" fillId="0" borderId="37" xfId="0" applyFont="1" applyBorder="1"/>
    <xf numFmtId="164" fontId="10" fillId="0" borderId="37" xfId="1" applyFont="1" applyFill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165" fontId="3" fillId="0" borderId="10" xfId="0" applyNumberFormat="1" applyFont="1" applyBorder="1" applyAlignment="1">
      <alignment horizontal="center" vertical="center" wrapText="1"/>
    </xf>
    <xf numFmtId="165" fontId="3" fillId="0" borderId="60" xfId="0" applyNumberFormat="1" applyFont="1" applyBorder="1" applyAlignment="1">
      <alignment horizontal="center" vertical="center" wrapText="1"/>
    </xf>
    <xf numFmtId="164" fontId="3" fillId="0" borderId="92" xfId="1" applyFont="1" applyFill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/>
    </xf>
    <xf numFmtId="0" fontId="3" fillId="0" borderId="119" xfId="0" applyFont="1" applyBorder="1" applyAlignment="1">
      <alignment horizontal="left" vertical="center" indent="1"/>
    </xf>
    <xf numFmtId="49" fontId="4" fillId="0" borderId="138" xfId="0" applyNumberFormat="1" applyFont="1" applyBorder="1" applyAlignment="1">
      <alignment horizontal="left" vertical="center" indent="6"/>
    </xf>
    <xf numFmtId="0" fontId="3" fillId="0" borderId="96" xfId="0" applyFont="1" applyBorder="1" applyAlignment="1">
      <alignment horizontal="center" vertical="center" wrapText="1"/>
    </xf>
    <xf numFmtId="49" fontId="3" fillId="0" borderId="72" xfId="0" applyNumberFormat="1" applyFont="1" applyBorder="1" applyAlignment="1">
      <alignment horizontal="center" vertical="center"/>
    </xf>
    <xf numFmtId="49" fontId="6" fillId="0" borderId="42" xfId="0" applyNumberFormat="1" applyFont="1" applyBorder="1" applyAlignment="1">
      <alignment horizontal="center" vertical="center"/>
    </xf>
    <xf numFmtId="165" fontId="3" fillId="0" borderId="156" xfId="0" applyNumberFormat="1" applyFont="1" applyBorder="1" applyAlignment="1">
      <alignment horizontal="center" vertical="center"/>
    </xf>
    <xf numFmtId="165" fontId="3" fillId="0" borderId="52" xfId="0" applyNumberFormat="1" applyFont="1" applyBorder="1" applyAlignment="1">
      <alignment horizontal="center" vertical="center" wrapText="1"/>
    </xf>
    <xf numFmtId="164" fontId="10" fillId="0" borderId="76" xfId="1" applyFont="1" applyFill="1" applyBorder="1" applyAlignment="1">
      <alignment horizontal="center" vertical="center" wrapText="1"/>
    </xf>
    <xf numFmtId="2" fontId="3" fillId="0" borderId="48" xfId="1" applyNumberFormat="1" applyFont="1" applyFill="1" applyBorder="1" applyAlignment="1">
      <alignment horizontal="center" vertical="center" wrapText="1"/>
    </xf>
    <xf numFmtId="49" fontId="3" fillId="0" borderId="63" xfId="0" applyNumberFormat="1" applyFont="1" applyBorder="1" applyAlignment="1">
      <alignment horizontal="center" vertical="center"/>
    </xf>
    <xf numFmtId="2" fontId="3" fillId="0" borderId="20" xfId="1" applyNumberFormat="1" applyFont="1" applyFill="1" applyBorder="1" applyAlignment="1">
      <alignment horizontal="center" vertical="center" wrapText="1"/>
    </xf>
    <xf numFmtId="49" fontId="3" fillId="0" borderId="41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2" fontId="8" fillId="0" borderId="33" xfId="1" applyNumberFormat="1" applyFont="1" applyFill="1" applyBorder="1" applyAlignment="1">
      <alignment horizontal="center" vertical="center" wrapText="1"/>
    </xf>
    <xf numFmtId="2" fontId="10" fillId="0" borderId="20" xfId="1" applyNumberFormat="1" applyFont="1" applyFill="1" applyBorder="1" applyAlignment="1">
      <alignment horizontal="center" vertical="center" wrapText="1"/>
    </xf>
    <xf numFmtId="2" fontId="10" fillId="0" borderId="53" xfId="1" applyNumberFormat="1" applyFont="1" applyFill="1" applyBorder="1" applyAlignment="1">
      <alignment horizontal="center" vertical="center" wrapText="1"/>
    </xf>
    <xf numFmtId="43" fontId="3" fillId="0" borderId="48" xfId="1" applyNumberFormat="1" applyFont="1" applyFill="1" applyBorder="1" applyAlignment="1">
      <alignment vertical="center"/>
    </xf>
    <xf numFmtId="43" fontId="3" fillId="0" borderId="68" xfId="1" applyNumberFormat="1" applyFont="1" applyFill="1" applyBorder="1" applyAlignment="1">
      <alignment vertical="center"/>
    </xf>
    <xf numFmtId="43" fontId="3" fillId="0" borderId="20" xfId="1" applyNumberFormat="1" applyFont="1" applyFill="1" applyBorder="1" applyAlignment="1">
      <alignment vertical="center"/>
    </xf>
    <xf numFmtId="164" fontId="14" fillId="0" borderId="33" xfId="1" applyFont="1" applyFill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164" fontId="15" fillId="0" borderId="82" xfId="1" applyFont="1" applyFill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164" fontId="15" fillId="0" borderId="142" xfId="1" applyFont="1" applyFill="1" applyBorder="1" applyAlignment="1">
      <alignment horizontal="center" vertical="center" wrapText="1"/>
    </xf>
    <xf numFmtId="164" fontId="10" fillId="0" borderId="33" xfId="1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58" xfId="0" applyFont="1" applyBorder="1" applyAlignment="1">
      <alignment vertical="center"/>
    </xf>
    <xf numFmtId="164" fontId="10" fillId="0" borderId="40" xfId="1" applyFont="1" applyFill="1" applyBorder="1" applyAlignment="1">
      <alignment horizontal="center" vertical="center"/>
    </xf>
    <xf numFmtId="0" fontId="10" fillId="0" borderId="49" xfId="0" applyFont="1" applyBorder="1" applyAlignment="1">
      <alignment horizontal="center" vertical="center" wrapText="1"/>
    </xf>
    <xf numFmtId="164" fontId="10" fillId="0" borderId="133" xfId="1" applyFont="1" applyFill="1" applyBorder="1" applyAlignment="1">
      <alignment horizontal="center" vertical="center"/>
    </xf>
    <xf numFmtId="0" fontId="3" fillId="0" borderId="20" xfId="0" applyFont="1" applyBorder="1"/>
    <xf numFmtId="0" fontId="10" fillId="0" borderId="76" xfId="0" applyFont="1" applyBorder="1" applyAlignment="1">
      <alignment vertical="center"/>
    </xf>
    <xf numFmtId="0" fontId="10" fillId="0" borderId="142" xfId="0" applyFont="1" applyBorder="1" applyAlignment="1">
      <alignment vertical="center"/>
    </xf>
    <xf numFmtId="165" fontId="3" fillId="0" borderId="19" xfId="0" applyNumberFormat="1" applyFont="1" applyBorder="1" applyAlignment="1">
      <alignment horizontal="right" vertical="center" wrapText="1" indent="1"/>
    </xf>
    <xf numFmtId="43" fontId="6" fillId="0" borderId="40" xfId="1" applyNumberFormat="1" applyFont="1" applyFill="1" applyBorder="1" applyAlignment="1">
      <alignment horizontal="right" vertical="center" wrapText="1" indent="1"/>
    </xf>
    <xf numFmtId="165" fontId="3" fillId="0" borderId="137" xfId="0" applyNumberFormat="1" applyFont="1" applyBorder="1" applyAlignment="1">
      <alignment horizontal="right" vertical="center" wrapText="1" indent="1"/>
    </xf>
    <xf numFmtId="165" fontId="3" fillId="0" borderId="82" xfId="0" applyNumberFormat="1" applyFont="1" applyBorder="1" applyAlignment="1">
      <alignment horizontal="right" vertical="center" wrapText="1" indent="1"/>
    </xf>
    <xf numFmtId="43" fontId="6" fillId="0" borderId="48" xfId="1" applyNumberFormat="1" applyFont="1" applyFill="1" applyBorder="1" applyAlignment="1">
      <alignment horizontal="right" vertical="center" wrapText="1" indent="1"/>
    </xf>
    <xf numFmtId="0" fontId="6" fillId="0" borderId="64" xfId="0" applyFont="1" applyBorder="1" applyAlignment="1">
      <alignment horizontal="center" vertical="center" wrapText="1"/>
    </xf>
    <xf numFmtId="165" fontId="3" fillId="0" borderId="48" xfId="0" applyNumberFormat="1" applyFont="1" applyBorder="1" applyAlignment="1">
      <alignment horizontal="right" vertical="center" wrapText="1" indent="1"/>
    </xf>
    <xf numFmtId="49" fontId="3" fillId="0" borderId="43" xfId="0" applyNumberFormat="1" applyFont="1" applyBorder="1" applyAlignment="1">
      <alignment horizontal="center" vertical="center" wrapText="1"/>
    </xf>
    <xf numFmtId="165" fontId="3" fillId="0" borderId="96" xfId="0" applyNumberFormat="1" applyFont="1" applyBorder="1" applyAlignment="1">
      <alignment horizontal="right" vertical="center" wrapText="1" indent="1"/>
    </xf>
    <xf numFmtId="43" fontId="6" fillId="0" borderId="68" xfId="1" applyNumberFormat="1" applyFont="1" applyFill="1" applyBorder="1" applyAlignment="1">
      <alignment horizontal="right" vertical="center" wrapText="1" indent="1"/>
    </xf>
    <xf numFmtId="165" fontId="3" fillId="0" borderId="142" xfId="0" applyNumberFormat="1" applyFont="1" applyBorder="1" applyAlignment="1">
      <alignment horizontal="right" vertical="center" wrapText="1" indent="1"/>
    </xf>
    <xf numFmtId="43" fontId="6" fillId="0" borderId="53" xfId="1" applyNumberFormat="1" applyFont="1" applyFill="1" applyBorder="1" applyAlignment="1">
      <alignment horizontal="right" vertical="center" wrapText="1" indent="1"/>
    </xf>
    <xf numFmtId="1" fontId="3" fillId="0" borderId="78" xfId="0" applyNumberFormat="1" applyFont="1" applyBorder="1" applyAlignment="1">
      <alignment horizontal="center" vertical="center" wrapText="1"/>
    </xf>
    <xf numFmtId="164" fontId="8" fillId="0" borderId="33" xfId="1" applyFont="1" applyFill="1" applyBorder="1" applyAlignment="1">
      <alignment horizontal="right" vertical="center" wrapText="1" indent="1"/>
    </xf>
    <xf numFmtId="0" fontId="14" fillId="0" borderId="57" xfId="0" applyFont="1" applyBorder="1" applyAlignment="1">
      <alignment horizontal="right" vertical="center" wrapText="1"/>
    </xf>
    <xf numFmtId="164" fontId="10" fillId="0" borderId="48" xfId="1" applyFont="1" applyFill="1" applyBorder="1" applyAlignment="1">
      <alignment horizontal="right" vertical="center" wrapText="1" indent="1"/>
    </xf>
    <xf numFmtId="0" fontId="14" fillId="0" borderId="16" xfId="0" applyFont="1" applyBorder="1" applyAlignment="1">
      <alignment horizontal="right" vertical="center" wrapText="1"/>
    </xf>
    <xf numFmtId="164" fontId="10" fillId="0" borderId="53" xfId="1" applyFont="1" applyFill="1" applyBorder="1" applyAlignment="1">
      <alignment horizontal="right" vertical="center" wrapText="1" indent="1"/>
    </xf>
    <xf numFmtId="0" fontId="10" fillId="0" borderId="53" xfId="0" applyFont="1" applyBorder="1" applyAlignment="1">
      <alignment horizontal="center" vertical="center" wrapText="1"/>
    </xf>
    <xf numFmtId="165" fontId="3" fillId="0" borderId="29" xfId="0" applyNumberFormat="1" applyFont="1" applyBorder="1" applyAlignment="1">
      <alignment horizontal="right" vertical="center" wrapText="1" indent="1"/>
    </xf>
    <xf numFmtId="43" fontId="5" fillId="0" borderId="48" xfId="1" applyNumberFormat="1" applyFont="1" applyFill="1" applyBorder="1" applyAlignment="1">
      <alignment vertical="center" wrapText="1"/>
    </xf>
    <xf numFmtId="0" fontId="3" fillId="0" borderId="7" xfId="0" applyFont="1" applyBorder="1" applyAlignment="1">
      <alignment horizontal="center"/>
    </xf>
    <xf numFmtId="165" fontId="3" fillId="0" borderId="36" xfId="0" applyNumberFormat="1" applyFont="1" applyBorder="1" applyAlignment="1">
      <alignment horizontal="right" vertical="center" wrapText="1" indent="1"/>
    </xf>
    <xf numFmtId="165" fontId="3" fillId="0" borderId="58" xfId="0" applyNumberFormat="1" applyFont="1" applyBorder="1" applyAlignment="1">
      <alignment horizontal="right" vertical="center" wrapText="1" indent="1"/>
    </xf>
    <xf numFmtId="43" fontId="5" fillId="0" borderId="20" xfId="1" applyNumberFormat="1" applyFont="1" applyFill="1" applyBorder="1" applyAlignment="1">
      <alignment vertical="center" wrapText="1"/>
    </xf>
    <xf numFmtId="165" fontId="3" fillId="0" borderId="156" xfId="0" applyNumberFormat="1" applyFont="1" applyBorder="1" applyAlignment="1">
      <alignment horizontal="right" vertical="center" wrapText="1" indent="1"/>
    </xf>
    <xf numFmtId="43" fontId="5" fillId="0" borderId="40" xfId="1" applyNumberFormat="1" applyFont="1" applyFill="1" applyBorder="1" applyAlignment="1">
      <alignment vertical="center" wrapText="1"/>
    </xf>
    <xf numFmtId="165" fontId="3" fillId="0" borderId="44" xfId="0" applyNumberFormat="1" applyFont="1" applyBorder="1" applyAlignment="1">
      <alignment horizontal="right" vertical="center" wrapText="1" indent="1"/>
    </xf>
    <xf numFmtId="43" fontId="5" fillId="0" borderId="68" xfId="1" applyNumberFormat="1" applyFont="1" applyFill="1" applyBorder="1" applyAlignment="1">
      <alignment vertical="center" wrapText="1"/>
    </xf>
    <xf numFmtId="165" fontId="3" fillId="0" borderId="103" xfId="0" applyNumberFormat="1" applyFont="1" applyBorder="1" applyAlignment="1">
      <alignment horizontal="right" vertical="center" wrapText="1" indent="1"/>
    </xf>
    <xf numFmtId="43" fontId="5" fillId="0" borderId="87" xfId="1" applyNumberFormat="1" applyFont="1" applyFill="1" applyBorder="1" applyAlignment="1">
      <alignment vertical="center" wrapText="1"/>
    </xf>
    <xf numFmtId="0" fontId="5" fillId="0" borderId="2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64" fontId="10" fillId="0" borderId="40" xfId="1" applyFont="1" applyFill="1" applyBorder="1" applyAlignment="1">
      <alignment horizontal="right" vertical="center" wrapText="1" indent="1"/>
    </xf>
    <xf numFmtId="164" fontId="10" fillId="0" borderId="50" xfId="1" applyFont="1" applyFill="1" applyBorder="1" applyAlignment="1">
      <alignment horizontal="right" vertical="center" wrapText="1" indent="1"/>
    </xf>
    <xf numFmtId="164" fontId="10" fillId="0" borderId="109" xfId="1" applyFont="1" applyFill="1" applyBorder="1" applyAlignment="1">
      <alignment horizontal="right" vertical="center" wrapText="1" indent="1"/>
    </xf>
    <xf numFmtId="43" fontId="5" fillId="0" borderId="48" xfId="1" applyNumberFormat="1" applyFont="1" applyFill="1" applyBorder="1" applyAlignment="1">
      <alignment horizontal="right" vertical="center" wrapText="1" indent="1"/>
    </xf>
    <xf numFmtId="43" fontId="5" fillId="0" borderId="40" xfId="1" applyNumberFormat="1" applyFont="1" applyFill="1" applyBorder="1" applyAlignment="1">
      <alignment horizontal="right" vertical="center" wrapText="1" indent="1"/>
    </xf>
    <xf numFmtId="0" fontId="5" fillId="0" borderId="21" xfId="0" applyFont="1" applyBorder="1" applyAlignment="1">
      <alignment vertical="center"/>
    </xf>
    <xf numFmtId="0" fontId="5" fillId="0" borderId="48" xfId="0" applyFont="1" applyBorder="1" applyAlignment="1">
      <alignment vertical="center"/>
    </xf>
    <xf numFmtId="43" fontId="5" fillId="0" borderId="20" xfId="1" applyNumberFormat="1" applyFont="1" applyFill="1" applyBorder="1" applyAlignment="1">
      <alignment horizontal="right" vertical="center" wrapText="1" indent="1"/>
    </xf>
    <xf numFmtId="0" fontId="3" fillId="0" borderId="54" xfId="0" applyFont="1" applyBorder="1"/>
    <xf numFmtId="0" fontId="3" fillId="0" borderId="76" xfId="0" applyFont="1" applyBorder="1"/>
    <xf numFmtId="165" fontId="3" fillId="0" borderId="8" xfId="0" applyNumberFormat="1" applyFont="1" applyBorder="1" applyAlignment="1">
      <alignment horizontal="center" vertical="center"/>
    </xf>
    <xf numFmtId="43" fontId="5" fillId="0" borderId="117" xfId="1" applyNumberFormat="1" applyFont="1" applyFill="1" applyBorder="1" applyAlignment="1">
      <alignment vertical="center" wrapText="1"/>
    </xf>
    <xf numFmtId="165" fontId="3" fillId="0" borderId="134" xfId="0" applyNumberFormat="1" applyFont="1" applyBorder="1" applyAlignment="1">
      <alignment horizontal="center" vertical="center"/>
    </xf>
    <xf numFmtId="1" fontId="3" fillId="0" borderId="64" xfId="0" applyNumberFormat="1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center" vertical="center"/>
    </xf>
    <xf numFmtId="43" fontId="5" fillId="0" borderId="53" xfId="1" applyNumberFormat="1" applyFont="1" applyFill="1" applyBorder="1" applyAlignment="1">
      <alignment vertical="center" wrapText="1"/>
    </xf>
    <xf numFmtId="0" fontId="3" fillId="0" borderId="48" xfId="0" applyFont="1" applyBorder="1"/>
    <xf numFmtId="0" fontId="3" fillId="0" borderId="53" xfId="0" applyFont="1" applyBorder="1"/>
    <xf numFmtId="0" fontId="3" fillId="0" borderId="10" xfId="0" applyFont="1" applyBorder="1" applyAlignment="1">
      <alignment horizontal="center" vertical="center"/>
    </xf>
    <xf numFmtId="165" fontId="3" fillId="0" borderId="161" xfId="0" applyNumberFormat="1" applyFont="1" applyBorder="1" applyAlignment="1">
      <alignment horizontal="center" vertical="center"/>
    </xf>
    <xf numFmtId="43" fontId="6" fillId="0" borderId="127" xfId="1" applyNumberFormat="1" applyFont="1" applyFill="1" applyBorder="1" applyAlignment="1">
      <alignment vertical="center" wrapText="1"/>
    </xf>
    <xf numFmtId="43" fontId="6" fillId="0" borderId="48" xfId="1" applyNumberFormat="1" applyFont="1" applyFill="1" applyBorder="1" applyAlignment="1">
      <alignment vertical="center" wrapText="1"/>
    </xf>
    <xf numFmtId="43" fontId="6" fillId="0" borderId="40" xfId="1" applyNumberFormat="1" applyFont="1" applyFill="1" applyBorder="1" applyAlignment="1">
      <alignment vertical="center" wrapText="1"/>
    </xf>
    <xf numFmtId="43" fontId="6" fillId="0" borderId="20" xfId="1" applyNumberFormat="1" applyFont="1" applyFill="1" applyBorder="1" applyAlignment="1">
      <alignment vertical="center" wrapText="1"/>
    </xf>
    <xf numFmtId="0" fontId="0" fillId="0" borderId="15" xfId="0" applyBorder="1" applyAlignment="1">
      <alignment horizontal="center"/>
    </xf>
    <xf numFmtId="0" fontId="3" fillId="0" borderId="72" xfId="0" applyFont="1" applyBorder="1" applyAlignment="1">
      <alignment vertical="center"/>
    </xf>
    <xf numFmtId="2" fontId="3" fillId="0" borderId="95" xfId="0" applyNumberFormat="1" applyFont="1" applyBorder="1" applyAlignment="1">
      <alignment vertical="center"/>
    </xf>
    <xf numFmtId="0" fontId="3" fillId="0" borderId="126" xfId="0" applyFont="1" applyBorder="1" applyAlignment="1">
      <alignment horizontal="center" vertical="center"/>
    </xf>
    <xf numFmtId="2" fontId="3" fillId="0" borderId="145" xfId="0" applyNumberFormat="1" applyFont="1" applyBorder="1" applyAlignment="1">
      <alignment vertical="center"/>
    </xf>
    <xf numFmtId="0" fontId="3" fillId="0" borderId="80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165" fontId="3" fillId="0" borderId="22" xfId="0" applyNumberFormat="1" applyFont="1" applyBorder="1" applyAlignment="1">
      <alignment horizontal="center" vertical="center"/>
    </xf>
    <xf numFmtId="165" fontId="3" fillId="0" borderId="62" xfId="0" applyNumberFormat="1" applyFont="1" applyBorder="1" applyAlignment="1">
      <alignment horizontal="center" vertical="center"/>
    </xf>
    <xf numFmtId="2" fontId="3" fillId="0" borderId="162" xfId="0" applyNumberFormat="1" applyFont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57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1" fontId="3" fillId="0" borderId="34" xfId="0" applyNumberFormat="1" applyFont="1" applyBorder="1" applyAlignment="1">
      <alignment horizontal="center" vertical="center" wrapText="1"/>
    </xf>
    <xf numFmtId="43" fontId="3" fillId="0" borderId="117" xfId="1" applyNumberFormat="1" applyFont="1" applyFill="1" applyBorder="1" applyAlignment="1">
      <alignment vertical="center" wrapText="1"/>
    </xf>
    <xf numFmtId="0" fontId="3" fillId="0" borderId="163" xfId="0" applyFont="1" applyBorder="1" applyAlignment="1">
      <alignment horizontal="center" vertical="center"/>
    </xf>
    <xf numFmtId="43" fontId="3" fillId="0" borderId="48" xfId="1" applyNumberFormat="1" applyFont="1" applyFill="1" applyBorder="1" applyAlignment="1">
      <alignment vertical="center" wrapText="1"/>
    </xf>
    <xf numFmtId="43" fontId="3" fillId="0" borderId="20" xfId="1" applyNumberFormat="1" applyFont="1" applyFill="1" applyBorder="1" applyAlignment="1">
      <alignment vertical="center" wrapText="1"/>
    </xf>
    <xf numFmtId="165" fontId="3" fillId="0" borderId="62" xfId="0" applyNumberFormat="1" applyFont="1" applyBorder="1" applyAlignment="1">
      <alignment horizontal="center" vertical="center" wrapText="1"/>
    </xf>
    <xf numFmtId="43" fontId="3" fillId="0" borderId="24" xfId="1" applyNumberFormat="1" applyFont="1" applyFill="1" applyBorder="1" applyAlignment="1">
      <alignment vertical="center" wrapText="1"/>
    </xf>
    <xf numFmtId="0" fontId="3" fillId="0" borderId="164" xfId="0" applyFont="1" applyBorder="1" applyAlignment="1">
      <alignment horizontal="center" vertical="center"/>
    </xf>
    <xf numFmtId="1" fontId="3" fillId="0" borderId="35" xfId="0" applyNumberFormat="1" applyFont="1" applyBorder="1" applyAlignment="1">
      <alignment horizontal="center" vertical="center" wrapText="1"/>
    </xf>
    <xf numFmtId="165" fontId="3" fillId="0" borderId="36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164" fontId="15" fillId="0" borderId="20" xfId="1" applyFont="1" applyFill="1" applyBorder="1" applyAlignment="1">
      <alignment horizontal="center" vertical="center" wrapText="1"/>
    </xf>
    <xf numFmtId="0" fontId="15" fillId="0" borderId="92" xfId="0" applyFont="1" applyBorder="1" applyAlignment="1">
      <alignment horizontal="center" vertical="center" wrapText="1"/>
    </xf>
    <xf numFmtId="164" fontId="15" fillId="0" borderId="53" xfId="1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0" fillId="0" borderId="78" xfId="0" applyBorder="1"/>
    <xf numFmtId="0" fontId="0" fillId="0" borderId="76" xfId="0" applyBorder="1"/>
    <xf numFmtId="0" fontId="10" fillId="0" borderId="77" xfId="0" applyFont="1" applyBorder="1" applyAlignment="1">
      <alignment vertical="center"/>
    </xf>
    <xf numFmtId="165" fontId="3" fillId="3" borderId="10" xfId="0" applyNumberFormat="1" applyFont="1" applyFill="1" applyBorder="1" applyAlignment="1">
      <alignment horizontal="center" vertical="center"/>
    </xf>
    <xf numFmtId="165" fontId="3" fillId="3" borderId="60" xfId="0" applyNumberFormat="1" applyFont="1" applyFill="1" applyBorder="1" applyAlignment="1">
      <alignment horizontal="center" vertical="center"/>
    </xf>
    <xf numFmtId="166" fontId="3" fillId="3" borderId="49" xfId="1" applyNumberFormat="1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165" fontId="3" fillId="2" borderId="44" xfId="0" applyNumberFormat="1" applyFont="1" applyFill="1" applyBorder="1" applyAlignment="1">
      <alignment horizontal="center" vertical="center"/>
    </xf>
    <xf numFmtId="165" fontId="3" fillId="2" borderId="82" xfId="0" applyNumberFormat="1" applyFont="1" applyFill="1" applyBorder="1" applyAlignment="1">
      <alignment horizontal="center" vertical="center"/>
    </xf>
    <xf numFmtId="166" fontId="3" fillId="3" borderId="45" xfId="1" applyNumberFormat="1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165" fontId="3" fillId="2" borderId="60" xfId="0" applyNumberFormat="1" applyFont="1" applyFill="1" applyBorder="1" applyAlignment="1">
      <alignment horizontal="center" vertical="center"/>
    </xf>
    <xf numFmtId="165" fontId="3" fillId="3" borderId="44" xfId="0" applyNumberFormat="1" applyFont="1" applyFill="1" applyBorder="1" applyAlignment="1">
      <alignment horizontal="center" vertical="center"/>
    </xf>
    <xf numFmtId="165" fontId="3" fillId="3" borderId="36" xfId="0" applyNumberFormat="1" applyFont="1" applyFill="1" applyBorder="1" applyAlignment="1">
      <alignment horizontal="center" vertical="center"/>
    </xf>
    <xf numFmtId="165" fontId="3" fillId="3" borderId="58" xfId="0" applyNumberFormat="1" applyFont="1" applyFill="1" applyBorder="1" applyAlignment="1">
      <alignment horizontal="center" vertical="center"/>
    </xf>
    <xf numFmtId="166" fontId="3" fillId="3" borderId="37" xfId="1" applyNumberFormat="1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left" vertical="center"/>
    </xf>
    <xf numFmtId="165" fontId="3" fillId="3" borderId="82" xfId="0" applyNumberFormat="1" applyFont="1" applyFill="1" applyBorder="1" applyAlignment="1">
      <alignment horizontal="center" vertical="center"/>
    </xf>
    <xf numFmtId="166" fontId="3" fillId="3" borderId="48" xfId="1" applyNumberFormat="1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left" vertical="center" wrapText="1"/>
    </xf>
    <xf numFmtId="49" fontId="3" fillId="0" borderId="72" xfId="0" applyNumberFormat="1" applyFont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left" vertical="center"/>
    </xf>
    <xf numFmtId="165" fontId="3" fillId="3" borderId="156" xfId="0" applyNumberFormat="1" applyFont="1" applyFill="1" applyBorder="1" applyAlignment="1">
      <alignment horizontal="center" vertical="center"/>
    </xf>
    <xf numFmtId="165" fontId="3" fillId="3" borderId="19" xfId="0" applyNumberFormat="1" applyFont="1" applyFill="1" applyBorder="1" applyAlignment="1">
      <alignment horizontal="center" vertical="center"/>
    </xf>
    <xf numFmtId="166" fontId="3" fillId="3" borderId="119" xfId="1" applyNumberFormat="1" applyFont="1" applyFill="1" applyBorder="1" applyAlignment="1">
      <alignment horizontal="center" vertical="center"/>
    </xf>
    <xf numFmtId="0" fontId="3" fillId="3" borderId="119" xfId="0" applyFont="1" applyFill="1" applyBorder="1" applyAlignment="1">
      <alignment horizontal="center" vertical="center"/>
    </xf>
    <xf numFmtId="165" fontId="3" fillId="2" borderId="103" xfId="0" applyNumberFormat="1" applyFont="1" applyFill="1" applyBorder="1" applyAlignment="1">
      <alignment horizontal="center" vertical="center"/>
    </xf>
    <xf numFmtId="165" fontId="3" fillId="2" borderId="137" xfId="0" applyNumberFormat="1" applyFont="1" applyFill="1" applyBorder="1" applyAlignment="1">
      <alignment horizontal="center" vertical="center"/>
    </xf>
    <xf numFmtId="166" fontId="3" fillId="3" borderId="138" xfId="1" applyNumberFormat="1" applyFont="1" applyFill="1" applyBorder="1" applyAlignment="1">
      <alignment horizontal="center" vertical="center"/>
    </xf>
    <xf numFmtId="0" fontId="3" fillId="3" borderId="138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left" vertical="center"/>
    </xf>
    <xf numFmtId="165" fontId="3" fillId="3" borderId="161" xfId="0" applyNumberFormat="1" applyFont="1" applyFill="1" applyBorder="1" applyAlignment="1">
      <alignment horizontal="center" vertical="center"/>
    </xf>
    <xf numFmtId="165" fontId="3" fillId="3" borderId="134" xfId="0" applyNumberFormat="1" applyFont="1" applyFill="1" applyBorder="1" applyAlignment="1">
      <alignment horizontal="center" vertical="center"/>
    </xf>
    <xf numFmtId="166" fontId="3" fillId="3" borderId="118" xfId="1" applyNumberFormat="1" applyFont="1" applyFill="1" applyBorder="1" applyAlignment="1">
      <alignment horizontal="center" vertical="center"/>
    </xf>
    <xf numFmtId="0" fontId="6" fillId="3" borderId="118" xfId="0" applyFont="1" applyFill="1" applyBorder="1" applyAlignment="1">
      <alignment horizontal="center" vertical="center"/>
    </xf>
    <xf numFmtId="165" fontId="6" fillId="3" borderId="36" xfId="0" applyNumberFormat="1" applyFont="1" applyFill="1" applyBorder="1" applyAlignment="1">
      <alignment horizontal="center" vertical="center"/>
    </xf>
    <xf numFmtId="165" fontId="6" fillId="3" borderId="58" xfId="0" applyNumberFormat="1" applyFont="1" applyFill="1" applyBorder="1" applyAlignment="1">
      <alignment horizontal="center" vertical="center"/>
    </xf>
    <xf numFmtId="166" fontId="6" fillId="3" borderId="37" xfId="1" applyNumberFormat="1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165" fontId="6" fillId="3" borderId="44" xfId="0" applyNumberFormat="1" applyFont="1" applyFill="1" applyBorder="1" applyAlignment="1">
      <alignment horizontal="center" vertical="center"/>
    </xf>
    <xf numFmtId="165" fontId="6" fillId="3" borderId="82" xfId="0" applyNumberFormat="1" applyFont="1" applyFill="1" applyBorder="1" applyAlignment="1">
      <alignment horizontal="center" vertical="center"/>
    </xf>
    <xf numFmtId="166" fontId="6" fillId="3" borderId="45" xfId="1" applyNumberFormat="1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wrapText="1"/>
    </xf>
    <xf numFmtId="0" fontId="3" fillId="3" borderId="83" xfId="0" applyFont="1" applyFill="1" applyBorder="1" applyAlignment="1">
      <alignment horizontal="left" vertical="center" wrapText="1"/>
    </xf>
    <xf numFmtId="166" fontId="3" fillId="0" borderId="20" xfId="1" applyNumberFormat="1" applyFont="1" applyBorder="1" applyAlignment="1">
      <alignment horizontal="center" vertical="center" wrapText="1"/>
    </xf>
    <xf numFmtId="166" fontId="10" fillId="0" borderId="33" xfId="1" applyNumberFormat="1" applyFont="1" applyBorder="1" applyAlignment="1">
      <alignment horizontal="center" vertical="center" wrapText="1"/>
    </xf>
    <xf numFmtId="166" fontId="10" fillId="0" borderId="40" xfId="1" applyNumberFormat="1" applyFont="1" applyBorder="1" applyAlignment="1">
      <alignment horizontal="center" vertical="center" wrapText="1"/>
    </xf>
    <xf numFmtId="166" fontId="10" fillId="0" borderId="50" xfId="1" applyNumberFormat="1" applyFont="1" applyBorder="1" applyAlignment="1">
      <alignment horizontal="center" vertical="center" wrapText="1"/>
    </xf>
    <xf numFmtId="166" fontId="10" fillId="0" borderId="109" xfId="1" applyNumberFormat="1" applyFont="1" applyBorder="1" applyAlignment="1">
      <alignment horizontal="center" vertical="center" wrapText="1"/>
    </xf>
    <xf numFmtId="164" fontId="3" fillId="0" borderId="116" xfId="1" applyFont="1" applyBorder="1" applyAlignment="1">
      <alignment horizontal="center" vertical="center" wrapText="1"/>
    </xf>
    <xf numFmtId="0" fontId="6" fillId="0" borderId="143" xfId="0" applyFont="1" applyBorder="1" applyAlignment="1">
      <alignment horizontal="center" vertical="center"/>
    </xf>
    <xf numFmtId="164" fontId="3" fillId="0" borderId="48" xfId="1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/>
    </xf>
    <xf numFmtId="0" fontId="3" fillId="0" borderId="41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164" fontId="3" fillId="0" borderId="53" xfId="1" applyFont="1" applyBorder="1" applyAlignment="1">
      <alignment horizontal="center" vertical="center" wrapText="1"/>
    </xf>
    <xf numFmtId="164" fontId="8" fillId="0" borderId="68" xfId="1" applyFont="1" applyBorder="1" applyAlignment="1">
      <alignment horizontal="center" vertical="center" wrapText="1"/>
    </xf>
    <xf numFmtId="0" fontId="8" fillId="0" borderId="75" xfId="0" applyFont="1" applyBorder="1" applyAlignment="1">
      <alignment horizontal="center" vertical="center" wrapText="1"/>
    </xf>
    <xf numFmtId="0" fontId="3" fillId="0" borderId="34" xfId="0" applyFont="1" applyBorder="1" applyAlignment="1">
      <alignment vertical="center"/>
    </xf>
    <xf numFmtId="164" fontId="3" fillId="0" borderId="101" xfId="1" applyFont="1" applyBorder="1" applyAlignment="1">
      <alignment horizontal="center" vertical="center" wrapText="1"/>
    </xf>
    <xf numFmtId="0" fontId="6" fillId="0" borderId="12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64" fontId="3" fillId="0" borderId="40" xfId="1" applyFont="1" applyBorder="1" applyAlignment="1">
      <alignment horizontal="center" vertical="center" wrapText="1"/>
    </xf>
    <xf numFmtId="0" fontId="6" fillId="0" borderId="99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164" fontId="10" fillId="0" borderId="24" xfId="1" applyFont="1" applyBorder="1" applyAlignment="1">
      <alignment horizontal="center" vertical="center" wrapText="1"/>
    </xf>
    <xf numFmtId="0" fontId="6" fillId="0" borderId="95" xfId="0" applyFont="1" applyBorder="1" applyAlignment="1">
      <alignment horizontal="center" vertical="center"/>
    </xf>
    <xf numFmtId="164" fontId="3" fillId="0" borderId="20" xfId="1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164" fontId="10" fillId="0" borderId="92" xfId="1" applyFont="1" applyBorder="1" applyAlignment="1">
      <alignment horizontal="center" vertical="center" wrapText="1"/>
    </xf>
    <xf numFmtId="0" fontId="10" fillId="0" borderId="151" xfId="0" applyFont="1" applyBorder="1" applyAlignment="1">
      <alignment horizontal="center" vertical="center" wrapText="1"/>
    </xf>
    <xf numFmtId="164" fontId="10" fillId="0" borderId="0" xfId="1" applyFont="1" applyFill="1" applyBorder="1" applyAlignment="1">
      <alignment horizontal="center" vertical="center" wrapText="1"/>
    </xf>
    <xf numFmtId="0" fontId="10" fillId="0" borderId="45" xfId="0" applyFont="1" applyBorder="1" applyAlignment="1">
      <alignment vertical="center"/>
    </xf>
    <xf numFmtId="0" fontId="10" fillId="0" borderId="72" xfId="0" applyFont="1" applyBorder="1" applyAlignment="1">
      <alignment vertical="center"/>
    </xf>
    <xf numFmtId="0" fontId="10" fillId="0" borderId="49" xfId="0" applyFont="1" applyBorder="1" applyAlignment="1">
      <alignment horizontal="right" vertical="center" wrapText="1"/>
    </xf>
    <xf numFmtId="0" fontId="10" fillId="0" borderId="60" xfId="0" applyFont="1" applyBorder="1" applyAlignment="1">
      <alignment horizontal="right" vertical="center" wrapText="1"/>
    </xf>
    <xf numFmtId="164" fontId="10" fillId="0" borderId="82" xfId="1" applyFont="1" applyBorder="1" applyAlignment="1">
      <alignment horizontal="center" vertical="center" wrapText="1"/>
    </xf>
    <xf numFmtId="0" fontId="10" fillId="0" borderId="61" xfId="0" applyFont="1" applyBorder="1" applyAlignment="1">
      <alignment horizontal="right" vertical="center" wrapText="1"/>
    </xf>
    <xf numFmtId="0" fontId="10" fillId="0" borderId="62" xfId="0" applyFont="1" applyBorder="1" applyAlignment="1">
      <alignment horizontal="right" vertical="center" wrapText="1"/>
    </xf>
    <xf numFmtId="164" fontId="10" fillId="0" borderId="62" xfId="1" applyFont="1" applyBorder="1" applyAlignment="1">
      <alignment horizontal="center" vertical="center" wrapText="1"/>
    </xf>
    <xf numFmtId="1" fontId="3" fillId="0" borderId="82" xfId="0" applyNumberFormat="1" applyFont="1" applyBorder="1" applyAlignment="1">
      <alignment horizontal="center" vertical="center"/>
    </xf>
    <xf numFmtId="1" fontId="3" fillId="0" borderId="4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 wrapText="1"/>
    </xf>
    <xf numFmtId="1" fontId="6" fillId="0" borderId="35" xfId="0" applyNumberFormat="1" applyFont="1" applyBorder="1" applyAlignment="1">
      <alignment horizontal="center" vertical="center" wrapText="1"/>
    </xf>
    <xf numFmtId="1" fontId="6" fillId="0" borderId="65" xfId="0" applyNumberFormat="1" applyFont="1" applyBorder="1" applyAlignment="1">
      <alignment horizontal="center" vertical="center" wrapText="1"/>
    </xf>
    <xf numFmtId="1" fontId="6" fillId="0" borderId="51" xfId="0" applyNumberFormat="1" applyFont="1" applyBorder="1" applyAlignment="1">
      <alignment horizontal="center" vertical="center" wrapText="1"/>
    </xf>
    <xf numFmtId="1" fontId="6" fillId="0" borderId="64" xfId="0" applyNumberFormat="1" applyFont="1" applyBorder="1" applyAlignment="1">
      <alignment horizontal="center" vertical="center" wrapText="1"/>
    </xf>
    <xf numFmtId="1" fontId="6" fillId="0" borderId="21" xfId="0" applyNumberFormat="1" applyFont="1" applyBorder="1" applyAlignment="1">
      <alignment horizontal="center" vertical="center" wrapText="1"/>
    </xf>
    <xf numFmtId="0" fontId="10" fillId="0" borderId="10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65" fontId="3" fillId="0" borderId="100" xfId="0" applyNumberFormat="1" applyFont="1" applyBorder="1" applyAlignment="1">
      <alignment horizontal="center" vertical="center" wrapText="1"/>
    </xf>
    <xf numFmtId="1" fontId="3" fillId="0" borderId="43" xfId="0" applyNumberFormat="1" applyFont="1" applyBorder="1" applyAlignment="1">
      <alignment horizontal="center" vertical="center"/>
    </xf>
    <xf numFmtId="43" fontId="6" fillId="0" borderId="68" xfId="1" applyNumberFormat="1" applyFont="1" applyFill="1" applyBorder="1" applyAlignment="1">
      <alignment vertical="center" wrapText="1"/>
    </xf>
    <xf numFmtId="1" fontId="3" fillId="0" borderId="42" xfId="0" applyNumberFormat="1" applyFont="1" applyBorder="1" applyAlignment="1">
      <alignment horizontal="center" vertical="center"/>
    </xf>
    <xf numFmtId="0" fontId="3" fillId="0" borderId="141" xfId="0" applyFont="1" applyBorder="1" applyAlignment="1">
      <alignment vertical="center"/>
    </xf>
    <xf numFmtId="165" fontId="3" fillId="0" borderId="152" xfId="0" applyNumberFormat="1" applyFont="1" applyBorder="1" applyAlignment="1">
      <alignment horizontal="center" vertical="center" wrapText="1"/>
    </xf>
    <xf numFmtId="43" fontId="6" fillId="0" borderId="101" xfId="1" applyNumberFormat="1" applyFont="1" applyFill="1" applyBorder="1" applyAlignment="1">
      <alignment vertical="center" wrapText="1"/>
    </xf>
    <xf numFmtId="0" fontId="3" fillId="0" borderId="13" xfId="0" applyFont="1" applyBorder="1" applyAlignment="1">
      <alignment horizontal="center"/>
    </xf>
    <xf numFmtId="1" fontId="3" fillId="0" borderId="3" xfId="0" applyNumberFormat="1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49" fontId="6" fillId="0" borderId="21" xfId="0" applyNumberFormat="1" applyFont="1" applyBorder="1" applyAlignment="1">
      <alignment horizontal="center" vertical="center" wrapText="1"/>
    </xf>
    <xf numFmtId="0" fontId="3" fillId="0" borderId="76" xfId="0" applyFont="1" applyBorder="1" applyAlignment="1">
      <alignment vertical="center"/>
    </xf>
    <xf numFmtId="43" fontId="6" fillId="0" borderId="53" xfId="1" applyNumberFormat="1" applyFont="1" applyFill="1" applyBorder="1" applyAlignment="1">
      <alignment vertical="center" wrapText="1"/>
    </xf>
    <xf numFmtId="164" fontId="8" fillId="0" borderId="68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48" xfId="0" applyBorder="1" applyAlignment="1">
      <alignment vertical="center"/>
    </xf>
    <xf numFmtId="43" fontId="19" fillId="0" borderId="48" xfId="1" applyNumberFormat="1" applyFont="1" applyFill="1" applyBorder="1" applyAlignment="1">
      <alignment vertical="center" wrapText="1"/>
    </xf>
    <xf numFmtId="0" fontId="0" fillId="0" borderId="47" xfId="0" applyBorder="1" applyAlignment="1">
      <alignment horizontal="center" vertical="center"/>
    </xf>
    <xf numFmtId="1" fontId="0" fillId="0" borderId="41" xfId="0" applyNumberFormat="1" applyBorder="1" applyAlignment="1">
      <alignment horizontal="center" vertical="center" wrapText="1"/>
    </xf>
    <xf numFmtId="1" fontId="0" fillId="0" borderId="63" xfId="0" applyNumberFormat="1" applyBorder="1" applyAlignment="1">
      <alignment horizontal="center" vertical="center" wrapText="1"/>
    </xf>
    <xf numFmtId="1" fontId="0" fillId="0" borderId="41" xfId="0" applyNumberFormat="1" applyBorder="1" applyAlignment="1">
      <alignment horizontal="center" vertical="center"/>
    </xf>
    <xf numFmtId="43" fontId="19" fillId="0" borderId="48" xfId="1" applyNumberFormat="1" applyFont="1" applyFill="1" applyBorder="1" applyAlignment="1">
      <alignment horizontal="center" vertical="center" wrapText="1"/>
    </xf>
    <xf numFmtId="0" fontId="0" fillId="0" borderId="95" xfId="0" applyBorder="1" applyAlignment="1">
      <alignment horizontal="center" vertical="center"/>
    </xf>
    <xf numFmtId="1" fontId="0" fillId="0" borderId="42" xfId="0" applyNumberFormat="1" applyBorder="1" applyAlignment="1">
      <alignment horizontal="center" vertical="center"/>
    </xf>
    <xf numFmtId="0" fontId="0" fillId="0" borderId="20" xfId="0" applyBorder="1" applyAlignment="1">
      <alignment vertical="center"/>
    </xf>
    <xf numFmtId="43" fontId="19" fillId="0" borderId="40" xfId="1" applyNumberFormat="1" applyFont="1" applyFill="1" applyBorder="1" applyAlignment="1">
      <alignment horizontal="center" vertical="center" wrapText="1"/>
    </xf>
    <xf numFmtId="0" fontId="0" fillId="0" borderId="97" xfId="0" applyBorder="1" applyAlignment="1">
      <alignment horizontal="center" vertical="center"/>
    </xf>
    <xf numFmtId="1" fontId="0" fillId="0" borderId="42" xfId="0" applyNumberFormat="1" applyBorder="1" applyAlignment="1">
      <alignment horizontal="center" vertical="center" wrapText="1"/>
    </xf>
    <xf numFmtId="1" fontId="0" fillId="0" borderId="54" xfId="0" applyNumberForma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57" xfId="0" applyFont="1" applyBorder="1" applyAlignment="1">
      <alignment vertical="center" wrapText="1"/>
    </xf>
    <xf numFmtId="0" fontId="14" fillId="0" borderId="59" xfId="0" applyFont="1" applyBorder="1" applyAlignment="1">
      <alignment vertical="center" wrapText="1"/>
    </xf>
    <xf numFmtId="0" fontId="10" fillId="0" borderId="82" xfId="0" applyFont="1" applyBorder="1" applyAlignment="1">
      <alignment horizontal="center" vertical="center" wrapText="1"/>
    </xf>
    <xf numFmtId="0" fontId="9" fillId="0" borderId="83" xfId="0" applyFont="1" applyBorder="1" applyAlignment="1">
      <alignment horizontal="center"/>
    </xf>
    <xf numFmtId="0" fontId="0" fillId="0" borderId="141" xfId="0" applyBorder="1"/>
    <xf numFmtId="0" fontId="0" fillId="0" borderId="74" xfId="0" applyBorder="1"/>
    <xf numFmtId="0" fontId="16" fillId="0" borderId="94" xfId="0" applyFont="1" applyBorder="1" applyAlignment="1">
      <alignment horizontal="right" vertical="center" wrapText="1"/>
    </xf>
    <xf numFmtId="0" fontId="10" fillId="0" borderId="4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92" xfId="0" applyFont="1" applyBorder="1" applyAlignment="1">
      <alignment horizontal="center" vertical="center" wrapText="1"/>
    </xf>
    <xf numFmtId="164" fontId="10" fillId="0" borderId="76" xfId="1" applyFont="1" applyFill="1" applyBorder="1" applyAlignment="1">
      <alignment vertical="center" wrapText="1"/>
    </xf>
    <xf numFmtId="0" fontId="10" fillId="0" borderId="0" xfId="0" applyFont="1" applyAlignment="1">
      <alignment horizontal="right" vertical="center" wrapText="1"/>
    </xf>
    <xf numFmtId="166" fontId="6" fillId="0" borderId="165" xfId="1" applyNumberFormat="1" applyFont="1" applyFill="1" applyBorder="1" applyAlignment="1">
      <alignment horizontal="center" vertical="center" wrapText="1"/>
    </xf>
    <xf numFmtId="166" fontId="6" fillId="0" borderId="166" xfId="1" applyNumberFormat="1" applyFont="1" applyFill="1" applyBorder="1" applyAlignment="1">
      <alignment horizontal="center" vertical="center" wrapText="1"/>
    </xf>
    <xf numFmtId="166" fontId="6" fillId="0" borderId="167" xfId="1" applyNumberFormat="1" applyFont="1" applyFill="1" applyBorder="1" applyAlignment="1">
      <alignment horizontal="center" vertical="center" wrapText="1"/>
    </xf>
    <xf numFmtId="0" fontId="3" fillId="0" borderId="146" xfId="0" applyFont="1" applyBorder="1" applyAlignment="1">
      <alignment horizontal="center" vertical="center"/>
    </xf>
    <xf numFmtId="166" fontId="6" fillId="0" borderId="168" xfId="1" applyNumberFormat="1" applyFont="1" applyFill="1" applyBorder="1" applyAlignment="1">
      <alignment horizontal="center" vertical="center" wrapText="1"/>
    </xf>
    <xf numFmtId="166" fontId="8" fillId="0" borderId="169" xfId="1" applyNumberFormat="1" applyFont="1" applyFill="1" applyBorder="1" applyAlignment="1">
      <alignment horizontal="center" vertical="center" wrapText="1"/>
    </xf>
    <xf numFmtId="166" fontId="10" fillId="0" borderId="167" xfId="1" applyNumberFormat="1" applyFont="1" applyFill="1" applyBorder="1" applyAlignment="1">
      <alignment horizontal="center" vertical="center" wrapText="1"/>
    </xf>
    <xf numFmtId="166" fontId="10" fillId="0" borderId="170" xfId="1" applyNumberFormat="1" applyFont="1" applyFill="1" applyBorder="1" applyAlignment="1">
      <alignment horizontal="center" vertical="center" wrapText="1"/>
    </xf>
    <xf numFmtId="43" fontId="6" fillId="0" borderId="169" xfId="1" applyNumberFormat="1" applyFont="1" applyFill="1" applyBorder="1" applyAlignment="1">
      <alignment vertical="center" wrapText="1"/>
    </xf>
    <xf numFmtId="43" fontId="6" fillId="0" borderId="74" xfId="1" applyNumberFormat="1" applyFont="1" applyFill="1" applyBorder="1" applyAlignment="1">
      <alignment vertical="center" wrapText="1"/>
    </xf>
    <xf numFmtId="43" fontId="6" fillId="0" borderId="171" xfId="1" applyNumberFormat="1" applyFont="1" applyFill="1" applyBorder="1" applyAlignment="1">
      <alignment vertical="center" wrapText="1"/>
    </xf>
    <xf numFmtId="0" fontId="3" fillId="0" borderId="44" xfId="0" applyFont="1" applyBorder="1" applyAlignment="1">
      <alignment horizontal="center" vertical="center" wrapText="1"/>
    </xf>
    <xf numFmtId="43" fontId="6" fillId="0" borderId="166" xfId="1" applyNumberFormat="1" applyFont="1" applyFill="1" applyBorder="1" applyAlignment="1">
      <alignment vertical="center" wrapText="1"/>
    </xf>
    <xf numFmtId="0" fontId="3" fillId="0" borderId="73" xfId="0" applyFont="1" applyBorder="1" applyAlignment="1">
      <alignment horizontal="center" vertical="center" wrapText="1"/>
    </xf>
    <xf numFmtId="43" fontId="6" fillId="0" borderId="167" xfId="1" applyNumberFormat="1" applyFont="1" applyFill="1" applyBorder="1" applyAlignment="1">
      <alignment vertical="center" wrapText="1"/>
    </xf>
    <xf numFmtId="43" fontId="6" fillId="0" borderId="172" xfId="1" applyNumberFormat="1" applyFont="1" applyFill="1" applyBorder="1" applyAlignment="1">
      <alignment vertical="center" wrapText="1"/>
    </xf>
    <xf numFmtId="0" fontId="3" fillId="0" borderId="45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164" fontId="8" fillId="0" borderId="169" xfId="1" applyFont="1" applyFill="1" applyBorder="1" applyAlignment="1">
      <alignment horizontal="center" vertical="center" wrapText="1"/>
    </xf>
    <xf numFmtId="164" fontId="10" fillId="0" borderId="168" xfId="1" applyFont="1" applyFill="1" applyBorder="1" applyAlignment="1">
      <alignment horizontal="center" vertical="center" wrapText="1"/>
    </xf>
    <xf numFmtId="43" fontId="6" fillId="0" borderId="169" xfId="1" applyNumberFormat="1" applyFont="1" applyFill="1" applyBorder="1" applyAlignment="1">
      <alignment horizontal="center" vertical="center" wrapText="1"/>
    </xf>
    <xf numFmtId="43" fontId="6" fillId="0" borderId="166" xfId="1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horizontal="center" vertical="center"/>
    </xf>
    <xf numFmtId="43" fontId="19" fillId="0" borderId="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21" fillId="0" borderId="44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1" fontId="0" fillId="0" borderId="43" xfId="0" applyNumberFormat="1" applyBorder="1" applyAlignment="1">
      <alignment horizontal="center" vertical="center"/>
    </xf>
    <xf numFmtId="43" fontId="19" fillId="0" borderId="20" xfId="1" applyNumberFormat="1" applyFont="1" applyFill="1" applyBorder="1" applyAlignment="1">
      <alignment horizontal="center" vertical="center" wrapText="1"/>
    </xf>
    <xf numFmtId="0" fontId="0" fillId="0" borderId="99" xfId="0" applyBorder="1" applyAlignment="1">
      <alignment horizontal="center" vertical="center"/>
    </xf>
    <xf numFmtId="1" fontId="0" fillId="0" borderId="64" xfId="0" applyNumberFormat="1" applyBorder="1" applyAlignment="1">
      <alignment horizontal="center" vertical="center"/>
    </xf>
    <xf numFmtId="0" fontId="0" fillId="0" borderId="79" xfId="0" applyBorder="1" applyAlignment="1">
      <alignment horizontal="center"/>
    </xf>
    <xf numFmtId="2" fontId="10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3" fillId="0" borderId="0" xfId="0" applyNumberFormat="1" applyFont="1" applyAlignment="1">
      <alignment horizontal="center" vertical="center" wrapText="1"/>
    </xf>
    <xf numFmtId="2" fontId="3" fillId="0" borderId="0" xfId="1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164" fontId="3" fillId="0" borderId="68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65" fontId="3" fillId="0" borderId="0" xfId="0" applyNumberFormat="1" applyFont="1" applyAlignment="1">
      <alignment horizontal="center" vertical="center"/>
    </xf>
    <xf numFmtId="43" fontId="5" fillId="0" borderId="0" xfId="1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22" fillId="0" borderId="0" xfId="0" applyFont="1"/>
    <xf numFmtId="0" fontId="3" fillId="0" borderId="91" xfId="0" applyFont="1" applyBorder="1" applyAlignment="1">
      <alignment horizontal="center" vertical="center" wrapText="1"/>
    </xf>
    <xf numFmtId="49" fontId="4" fillId="0" borderId="48" xfId="0" applyNumberFormat="1" applyFont="1" applyBorder="1" applyAlignment="1">
      <alignment horizontal="left" vertical="center" indent="3"/>
    </xf>
    <xf numFmtId="165" fontId="3" fillId="0" borderId="32" xfId="0" applyNumberFormat="1" applyFont="1" applyBorder="1" applyAlignment="1">
      <alignment horizontal="center" vertical="center" wrapText="1"/>
    </xf>
    <xf numFmtId="49" fontId="4" fillId="0" borderId="41" xfId="0" applyNumberFormat="1" applyFont="1" applyBorder="1" applyAlignment="1">
      <alignment horizontal="left" vertical="center" indent="6"/>
    </xf>
    <xf numFmtId="49" fontId="4" fillId="0" borderId="21" xfId="0" applyNumberFormat="1" applyFont="1" applyBorder="1" applyAlignment="1">
      <alignment horizontal="left" vertical="center" indent="6"/>
    </xf>
    <xf numFmtId="164" fontId="10" fillId="0" borderId="20" xfId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23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 wrapText="1"/>
    </xf>
    <xf numFmtId="164" fontId="6" fillId="0" borderId="49" xfId="1" applyFont="1" applyFill="1" applyBorder="1" applyAlignment="1">
      <alignment horizontal="center" vertical="center" wrapText="1"/>
    </xf>
    <xf numFmtId="165" fontId="3" fillId="0" borderId="173" xfId="0" applyNumberFormat="1" applyFont="1" applyBorder="1" applyAlignment="1">
      <alignment horizontal="center" vertical="center" wrapText="1"/>
    </xf>
    <xf numFmtId="164" fontId="10" fillId="0" borderId="53" xfId="1" applyFont="1" applyFill="1" applyBorder="1" applyAlignment="1">
      <alignment horizontal="center" vertical="center"/>
    </xf>
    <xf numFmtId="2" fontId="3" fillId="0" borderId="82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49" fontId="5" fillId="0" borderId="129" xfId="0" applyNumberFormat="1" applyFont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/>
    </xf>
    <xf numFmtId="1" fontId="3" fillId="0" borderId="13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166" fontId="6" fillId="0" borderId="0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7" fontId="5" fillId="0" borderId="0" xfId="1" applyNumberFormat="1" applyFont="1" applyFill="1" applyBorder="1" applyAlignment="1">
      <alignment horizontal="center" vertical="center" wrapText="1"/>
    </xf>
    <xf numFmtId="0" fontId="9" fillId="0" borderId="56" xfId="0" applyFont="1" applyBorder="1"/>
    <xf numFmtId="166" fontId="10" fillId="0" borderId="0" xfId="1" applyNumberFormat="1" applyFont="1" applyFill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5" fillId="0" borderId="129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76" xfId="0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5" fillId="0" borderId="158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/>
    </xf>
    <xf numFmtId="0" fontId="19" fillId="0" borderId="43" xfId="0" applyFont="1" applyBorder="1" applyAlignment="1">
      <alignment horizontal="right" vertical="center"/>
    </xf>
    <xf numFmtId="0" fontId="5" fillId="0" borderId="106" xfId="0" applyFont="1" applyBorder="1" applyAlignment="1">
      <alignment horizontal="center" vertical="center"/>
    </xf>
    <xf numFmtId="49" fontId="5" fillId="0" borderId="140" xfId="0" applyNumberFormat="1" applyFont="1" applyBorder="1" applyAlignment="1">
      <alignment horizontal="center" vertical="center" wrapText="1"/>
    </xf>
    <xf numFmtId="164" fontId="9" fillId="0" borderId="0" xfId="0" applyNumberFormat="1" applyFont="1" applyAlignment="1">
      <alignment horizontal="right"/>
    </xf>
    <xf numFmtId="0" fontId="3" fillId="0" borderId="41" xfId="0" applyFont="1" applyBorder="1" applyAlignment="1">
      <alignment horizontal="left" vertical="center" indent="1"/>
    </xf>
    <xf numFmtId="166" fontId="3" fillId="0" borderId="117" xfId="1" applyNumberFormat="1" applyFont="1" applyFill="1" applyBorder="1" applyAlignment="1">
      <alignment horizontal="center" vertical="center" wrapText="1"/>
    </xf>
    <xf numFmtId="166" fontId="9" fillId="0" borderId="0" xfId="0" applyNumberFormat="1" applyFont="1"/>
    <xf numFmtId="166" fontId="9" fillId="0" borderId="56" xfId="0" applyNumberFormat="1" applyFont="1" applyBorder="1"/>
    <xf numFmtId="43" fontId="9" fillId="0" borderId="0" xfId="0" applyNumberFormat="1" applyFont="1"/>
    <xf numFmtId="43" fontId="10" fillId="0" borderId="48" xfId="1" applyNumberFormat="1" applyFont="1" applyFill="1" applyBorder="1" applyAlignment="1">
      <alignment horizontal="center" vertical="center" wrapText="1"/>
    </xf>
    <xf numFmtId="49" fontId="19" fillId="0" borderId="43" xfId="0" applyNumberFormat="1" applyFont="1" applyBorder="1" applyAlignment="1">
      <alignment horizontal="center" vertical="center"/>
    </xf>
    <xf numFmtId="0" fontId="3" fillId="0" borderId="43" xfId="0" applyFont="1" applyBorder="1"/>
    <xf numFmtId="0" fontId="3" fillId="0" borderId="15" xfId="0" applyFont="1" applyBorder="1" applyAlignment="1">
      <alignment horizontal="center" vertical="center" wrapText="1"/>
    </xf>
    <xf numFmtId="165" fontId="3" fillId="0" borderId="10" xfId="0" applyNumberFormat="1" applyFont="1" applyBorder="1" applyAlignment="1">
      <alignment horizontal="center" vertical="center"/>
    </xf>
    <xf numFmtId="43" fontId="6" fillId="0" borderId="92" xfId="1" applyNumberFormat="1" applyFont="1" applyFill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0" fillId="0" borderId="93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164" fontId="5" fillId="0" borderId="117" xfId="1" applyFont="1" applyFill="1" applyBorder="1" applyAlignment="1">
      <alignment horizontal="center" vertical="center" wrapText="1"/>
    </xf>
    <xf numFmtId="0" fontId="3" fillId="0" borderId="80" xfId="0" applyFont="1" applyBorder="1" applyAlignment="1">
      <alignment horizontal="center"/>
    </xf>
    <xf numFmtId="0" fontId="3" fillId="0" borderId="74" xfId="0" applyFont="1" applyBorder="1" applyAlignment="1">
      <alignment horizontal="left" vertical="center" indent="1"/>
    </xf>
    <xf numFmtId="49" fontId="3" fillId="0" borderId="75" xfId="0" applyNumberFormat="1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142" xfId="0" applyFont="1" applyBorder="1" applyAlignment="1">
      <alignment horizontal="center" vertical="center" wrapText="1"/>
    </xf>
    <xf numFmtId="165" fontId="3" fillId="0" borderId="136" xfId="0" applyNumberFormat="1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 wrapText="1"/>
    </xf>
    <xf numFmtId="165" fontId="3" fillId="0" borderId="174" xfId="0" applyNumberFormat="1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 wrapText="1"/>
    </xf>
    <xf numFmtId="1" fontId="5" fillId="0" borderId="43" xfId="0" applyNumberFormat="1" applyFont="1" applyBorder="1" applyAlignment="1">
      <alignment horizontal="center" vertical="center"/>
    </xf>
    <xf numFmtId="0" fontId="0" fillId="0" borderId="94" xfId="0" applyBorder="1"/>
    <xf numFmtId="0" fontId="3" fillId="0" borderId="58" xfId="0" applyFont="1" applyBorder="1"/>
    <xf numFmtId="164" fontId="10" fillId="0" borderId="20" xfId="1" applyFont="1" applyBorder="1" applyAlignment="1">
      <alignment horizontal="center" vertical="center" wrapText="1"/>
    </xf>
    <xf numFmtId="0" fontId="0" fillId="0" borderId="37" xfId="0" applyBorder="1"/>
    <xf numFmtId="165" fontId="5" fillId="0" borderId="96" xfId="0" applyNumberFormat="1" applyFont="1" applyBorder="1" applyAlignment="1">
      <alignment horizontal="center" vertical="center"/>
    </xf>
    <xf numFmtId="165" fontId="5" fillId="0" borderId="82" xfId="0" applyNumberFormat="1" applyFont="1" applyBorder="1" applyAlignment="1">
      <alignment horizontal="center" vertical="center"/>
    </xf>
    <xf numFmtId="0" fontId="3" fillId="0" borderId="175" xfId="0" applyFont="1" applyBorder="1" applyAlignment="1">
      <alignment horizontal="center" vertical="center" wrapText="1"/>
    </xf>
    <xf numFmtId="0" fontId="5" fillId="0" borderId="146" xfId="0" applyFont="1" applyBorder="1" applyAlignment="1">
      <alignment horizontal="center" vertical="center"/>
    </xf>
    <xf numFmtId="165" fontId="5" fillId="0" borderId="60" xfId="0" applyNumberFormat="1" applyFont="1" applyBorder="1" applyAlignment="1">
      <alignment horizontal="center" vertical="center"/>
    </xf>
    <xf numFmtId="165" fontId="5" fillId="0" borderId="20" xfId="0" applyNumberFormat="1" applyFont="1" applyBorder="1" applyAlignment="1">
      <alignment horizontal="center" vertical="center"/>
    </xf>
    <xf numFmtId="0" fontId="3" fillId="0" borderId="112" xfId="0" applyFont="1" applyBorder="1" applyAlignment="1">
      <alignment horizontal="center" vertical="center" wrapText="1"/>
    </xf>
    <xf numFmtId="165" fontId="3" fillId="0" borderId="13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42" xfId="0" applyFont="1" applyBorder="1"/>
    <xf numFmtId="0" fontId="8" fillId="0" borderId="60" xfId="0" applyFont="1" applyBorder="1" applyAlignment="1">
      <alignment horizontal="right" vertical="center" wrapText="1"/>
    </xf>
    <xf numFmtId="0" fontId="8" fillId="0" borderId="49" xfId="0" applyFont="1" applyBorder="1" applyAlignment="1">
      <alignment horizontal="center" vertical="center" wrapText="1"/>
    </xf>
    <xf numFmtId="0" fontId="9" fillId="0" borderId="58" xfId="0" applyFont="1" applyBorder="1"/>
    <xf numFmtId="0" fontId="6" fillId="0" borderId="76" xfId="0" applyFont="1" applyBorder="1" applyAlignment="1">
      <alignment vertical="center"/>
    </xf>
    <xf numFmtId="164" fontId="3" fillId="0" borderId="117" xfId="1" applyFont="1" applyFill="1" applyBorder="1" applyAlignment="1">
      <alignment horizontal="center" vertical="center" wrapText="1"/>
    </xf>
    <xf numFmtId="167" fontId="8" fillId="0" borderId="9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right" vertical="center" wrapText="1"/>
    </xf>
    <xf numFmtId="166" fontId="10" fillId="0" borderId="48" xfId="1" applyNumberFormat="1" applyFont="1" applyFill="1" applyBorder="1" applyAlignment="1">
      <alignment horizontal="center" vertical="center" wrapText="1"/>
    </xf>
    <xf numFmtId="167" fontId="10" fillId="0" borderId="48" xfId="1" applyNumberFormat="1" applyFont="1" applyFill="1" applyBorder="1" applyAlignment="1">
      <alignment horizontal="center" vertical="center" wrapText="1"/>
    </xf>
    <xf numFmtId="0" fontId="8" fillId="0" borderId="48" xfId="0" applyFont="1" applyBorder="1" applyAlignment="1">
      <alignment horizontal="right" vertical="center" wrapText="1"/>
    </xf>
    <xf numFmtId="166" fontId="10" fillId="0" borderId="53" xfId="1" applyNumberFormat="1" applyFont="1" applyFill="1" applyBorder="1" applyAlignment="1">
      <alignment horizontal="center" vertical="center" wrapText="1"/>
    </xf>
    <xf numFmtId="165" fontId="3" fillId="0" borderId="176" xfId="0" applyNumberFormat="1" applyFont="1" applyBorder="1" applyAlignment="1">
      <alignment horizontal="center" vertical="center"/>
    </xf>
    <xf numFmtId="0" fontId="8" fillId="0" borderId="58" xfId="0" applyFont="1" applyBorder="1" applyAlignment="1">
      <alignment horizontal="right" vertical="center" wrapText="1"/>
    </xf>
    <xf numFmtId="0" fontId="8" fillId="0" borderId="62" xfId="0" applyFont="1" applyBorder="1" applyAlignment="1">
      <alignment horizontal="right" vertical="center" wrapText="1"/>
    </xf>
    <xf numFmtId="166" fontId="10" fillId="0" borderId="20" xfId="1" applyNumberFormat="1" applyFont="1" applyFill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/>
    </xf>
    <xf numFmtId="43" fontId="3" fillId="0" borderId="33" xfId="1" applyNumberFormat="1" applyFont="1" applyFill="1" applyBorder="1" applyAlignment="1">
      <alignment vertical="center"/>
    </xf>
    <xf numFmtId="43" fontId="3" fillId="0" borderId="53" xfId="1" applyNumberFormat="1" applyFont="1" applyFill="1" applyBorder="1" applyAlignment="1">
      <alignment vertical="center"/>
    </xf>
    <xf numFmtId="165" fontId="3" fillId="0" borderId="73" xfId="0" applyNumberFormat="1" applyFont="1" applyBorder="1" applyAlignment="1">
      <alignment horizontal="right" vertical="center" wrapText="1" indent="1"/>
    </xf>
    <xf numFmtId="165" fontId="3" fillId="0" borderId="52" xfId="0" applyNumberFormat="1" applyFont="1" applyBorder="1" applyAlignment="1">
      <alignment horizontal="right" vertical="center" wrapText="1" indent="1"/>
    </xf>
    <xf numFmtId="43" fontId="6" fillId="0" borderId="20" xfId="1" applyNumberFormat="1" applyFont="1" applyFill="1" applyBorder="1" applyAlignment="1">
      <alignment horizontal="right" vertical="center" wrapText="1" indent="1"/>
    </xf>
    <xf numFmtId="0" fontId="8" fillId="0" borderId="94" xfId="0" applyFont="1" applyBorder="1" applyAlignment="1">
      <alignment horizontal="right" vertical="center" wrapText="1"/>
    </xf>
    <xf numFmtId="0" fontId="10" fillId="0" borderId="142" xfId="0" applyFont="1" applyBorder="1" applyAlignment="1">
      <alignment horizontal="center" vertical="center" wrapText="1"/>
    </xf>
    <xf numFmtId="0" fontId="0" fillId="0" borderId="60" xfId="0" applyBorder="1"/>
    <xf numFmtId="0" fontId="0" fillId="0" borderId="58" xfId="0" applyBorder="1"/>
    <xf numFmtId="165" fontId="0" fillId="0" borderId="82" xfId="0" applyNumberFormat="1" applyBorder="1" applyAlignment="1">
      <alignment horizontal="center" vertical="center"/>
    </xf>
    <xf numFmtId="165" fontId="0" fillId="0" borderId="58" xfId="0" applyNumberForma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44" xfId="0" applyNumberFormat="1" applyBorder="1" applyAlignment="1">
      <alignment horizontal="center" vertical="center"/>
    </xf>
    <xf numFmtId="165" fontId="0" fillId="0" borderId="36" xfId="0" applyNumberFormat="1" applyBorder="1" applyAlignment="1">
      <alignment horizontal="center" vertical="center"/>
    </xf>
    <xf numFmtId="165" fontId="0" fillId="0" borderId="156" xfId="0" applyNumberFormat="1" applyBorder="1" applyAlignment="1">
      <alignment horizontal="center" vertical="center"/>
    </xf>
    <xf numFmtId="165" fontId="0" fillId="0" borderId="52" xfId="0" applyNumberFormat="1" applyBorder="1" applyAlignment="1">
      <alignment horizontal="center" vertical="center"/>
    </xf>
    <xf numFmtId="0" fontId="3" fillId="0" borderId="63" xfId="0" applyFont="1" applyBorder="1" applyAlignment="1">
      <alignment horizontal="center"/>
    </xf>
    <xf numFmtId="0" fontId="3" fillId="0" borderId="13" xfId="0" applyFont="1" applyBorder="1"/>
    <xf numFmtId="0" fontId="0" fillId="0" borderId="62" xfId="0" applyBorder="1"/>
    <xf numFmtId="165" fontId="3" fillId="0" borderId="152" xfId="0" applyNumberFormat="1" applyFont="1" applyBorder="1" applyAlignment="1">
      <alignment horizontal="center" vertical="center"/>
    </xf>
    <xf numFmtId="165" fontId="3" fillId="0" borderId="100" xfId="0" applyNumberFormat="1" applyFont="1" applyBorder="1" applyAlignment="1">
      <alignment horizontal="center" vertical="center"/>
    </xf>
    <xf numFmtId="43" fontId="6" fillId="0" borderId="177" xfId="1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04" xfId="0" applyFont="1" applyBorder="1" applyAlignment="1">
      <alignment horizontal="center" vertical="center"/>
    </xf>
    <xf numFmtId="165" fontId="3" fillId="0" borderId="103" xfId="0" applyNumberFormat="1" applyFont="1" applyBorder="1" applyAlignment="1">
      <alignment horizontal="center" vertical="center" wrapText="1"/>
    </xf>
    <xf numFmtId="43" fontId="6" fillId="0" borderId="177" xfId="1" applyNumberFormat="1" applyFont="1" applyFill="1" applyBorder="1" applyAlignment="1">
      <alignment vertical="center" wrapText="1"/>
    </xf>
    <xf numFmtId="167" fontId="3" fillId="0" borderId="63" xfId="1" applyNumberFormat="1" applyFont="1" applyFill="1" applyBorder="1" applyAlignment="1">
      <alignment horizontal="center" vertical="center" wrapText="1"/>
    </xf>
    <xf numFmtId="0" fontId="0" fillId="0" borderId="65" xfId="0" applyBorder="1"/>
    <xf numFmtId="49" fontId="6" fillId="0" borderId="79" xfId="0" applyNumberFormat="1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49" fontId="3" fillId="0" borderId="4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7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3" fillId="0" borderId="43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1" fontId="3" fillId="0" borderId="43" xfId="0" applyNumberFormat="1" applyFont="1" applyBorder="1" applyAlignment="1">
      <alignment horizontal="center" vertical="center" wrapText="1"/>
    </xf>
    <xf numFmtId="1" fontId="3" fillId="0" borderId="15" xfId="0" applyNumberFormat="1" applyFont="1" applyBorder="1" applyAlignment="1">
      <alignment horizontal="center" vertical="center" wrapText="1"/>
    </xf>
    <xf numFmtId="0" fontId="10" fillId="0" borderId="37" xfId="0" applyFont="1" applyBorder="1" applyAlignment="1">
      <alignment horizontal="right" vertical="center" wrapText="1"/>
    </xf>
    <xf numFmtId="0" fontId="10" fillId="0" borderId="58" xfId="0" applyFont="1" applyBorder="1" applyAlignment="1">
      <alignment horizontal="right" vertical="center" wrapText="1"/>
    </xf>
    <xf numFmtId="0" fontId="10" fillId="0" borderId="49" xfId="0" applyFont="1" applyBorder="1" applyAlignment="1">
      <alignment horizontal="right" vertical="center" wrapText="1"/>
    </xf>
    <xf numFmtId="0" fontId="10" fillId="0" borderId="60" xfId="0" applyFont="1" applyBorder="1" applyAlignment="1">
      <alignment horizontal="right" vertical="center" wrapText="1"/>
    </xf>
    <xf numFmtId="0" fontId="10" fillId="0" borderId="61" xfId="0" applyFont="1" applyBorder="1" applyAlignment="1">
      <alignment horizontal="right" vertical="center" wrapText="1"/>
    </xf>
    <xf numFmtId="0" fontId="10" fillId="0" borderId="62" xfId="0" applyFont="1" applyBorder="1" applyAlignment="1">
      <alignment horizontal="right" vertical="center" wrapText="1"/>
    </xf>
    <xf numFmtId="0" fontId="6" fillId="0" borderId="3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" fontId="3" fillId="0" borderId="51" xfId="0" applyNumberFormat="1" applyFont="1" applyBorder="1" applyAlignment="1">
      <alignment horizontal="center" vertical="center" wrapText="1"/>
    </xf>
    <xf numFmtId="1" fontId="3" fillId="0" borderId="43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vertical="center" wrapText="1"/>
    </xf>
    <xf numFmtId="0" fontId="8" fillId="0" borderId="55" xfId="0" applyFont="1" applyBorder="1" applyAlignment="1">
      <alignment horizontal="right" vertical="center" wrapText="1"/>
    </xf>
    <xf numFmtId="0" fontId="3" fillId="0" borderId="2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1" fontId="3" fillId="0" borderId="64" xfId="0" applyNumberFormat="1" applyFont="1" applyBorder="1" applyAlignment="1">
      <alignment horizontal="center" vertical="center" wrapText="1"/>
    </xf>
    <xf numFmtId="1" fontId="3" fillId="0" borderId="65" xfId="0" applyNumberFormat="1" applyFont="1" applyBorder="1" applyAlignment="1">
      <alignment horizontal="center" vertical="center" wrapText="1"/>
    </xf>
    <xf numFmtId="1" fontId="3" fillId="0" borderId="59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2" fillId="0" borderId="56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11" fillId="0" borderId="0" xfId="0" applyFont="1" applyAlignment="1">
      <alignment horizontal="left" wrapText="1"/>
    </xf>
    <xf numFmtId="0" fontId="3" fillId="0" borderId="45" xfId="0" applyFont="1" applyBorder="1" applyAlignment="1">
      <alignment horizontal="left"/>
    </xf>
    <xf numFmtId="0" fontId="3" fillId="0" borderId="72" xfId="0" applyFont="1" applyBorder="1" applyAlignment="1">
      <alignment horizontal="left"/>
    </xf>
    <xf numFmtId="0" fontId="3" fillId="0" borderId="6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3" fillId="0" borderId="7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0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74" xfId="0" applyFont="1" applyBorder="1" applyAlignment="1">
      <alignment horizontal="left"/>
    </xf>
    <xf numFmtId="0" fontId="3" fillId="0" borderId="75" xfId="0" applyFont="1" applyBorder="1" applyAlignment="1">
      <alignment horizontal="left"/>
    </xf>
    <xf numFmtId="0" fontId="3" fillId="0" borderId="65" xfId="0" applyFont="1" applyBorder="1" applyAlignment="1">
      <alignment horizontal="left"/>
    </xf>
    <xf numFmtId="0" fontId="3" fillId="0" borderId="76" xfId="0" applyFont="1" applyBorder="1" applyAlignment="1">
      <alignment horizontal="left"/>
    </xf>
    <xf numFmtId="0" fontId="3" fillId="0" borderId="77" xfId="0" applyFont="1" applyBorder="1" applyAlignment="1">
      <alignment horizontal="left"/>
    </xf>
    <xf numFmtId="0" fontId="3" fillId="0" borderId="78" xfId="0" applyFont="1" applyBorder="1" applyAlignment="1">
      <alignment horizontal="left"/>
    </xf>
    <xf numFmtId="0" fontId="12" fillId="0" borderId="70" xfId="0" applyFont="1" applyBorder="1" applyAlignment="1">
      <alignment horizontal="right"/>
    </xf>
    <xf numFmtId="0" fontId="12" fillId="0" borderId="5" xfId="0" applyFont="1" applyBorder="1" applyAlignment="1">
      <alignment horizontal="right"/>
    </xf>
    <xf numFmtId="0" fontId="12" fillId="0" borderId="27" xfId="0" applyFont="1" applyBorder="1" applyAlignment="1">
      <alignment horizontal="right"/>
    </xf>
    <xf numFmtId="0" fontId="3" fillId="0" borderId="36" xfId="0" applyFont="1" applyBorder="1" applyAlignment="1">
      <alignment horizontal="center"/>
    </xf>
    <xf numFmtId="0" fontId="3" fillId="0" borderId="73" xfId="0" applyFont="1" applyBorder="1" applyAlignment="1">
      <alignment horizontal="center"/>
    </xf>
    <xf numFmtId="0" fontId="3" fillId="0" borderId="37" xfId="0" applyFont="1" applyBorder="1" applyAlignment="1">
      <alignment horizontal="left" vertical="center"/>
    </xf>
    <xf numFmtId="0" fontId="3" fillId="0" borderId="74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83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/>
    </xf>
    <xf numFmtId="0" fontId="3" fillId="0" borderId="80" xfId="0" applyFont="1" applyBorder="1" applyAlignment="1">
      <alignment horizontal="left" vertical="center"/>
    </xf>
    <xf numFmtId="0" fontId="24" fillId="0" borderId="64" xfId="0" applyFont="1" applyBorder="1" applyAlignment="1">
      <alignment horizontal="center"/>
    </xf>
    <xf numFmtId="0" fontId="24" fillId="0" borderId="65" xfId="0" applyFont="1" applyBorder="1" applyAlignment="1">
      <alignment horizontal="center"/>
    </xf>
    <xf numFmtId="0" fontId="3" fillId="0" borderId="90" xfId="0" applyFont="1" applyBorder="1" applyAlignment="1">
      <alignment horizontal="center" vertical="center"/>
    </xf>
    <xf numFmtId="0" fontId="3" fillId="0" borderId="8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/>
    </xf>
    <xf numFmtId="0" fontId="3" fillId="0" borderId="65" xfId="0" applyFont="1" applyBorder="1" applyAlignment="1">
      <alignment horizontal="center"/>
    </xf>
    <xf numFmtId="0" fontId="3" fillId="0" borderId="58" xfId="0" applyFont="1" applyBorder="1" applyAlignment="1">
      <alignment horizontal="center" vertical="center"/>
    </xf>
    <xf numFmtId="0" fontId="3" fillId="0" borderId="96" xfId="0" applyFont="1" applyBorder="1" applyAlignment="1">
      <alignment horizontal="center" vertical="center"/>
    </xf>
    <xf numFmtId="0" fontId="14" fillId="0" borderId="30" xfId="0" applyFont="1" applyBorder="1" applyAlignment="1">
      <alignment horizontal="right" vertical="center" wrapText="1"/>
    </xf>
    <xf numFmtId="0" fontId="14" fillId="0" borderId="13" xfId="0" applyFont="1" applyBorder="1" applyAlignment="1">
      <alignment horizontal="right" vertical="center" wrapText="1"/>
    </xf>
    <xf numFmtId="0" fontId="14" fillId="0" borderId="55" xfId="0" applyFont="1" applyBorder="1" applyAlignment="1">
      <alignment horizontal="right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4" fillId="0" borderId="21" xfId="0" applyFont="1" applyBorder="1" applyAlignment="1">
      <alignment horizontal="center"/>
    </xf>
    <xf numFmtId="0" fontId="24" fillId="0" borderId="80" xfId="0" applyFont="1" applyBorder="1" applyAlignment="1">
      <alignment horizontal="center"/>
    </xf>
    <xf numFmtId="0" fontId="6" fillId="2" borderId="83" xfId="0" applyFont="1" applyFill="1" applyBorder="1" applyAlignment="1">
      <alignment horizontal="left" vertical="center"/>
    </xf>
    <xf numFmtId="0" fontId="6" fillId="2" borderId="75" xfId="0" applyFont="1" applyFill="1" applyBorder="1" applyAlignment="1">
      <alignment horizontal="left" vertical="center"/>
    </xf>
    <xf numFmtId="0" fontId="6" fillId="0" borderId="83" xfId="0" applyFont="1" applyBorder="1" applyAlignment="1">
      <alignment horizontal="left" vertical="center"/>
    </xf>
    <xf numFmtId="0" fontId="5" fillId="0" borderId="4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49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15" fillId="0" borderId="0" xfId="0" applyFont="1" applyAlignment="1">
      <alignment horizontal="right" vertical="center" wrapText="1"/>
    </xf>
    <xf numFmtId="0" fontId="15" fillId="0" borderId="1" xfId="0" applyFont="1" applyBorder="1" applyAlignment="1">
      <alignment horizontal="right" vertical="center" wrapText="1"/>
    </xf>
    <xf numFmtId="0" fontId="16" fillId="0" borderId="13" xfId="0" applyFont="1" applyBorder="1" applyAlignment="1">
      <alignment horizontal="right" vertical="center" wrapText="1"/>
    </xf>
    <xf numFmtId="0" fontId="16" fillId="0" borderId="55" xfId="0" applyFont="1" applyBorder="1" applyAlignment="1">
      <alignment horizontal="right" vertical="center" wrapText="1"/>
    </xf>
    <xf numFmtId="0" fontId="17" fillId="0" borderId="37" xfId="0" applyFont="1" applyBorder="1" applyAlignment="1">
      <alignment horizontal="right" vertical="center" wrapText="1"/>
    </xf>
    <xf numFmtId="0" fontId="17" fillId="0" borderId="58" xfId="0" applyFont="1" applyBorder="1" applyAlignment="1">
      <alignment horizontal="right" vertical="center" wrapText="1"/>
    </xf>
    <xf numFmtId="0" fontId="17" fillId="0" borderId="49" xfId="0" applyFont="1" applyBorder="1" applyAlignment="1">
      <alignment horizontal="right" vertical="center" wrapText="1"/>
    </xf>
    <xf numFmtId="0" fontId="17" fillId="0" borderId="60" xfId="0" applyFont="1" applyBorder="1" applyAlignment="1">
      <alignment horizontal="right" vertical="center" wrapText="1"/>
    </xf>
    <xf numFmtId="0" fontId="17" fillId="0" borderId="61" xfId="0" applyFont="1" applyBorder="1" applyAlignment="1">
      <alignment horizontal="right" vertical="center" wrapText="1"/>
    </xf>
    <xf numFmtId="0" fontId="17" fillId="0" borderId="62" xfId="0" applyFont="1" applyBorder="1" applyAlignment="1">
      <alignment horizontal="right" vertical="center" wrapText="1"/>
    </xf>
    <xf numFmtId="0" fontId="15" fillId="0" borderId="37" xfId="0" applyFont="1" applyBorder="1" applyAlignment="1">
      <alignment horizontal="right" vertical="center" wrapText="1"/>
    </xf>
    <xf numFmtId="0" fontId="15" fillId="0" borderId="58" xfId="0" applyFont="1" applyBorder="1" applyAlignment="1">
      <alignment horizontal="right" vertical="center" wrapText="1"/>
    </xf>
    <xf numFmtId="0" fontId="15" fillId="0" borderId="49" xfId="0" applyFont="1" applyBorder="1" applyAlignment="1">
      <alignment horizontal="right" vertical="center" wrapText="1"/>
    </xf>
    <xf numFmtId="0" fontId="15" fillId="0" borderId="60" xfId="0" applyFont="1" applyBorder="1" applyAlignment="1">
      <alignment horizontal="right" vertical="center" wrapText="1"/>
    </xf>
    <xf numFmtId="0" fontId="15" fillId="0" borderId="61" xfId="0" applyFont="1" applyBorder="1" applyAlignment="1">
      <alignment horizontal="right" vertical="center" wrapText="1"/>
    </xf>
    <xf numFmtId="0" fontId="15" fillId="0" borderId="62" xfId="0" applyFont="1" applyBorder="1" applyAlignment="1">
      <alignment horizontal="right" vertical="center" wrapText="1"/>
    </xf>
    <xf numFmtId="0" fontId="14" fillId="0" borderId="12" xfId="0" applyFont="1" applyBorder="1" applyAlignment="1">
      <alignment horizontal="right" vertical="center" wrapText="1"/>
    </xf>
    <xf numFmtId="0" fontId="14" fillId="0" borderId="56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5" fillId="0" borderId="94" xfId="0" applyFont="1" applyBorder="1" applyAlignment="1">
      <alignment horizontal="right" vertical="center" wrapText="1"/>
    </xf>
    <xf numFmtId="0" fontId="15" fillId="0" borderId="57" xfId="0" applyFont="1" applyBorder="1" applyAlignment="1">
      <alignment horizontal="right" vertical="center" wrapText="1"/>
    </xf>
    <xf numFmtId="0" fontId="15" fillId="0" borderId="16" xfId="0" applyFont="1" applyBorder="1" applyAlignment="1">
      <alignment horizontal="right" vertical="center" wrapText="1"/>
    </xf>
    <xf numFmtId="0" fontId="3" fillId="0" borderId="37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49" fontId="5" fillId="0" borderId="58" xfId="0" applyNumberFormat="1" applyFont="1" applyBorder="1" applyAlignment="1">
      <alignment horizontal="center" vertical="center" wrapText="1"/>
    </xf>
    <xf numFmtId="49" fontId="5" fillId="0" borderId="96" xfId="0" applyNumberFormat="1" applyFont="1" applyBorder="1" applyAlignment="1">
      <alignment horizontal="center" vertical="center" wrapText="1"/>
    </xf>
    <xf numFmtId="49" fontId="5" fillId="0" borderId="21" xfId="0" applyNumberFormat="1" applyFont="1" applyBorder="1" applyAlignment="1">
      <alignment horizontal="center" vertical="center" wrapText="1"/>
    </xf>
    <xf numFmtId="49" fontId="5" fillId="0" borderId="80" xfId="0" applyNumberFormat="1" applyFont="1" applyBorder="1" applyAlignment="1">
      <alignment horizontal="center" vertical="center" wrapText="1"/>
    </xf>
    <xf numFmtId="49" fontId="5" fillId="0" borderId="64" xfId="0" applyNumberFormat="1" applyFont="1" applyBorder="1" applyAlignment="1">
      <alignment horizontal="center" vertical="center" wrapText="1"/>
    </xf>
    <xf numFmtId="49" fontId="3" fillId="0" borderId="65" xfId="0" applyNumberFormat="1" applyFont="1" applyBorder="1" applyAlignment="1">
      <alignment horizontal="center" vertical="center" wrapText="1"/>
    </xf>
    <xf numFmtId="49" fontId="3" fillId="0" borderId="80" xfId="0" applyNumberFormat="1" applyFont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/>
    </xf>
    <xf numFmtId="1" fontId="5" fillId="0" borderId="51" xfId="0" applyNumberFormat="1" applyFont="1" applyBorder="1" applyAlignment="1">
      <alignment horizontal="center" vertical="center"/>
    </xf>
    <xf numFmtId="0" fontId="17" fillId="0" borderId="83" xfId="0" applyFont="1" applyBorder="1" applyAlignment="1">
      <alignment horizontal="right" vertical="center" wrapText="1"/>
    </xf>
    <xf numFmtId="0" fontId="17" fillId="0" borderId="1" xfId="0" applyFont="1" applyBorder="1" applyAlignment="1">
      <alignment horizontal="right" vertical="center" wrapText="1"/>
    </xf>
    <xf numFmtId="0" fontId="17" fillId="0" borderId="76" xfId="0" applyFont="1" applyBorder="1" applyAlignment="1">
      <alignment horizontal="center" vertical="center" wrapText="1"/>
    </xf>
    <xf numFmtId="0" fontId="17" fillId="0" borderId="77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wrapText="1"/>
    </xf>
    <xf numFmtId="0" fontId="3" fillId="0" borderId="73" xfId="0" applyFont="1" applyBorder="1" applyAlignment="1">
      <alignment horizontal="center" wrapText="1"/>
    </xf>
    <xf numFmtId="0" fontId="3" fillId="0" borderId="9" xfId="0" applyFont="1" applyBorder="1" applyAlignment="1">
      <alignment horizontal="left" vertical="center"/>
    </xf>
    <xf numFmtId="0" fontId="3" fillId="0" borderId="65" xfId="0" applyFont="1" applyBorder="1" applyAlignment="1">
      <alignment horizontal="left" vertical="center"/>
    </xf>
    <xf numFmtId="0" fontId="3" fillId="0" borderId="80" xfId="0" applyFont="1" applyBorder="1" applyAlignment="1">
      <alignment vertical="center"/>
    </xf>
    <xf numFmtId="0" fontId="7" fillId="0" borderId="43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5" fillId="0" borderId="94" xfId="0" applyFont="1" applyBorder="1" applyAlignment="1">
      <alignment horizontal="center" vertical="center"/>
    </xf>
    <xf numFmtId="49" fontId="3" fillId="0" borderId="126" xfId="0" applyNumberFormat="1" applyFont="1" applyBorder="1" applyAlignment="1">
      <alignment horizontal="center" vertical="center"/>
    </xf>
    <xf numFmtId="49" fontId="5" fillId="0" borderId="43" xfId="0" applyNumberFormat="1" applyFont="1" applyBorder="1" applyAlignment="1">
      <alignment horizontal="center" vertical="center"/>
    </xf>
    <xf numFmtId="49" fontId="3" fillId="0" borderId="51" xfId="0" applyNumberFormat="1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 wrapText="1"/>
    </xf>
    <xf numFmtId="49" fontId="5" fillId="0" borderId="43" xfId="0" applyNumberFormat="1" applyFont="1" applyBorder="1" applyAlignment="1">
      <alignment horizontal="center" vertical="center" wrapText="1"/>
    </xf>
    <xf numFmtId="49" fontId="5" fillId="0" borderId="51" xfId="0" applyNumberFormat="1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10" fillId="0" borderId="83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1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164" fontId="8" fillId="0" borderId="116" xfId="1" applyFont="1" applyBorder="1" applyAlignment="1">
      <alignment horizontal="center" vertical="center" wrapText="1"/>
    </xf>
    <xf numFmtId="164" fontId="8" fillId="0" borderId="96" xfId="1" applyFont="1" applyBorder="1" applyAlignment="1">
      <alignment horizontal="center" vertical="center" wrapText="1"/>
    </xf>
    <xf numFmtId="0" fontId="8" fillId="0" borderId="117" xfId="0" applyFont="1" applyBorder="1" applyAlignment="1">
      <alignment horizontal="center" vertical="center" wrapText="1"/>
    </xf>
    <xf numFmtId="0" fontId="8" fillId="0" borderId="9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68" xfId="0" applyBorder="1" applyAlignment="1">
      <alignment horizontal="center"/>
    </xf>
    <xf numFmtId="0" fontId="10" fillId="0" borderId="77" xfId="0" applyFont="1" applyBorder="1" applyAlignment="1">
      <alignment horizontal="center" vertical="center" wrapText="1"/>
    </xf>
    <xf numFmtId="1" fontId="5" fillId="0" borderId="64" xfId="0" applyNumberFormat="1" applyFont="1" applyBorder="1" applyAlignment="1">
      <alignment horizontal="center" vertical="center" wrapText="1"/>
    </xf>
    <xf numFmtId="1" fontId="5" fillId="0" borderId="65" xfId="0" applyNumberFormat="1" applyFont="1" applyBorder="1" applyAlignment="1">
      <alignment horizontal="center" vertical="center" wrapText="1"/>
    </xf>
    <xf numFmtId="1" fontId="5" fillId="0" borderId="43" xfId="0" applyNumberFormat="1" applyFont="1" applyBorder="1" applyAlignment="1">
      <alignment horizontal="center" vertical="center" wrapText="1"/>
    </xf>
    <xf numFmtId="1" fontId="5" fillId="0" borderId="51" xfId="0" applyNumberFormat="1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/>
    </xf>
    <xf numFmtId="0" fontId="3" fillId="0" borderId="96" xfId="0" applyFont="1" applyBorder="1" applyAlignment="1">
      <alignment horizontal="center"/>
    </xf>
    <xf numFmtId="1" fontId="6" fillId="0" borderId="43" xfId="0" applyNumberFormat="1" applyFont="1" applyBorder="1" applyAlignment="1">
      <alignment horizontal="center" vertical="center" wrapText="1"/>
    </xf>
    <xf numFmtId="1" fontId="6" fillId="0" borderId="51" xfId="0" applyNumberFormat="1" applyFont="1" applyBorder="1" applyAlignment="1">
      <alignment horizontal="center" vertical="center" wrapText="1"/>
    </xf>
    <xf numFmtId="0" fontId="10" fillId="0" borderId="83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75" xfId="0" applyFont="1" applyBorder="1" applyAlignment="1">
      <alignment horizontal="center" vertical="center" wrapText="1"/>
    </xf>
    <xf numFmtId="0" fontId="8" fillId="0" borderId="96" xfId="0" applyFont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80" xfId="0" applyFont="1" applyBorder="1" applyAlignment="1">
      <alignment horizontal="center"/>
    </xf>
    <xf numFmtId="0" fontId="3" fillId="0" borderId="73" xfId="0" applyFont="1" applyBorder="1" applyAlignment="1">
      <alignment horizontal="center" vertical="center"/>
    </xf>
    <xf numFmtId="0" fontId="3" fillId="0" borderId="74" xfId="0" applyFont="1" applyBorder="1" applyAlignment="1">
      <alignment vertical="center"/>
    </xf>
    <xf numFmtId="3" fontId="5" fillId="0" borderId="43" xfId="0" applyNumberFormat="1" applyFont="1" applyBorder="1" applyAlignment="1">
      <alignment horizontal="center" vertical="center" wrapText="1"/>
    </xf>
    <xf numFmtId="3" fontId="5" fillId="0" borderId="64" xfId="0" applyNumberFormat="1" applyFont="1" applyBorder="1" applyAlignment="1">
      <alignment horizontal="center" vertical="center" wrapText="1"/>
    </xf>
    <xf numFmtId="49" fontId="5" fillId="0" borderId="65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9" fillId="0" borderId="116" xfId="0" applyFont="1" applyBorder="1" applyAlignment="1">
      <alignment horizontal="center"/>
    </xf>
    <xf numFmtId="0" fontId="9" fillId="0" borderId="60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/>
    </xf>
    <xf numFmtId="3" fontId="5" fillId="0" borderId="43" xfId="0" applyNumberFormat="1" applyFont="1" applyBorder="1" applyAlignment="1">
      <alignment horizontal="center" vertical="center"/>
    </xf>
    <xf numFmtId="49" fontId="5" fillId="0" borderId="51" xfId="0" applyNumberFormat="1" applyFont="1" applyBorder="1" applyAlignment="1">
      <alignment horizontal="center" vertical="center"/>
    </xf>
    <xf numFmtId="3" fontId="5" fillId="0" borderId="64" xfId="0" applyNumberFormat="1" applyFont="1" applyBorder="1" applyAlignment="1">
      <alignment horizontal="center" vertical="center"/>
    </xf>
    <xf numFmtId="3" fontId="5" fillId="0" borderId="65" xfId="0" applyNumberFormat="1" applyFont="1" applyBorder="1" applyAlignment="1">
      <alignment horizontal="center" vertical="center"/>
    </xf>
    <xf numFmtId="49" fontId="3" fillId="0" borderId="51" xfId="0" applyNumberFormat="1" applyFont="1" applyBorder="1" applyAlignment="1">
      <alignment horizontal="center" vertical="center" wrapText="1"/>
    </xf>
    <xf numFmtId="3" fontId="5" fillId="0" borderId="51" xfId="0" applyNumberFormat="1" applyFont="1" applyBorder="1" applyAlignment="1">
      <alignment horizontal="center" vertical="center" wrapText="1"/>
    </xf>
    <xf numFmtId="3" fontId="3" fillId="0" borderId="43" xfId="0" applyNumberFormat="1" applyFont="1" applyBorder="1" applyAlignment="1">
      <alignment horizontal="center" vertical="center" wrapText="1"/>
    </xf>
    <xf numFmtId="3" fontId="3" fillId="0" borderId="51" xfId="0" applyNumberFormat="1" applyFont="1" applyBorder="1" applyAlignment="1">
      <alignment horizontal="center" vertical="center" wrapText="1"/>
    </xf>
    <xf numFmtId="3" fontId="3" fillId="0" borderId="64" xfId="0" applyNumberFormat="1" applyFont="1" applyBorder="1" applyAlignment="1">
      <alignment horizontal="center" vertical="center" wrapText="1"/>
    </xf>
    <xf numFmtId="3" fontId="5" fillId="0" borderId="51" xfId="0" applyNumberFormat="1" applyFont="1" applyBorder="1" applyAlignment="1">
      <alignment horizontal="center" vertical="center"/>
    </xf>
    <xf numFmtId="3" fontId="3" fillId="0" borderId="43" xfId="0" applyNumberFormat="1" applyFont="1" applyBorder="1" applyAlignment="1">
      <alignment horizontal="center" vertical="center"/>
    </xf>
    <xf numFmtId="3" fontId="3" fillId="0" borderId="51" xfId="0" applyNumberFormat="1" applyFont="1" applyBorder="1" applyAlignment="1">
      <alignment horizontal="center" vertical="center"/>
    </xf>
    <xf numFmtId="3" fontId="3" fillId="0" borderId="64" xfId="0" applyNumberFormat="1" applyFont="1" applyBorder="1" applyAlignment="1">
      <alignment horizontal="center" vertical="center"/>
    </xf>
    <xf numFmtId="49" fontId="3" fillId="0" borderId="65" xfId="0" applyNumberFormat="1" applyFont="1" applyBorder="1" applyAlignment="1">
      <alignment horizontal="center" vertical="center"/>
    </xf>
    <xf numFmtId="0" fontId="8" fillId="0" borderId="56" xfId="0" applyFont="1" applyBorder="1" applyAlignment="1">
      <alignment horizontal="right" vertical="center" wrapText="1"/>
    </xf>
    <xf numFmtId="0" fontId="10" fillId="0" borderId="74" xfId="0" applyFont="1" applyBorder="1" applyAlignment="1">
      <alignment horizontal="right" vertical="center" wrapText="1"/>
    </xf>
    <xf numFmtId="0" fontId="10" fillId="0" borderId="96" xfId="0" applyFont="1" applyBorder="1" applyAlignment="1">
      <alignment horizontal="right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142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63" xfId="0" applyFont="1" applyBorder="1" applyAlignment="1">
      <alignment horizontal="center" vertical="center" wrapText="1"/>
    </xf>
    <xf numFmtId="0" fontId="17" fillId="0" borderId="78" xfId="0" applyFont="1" applyBorder="1" applyAlignment="1">
      <alignment horizontal="center" vertical="center" wrapText="1"/>
    </xf>
    <xf numFmtId="0" fontId="10" fillId="0" borderId="6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167" fontId="3" fillId="0" borderId="43" xfId="1" applyNumberFormat="1" applyFont="1" applyFill="1" applyBorder="1" applyAlignment="1">
      <alignment horizontal="center" vertical="center" wrapText="1"/>
    </xf>
    <xf numFmtId="167" fontId="3" fillId="0" borderId="51" xfId="1" applyNumberFormat="1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wrapText="1"/>
    </xf>
    <xf numFmtId="0" fontId="3" fillId="0" borderId="51" xfId="0" applyFont="1" applyBorder="1" applyAlignment="1">
      <alignment horizontal="center" wrapText="1"/>
    </xf>
    <xf numFmtId="0" fontId="5" fillId="0" borderId="83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5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 indent="1"/>
    </xf>
    <xf numFmtId="0" fontId="3" fillId="0" borderId="92" xfId="0" applyFont="1" applyBorder="1" applyAlignment="1">
      <alignment horizontal="left" vertical="center" indent="1"/>
    </xf>
    <xf numFmtId="0" fontId="3" fillId="0" borderId="15" xfId="0" applyFont="1" applyBorder="1" applyAlignment="1">
      <alignment horizontal="center" vertical="center"/>
    </xf>
    <xf numFmtId="49" fontId="5" fillId="0" borderId="148" xfId="0" applyNumberFormat="1" applyFont="1" applyBorder="1" applyAlignment="1">
      <alignment horizontal="center" vertical="center" wrapText="1"/>
    </xf>
    <xf numFmtId="49" fontId="3" fillId="0" borderId="108" xfId="0" applyNumberFormat="1" applyFont="1" applyBorder="1" applyAlignment="1">
      <alignment horizontal="center" vertical="center" wrapText="1"/>
    </xf>
    <xf numFmtId="49" fontId="5" fillId="0" borderId="150" xfId="0" applyNumberFormat="1" applyFont="1" applyBorder="1" applyAlignment="1">
      <alignment horizontal="center" vertical="center" wrapText="1"/>
    </xf>
    <xf numFmtId="49" fontId="3" fillId="0" borderId="149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left" vertical="center" indent="1"/>
    </xf>
    <xf numFmtId="0" fontId="5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167" fontId="0" fillId="0" borderId="43" xfId="1" applyNumberFormat="1" applyFont="1" applyFill="1" applyBorder="1" applyAlignment="1">
      <alignment horizontal="center" vertical="center" wrapText="1"/>
    </xf>
    <xf numFmtId="167" fontId="3" fillId="0" borderId="15" xfId="1" applyNumberFormat="1" applyFont="1" applyFill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4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55" xfId="0" applyFont="1" applyBorder="1" applyAlignment="1">
      <alignment horizontal="center" wrapText="1"/>
    </xf>
    <xf numFmtId="1" fontId="3" fillId="0" borderId="21" xfId="0" applyNumberFormat="1" applyFont="1" applyBorder="1" applyAlignment="1">
      <alignment horizontal="center" vertical="center" wrapText="1"/>
    </xf>
    <xf numFmtId="1" fontId="3" fillId="0" borderId="80" xfId="0" applyNumberFormat="1" applyFont="1" applyBorder="1" applyAlignment="1">
      <alignment horizontal="center" vertical="center" wrapText="1"/>
    </xf>
    <xf numFmtId="0" fontId="8" fillId="0" borderId="75" xfId="0" applyFont="1" applyBorder="1" applyAlignment="1">
      <alignment horizontal="right" vertical="center" wrapText="1"/>
    </xf>
    <xf numFmtId="0" fontId="8" fillId="0" borderId="96" xfId="0" applyFont="1" applyBorder="1" applyAlignment="1">
      <alignment horizontal="right" vertical="center" wrapText="1"/>
    </xf>
    <xf numFmtId="0" fontId="3" fillId="0" borderId="20" xfId="0" applyFont="1" applyBorder="1" applyAlignment="1">
      <alignment vertical="center"/>
    </xf>
    <xf numFmtId="0" fontId="3" fillId="0" borderId="68" xfId="0" applyFont="1" applyBorder="1" applyAlignment="1">
      <alignment vertical="center"/>
    </xf>
    <xf numFmtId="1" fontId="3" fillId="0" borderId="11" xfId="0" applyNumberFormat="1" applyFont="1" applyBorder="1" applyAlignment="1">
      <alignment horizontal="center" vertical="center" wrapText="1"/>
    </xf>
    <xf numFmtId="1" fontId="3" fillId="0" borderId="130" xfId="0" applyNumberFormat="1" applyFont="1" applyBorder="1" applyAlignment="1">
      <alignment horizontal="center" vertical="center" wrapText="1"/>
    </xf>
    <xf numFmtId="1" fontId="3" fillId="0" borderId="139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8" fillId="0" borderId="60" xfId="0" applyFont="1" applyBorder="1" applyAlignment="1">
      <alignment horizontal="right" vertical="center" wrapText="1"/>
    </xf>
    <xf numFmtId="0" fontId="10" fillId="0" borderId="72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166" fontId="8" fillId="0" borderId="117" xfId="1" applyNumberFormat="1" applyFont="1" applyFill="1" applyBorder="1" applyAlignment="1">
      <alignment horizontal="center" vertical="center" wrapText="1"/>
    </xf>
    <xf numFmtId="166" fontId="8" fillId="0" borderId="68" xfId="1" applyNumberFormat="1" applyFont="1" applyFill="1" applyBorder="1" applyAlignment="1">
      <alignment horizontal="center" vertical="center" wrapText="1"/>
    </xf>
    <xf numFmtId="0" fontId="3" fillId="0" borderId="117" xfId="0" applyFont="1" applyBorder="1" applyAlignment="1">
      <alignment horizontal="center"/>
    </xf>
    <xf numFmtId="0" fontId="3" fillId="0" borderId="68" xfId="0" applyFont="1" applyBorder="1" applyAlignment="1">
      <alignment horizontal="center"/>
    </xf>
    <xf numFmtId="0" fontId="3" fillId="0" borderId="141" xfId="0" applyFont="1" applyBorder="1" applyAlignment="1">
      <alignment horizontal="left" vertical="center"/>
    </xf>
    <xf numFmtId="1" fontId="3" fillId="0" borderId="9" xfId="0" applyNumberFormat="1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wrapText="1"/>
    </xf>
    <xf numFmtId="1" fontId="3" fillId="0" borderId="64" xfId="0" applyNumberFormat="1" applyFont="1" applyBorder="1" applyAlignment="1">
      <alignment horizontal="center" vertical="center"/>
    </xf>
    <xf numFmtId="1" fontId="3" fillId="0" borderId="65" xfId="0" applyNumberFormat="1" applyFont="1" applyBorder="1" applyAlignment="1">
      <alignment horizontal="center" vertical="center"/>
    </xf>
    <xf numFmtId="1" fontId="3" fillId="0" borderId="51" xfId="0" applyNumberFormat="1" applyFont="1" applyBorder="1" applyAlignment="1">
      <alignment horizontal="center" vertical="center"/>
    </xf>
    <xf numFmtId="0" fontId="14" fillId="0" borderId="56" xfId="0" applyFont="1" applyBorder="1" applyAlignment="1">
      <alignment horizontal="right" vertical="center" wrapText="1"/>
    </xf>
    <xf numFmtId="0" fontId="14" fillId="0" borderId="116" xfId="0" applyFont="1" applyBorder="1" applyAlignment="1">
      <alignment horizontal="right" vertical="center" wrapText="1"/>
    </xf>
    <xf numFmtId="0" fontId="15" fillId="0" borderId="76" xfId="0" applyFont="1" applyBorder="1" applyAlignment="1">
      <alignment horizontal="center" vertical="center" wrapText="1"/>
    </xf>
    <xf numFmtId="0" fontId="15" fillId="0" borderId="78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/>
    </xf>
    <xf numFmtId="0" fontId="9" fillId="0" borderId="78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8" fillId="0" borderId="141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2" fillId="0" borderId="117" xfId="0" applyFont="1" applyBorder="1" applyAlignment="1">
      <alignment horizontal="center"/>
    </xf>
    <xf numFmtId="0" fontId="2" fillId="0" borderId="68" xfId="0" applyFont="1" applyBorder="1" applyAlignment="1">
      <alignment horizontal="center"/>
    </xf>
    <xf numFmtId="0" fontId="0" fillId="0" borderId="11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0" fillId="0" borderId="58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10" fillId="0" borderId="62" xfId="0" applyFont="1" applyBorder="1" applyAlignment="1">
      <alignment horizontal="center" vertical="center" wrapText="1"/>
    </xf>
    <xf numFmtId="164" fontId="10" fillId="0" borderId="37" xfId="1" applyFont="1" applyFill="1" applyBorder="1" applyAlignment="1">
      <alignment horizontal="center" vertical="center" wrapText="1"/>
    </xf>
    <xf numFmtId="164" fontId="10" fillId="0" borderId="74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92" xfId="0" applyFont="1" applyBorder="1" applyAlignment="1">
      <alignment horizontal="center" vertical="center" wrapText="1"/>
    </xf>
    <xf numFmtId="164" fontId="10" fillId="0" borderId="76" xfId="1" applyFont="1" applyFill="1" applyBorder="1" applyAlignment="1">
      <alignment horizontal="center" vertical="center" wrapText="1"/>
    </xf>
    <xf numFmtId="164" fontId="10" fillId="0" borderId="77" xfId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126" xfId="0" applyFont="1" applyBorder="1" applyAlignment="1">
      <alignment horizontal="center"/>
    </xf>
    <xf numFmtId="49" fontId="3" fillId="0" borderId="105" xfId="0" applyNumberFormat="1" applyFont="1" applyBorder="1" applyAlignment="1">
      <alignment horizontal="center" vertical="center"/>
    </xf>
    <xf numFmtId="49" fontId="3" fillId="0" borderId="106" xfId="0" applyNumberFormat="1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3" fillId="0" borderId="37" xfId="0" applyFont="1" applyBorder="1" applyAlignment="1">
      <alignment horizontal="left" vertical="center" indent="1"/>
    </xf>
    <xf numFmtId="0" fontId="3" fillId="0" borderId="74" xfId="0" applyFont="1" applyBorder="1" applyAlignment="1">
      <alignment horizontal="left" vertical="center" indent="1"/>
    </xf>
    <xf numFmtId="0" fontId="3" fillId="0" borderId="105" xfId="0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left" vertical="center" indent="6"/>
    </xf>
    <xf numFmtId="49" fontId="4" fillId="0" borderId="74" xfId="0" applyNumberFormat="1" applyFont="1" applyBorder="1" applyAlignment="1">
      <alignment horizontal="left" vertical="center" indent="6"/>
    </xf>
    <xf numFmtId="0" fontId="3" fillId="0" borderId="118" xfId="0" applyFont="1" applyBorder="1" applyAlignment="1">
      <alignment horizontal="left" vertical="center" indent="1"/>
    </xf>
    <xf numFmtId="0" fontId="3" fillId="0" borderId="159" xfId="0" applyFont="1" applyBorder="1" applyAlignment="1">
      <alignment horizontal="left" vertical="center" indent="1"/>
    </xf>
    <xf numFmtId="49" fontId="5" fillId="0" borderId="64" xfId="0" applyNumberFormat="1" applyFont="1" applyBorder="1" applyAlignment="1">
      <alignment horizontal="center" vertical="center"/>
    </xf>
    <xf numFmtId="49" fontId="5" fillId="0" borderId="65" xfId="0" applyNumberFormat="1" applyFont="1" applyBorder="1" applyAlignment="1">
      <alignment horizontal="center" vertical="center"/>
    </xf>
    <xf numFmtId="49" fontId="5" fillId="0" borderId="80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75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49" fontId="5" fillId="0" borderId="146" xfId="0" applyNumberFormat="1" applyFont="1" applyBorder="1" applyAlignment="1">
      <alignment horizontal="center" vertical="center" wrapText="1"/>
    </xf>
    <xf numFmtId="49" fontId="3" fillId="0" borderId="104" xfId="0" applyNumberFormat="1" applyFont="1" applyBorder="1" applyAlignment="1">
      <alignment horizontal="center" vertical="center" wrapText="1"/>
    </xf>
    <xf numFmtId="49" fontId="3" fillId="0" borderId="8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5" xfId="0" applyNumberFormat="1" applyFont="1" applyBorder="1" applyAlignment="1">
      <alignment horizontal="center" vertical="center" wrapText="1"/>
    </xf>
    <xf numFmtId="0" fontId="3" fillId="0" borderId="37" xfId="0" applyFont="1" applyBorder="1" applyAlignment="1">
      <alignment horizontal="left" vertical="center" wrapText="1" indent="1"/>
    </xf>
    <xf numFmtId="0" fontId="3" fillId="0" borderId="49" xfId="0" applyFont="1" applyBorder="1" applyAlignment="1">
      <alignment horizontal="left" vertical="center" indent="1"/>
    </xf>
    <xf numFmtId="49" fontId="3" fillId="0" borderId="129" xfId="0" applyNumberFormat="1" applyFont="1" applyBorder="1" applyAlignment="1">
      <alignment horizontal="center" vertical="center"/>
    </xf>
    <xf numFmtId="49" fontId="3" fillId="0" borderId="140" xfId="0" applyNumberFormat="1" applyFont="1" applyBorder="1" applyAlignment="1">
      <alignment horizontal="center" vertical="center"/>
    </xf>
    <xf numFmtId="0" fontId="9" fillId="0" borderId="6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" fillId="0" borderId="157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center" vertical="center" wrapText="1"/>
    </xf>
    <xf numFmtId="0" fontId="3" fillId="0" borderId="13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117" xfId="0" applyFont="1" applyBorder="1" applyAlignment="1">
      <alignment horizontal="right"/>
    </xf>
    <xf numFmtId="0" fontId="9" fillId="0" borderId="68" xfId="0" applyFont="1" applyBorder="1" applyAlignment="1">
      <alignment horizontal="right"/>
    </xf>
    <xf numFmtId="164" fontId="10" fillId="0" borderId="141" xfId="1" applyFont="1" applyBorder="1" applyAlignment="1">
      <alignment horizontal="center" vertical="center" wrapText="1"/>
    </xf>
    <xf numFmtId="164" fontId="10" fillId="0" borderId="74" xfId="1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9" xfId="0" applyFont="1" applyBorder="1" applyAlignment="1">
      <alignment horizontal="center" vertical="center" wrapText="1"/>
    </xf>
    <xf numFmtId="49" fontId="3" fillId="0" borderId="43" xfId="0" applyNumberFormat="1" applyFont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/>
    </xf>
    <xf numFmtId="0" fontId="3" fillId="0" borderId="25" xfId="0" applyFont="1" applyBorder="1" applyAlignment="1">
      <alignment horizontal="center"/>
    </xf>
    <xf numFmtId="0" fontId="3" fillId="0" borderId="2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64" fontId="8" fillId="0" borderId="117" xfId="1" applyFont="1" applyFill="1" applyBorder="1" applyAlignment="1">
      <alignment horizontal="center" vertical="center" wrapText="1"/>
    </xf>
    <xf numFmtId="164" fontId="8" fillId="0" borderId="68" xfId="1" applyFont="1" applyFill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49" fontId="3" fillId="0" borderId="64" xfId="0" applyNumberFormat="1" applyFont="1" applyBorder="1" applyAlignment="1">
      <alignment horizontal="center" vertical="center" wrapText="1"/>
    </xf>
    <xf numFmtId="49" fontId="5" fillId="0" borderId="59" xfId="0" applyNumberFormat="1" applyFont="1" applyBorder="1" applyAlignment="1">
      <alignment horizontal="center" vertical="center" wrapText="1"/>
    </xf>
    <xf numFmtId="49" fontId="3" fillId="0" borderId="43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3" fillId="0" borderId="141" xfId="0" applyFont="1" applyBorder="1" applyAlignment="1">
      <alignment horizontal="center"/>
    </xf>
    <xf numFmtId="0" fontId="3" fillId="0" borderId="74" xfId="0" applyFont="1" applyBorder="1" applyAlignment="1">
      <alignment horizontal="center"/>
    </xf>
    <xf numFmtId="0" fontId="3" fillId="0" borderId="141" xfId="0" applyFont="1" applyBorder="1" applyAlignment="1">
      <alignment vertical="center"/>
    </xf>
    <xf numFmtId="1" fontId="3" fillId="0" borderId="157" xfId="0" applyNumberFormat="1" applyFont="1" applyBorder="1" applyAlignment="1">
      <alignment horizontal="center" vertical="center"/>
    </xf>
    <xf numFmtId="1" fontId="3" fillId="0" borderId="158" xfId="0" applyNumberFormat="1" applyFont="1" applyBorder="1" applyAlignment="1">
      <alignment horizontal="center" vertical="center"/>
    </xf>
    <xf numFmtId="0" fontId="8" fillId="0" borderId="83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61" xfId="0" applyFont="1" applyBorder="1" applyAlignment="1">
      <alignment vertical="center"/>
    </xf>
    <xf numFmtId="1" fontId="3" fillId="0" borderId="17" xfId="0" applyNumberFormat="1" applyFont="1" applyBorder="1" applyAlignment="1">
      <alignment horizontal="center" vertical="center" wrapText="1"/>
    </xf>
    <xf numFmtId="1" fontId="3" fillId="0" borderId="23" xfId="0" applyNumberFormat="1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73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left" vertical="center"/>
    </xf>
    <xf numFmtId="0" fontId="6" fillId="2" borderId="49" xfId="0" applyFont="1" applyFill="1" applyBorder="1" applyAlignment="1">
      <alignment horizontal="left" vertical="center"/>
    </xf>
    <xf numFmtId="0" fontId="6" fillId="2" borderId="74" xfId="0" applyFont="1" applyFill="1" applyBorder="1" applyAlignment="1">
      <alignment horizontal="left" vertical="center"/>
    </xf>
    <xf numFmtId="0" fontId="3" fillId="0" borderId="75" xfId="0" applyFont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6" fillId="2" borderId="80" xfId="0" applyFont="1" applyFill="1" applyBorder="1" applyAlignment="1">
      <alignment horizontal="left" vertical="center"/>
    </xf>
    <xf numFmtId="0" fontId="3" fillId="0" borderId="83" xfId="0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left" vertical="center"/>
    </xf>
    <xf numFmtId="0" fontId="6" fillId="3" borderId="74" xfId="0" applyFont="1" applyFill="1" applyBorder="1" applyAlignment="1">
      <alignment horizontal="left" vertical="center"/>
    </xf>
    <xf numFmtId="0" fontId="3" fillId="3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left" vertical="center" wrapText="1"/>
    </xf>
    <xf numFmtId="0" fontId="6" fillId="3" borderId="74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14" fillId="0" borderId="7" xfId="0" applyFont="1" applyBorder="1" applyAlignment="1">
      <alignment vertical="center" wrapText="1"/>
    </xf>
    <xf numFmtId="0" fontId="14" fillId="0" borderId="15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3" fillId="0" borderId="6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6" fillId="0" borderId="7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25" xfId="0" applyFont="1" applyBorder="1" applyAlignment="1">
      <alignment vertical="center" wrapText="1"/>
    </xf>
    <xf numFmtId="164" fontId="10" fillId="0" borderId="117" xfId="1" applyFont="1" applyFill="1" applyBorder="1" applyAlignment="1">
      <alignment horizontal="center" vertical="center" wrapText="1"/>
    </xf>
    <xf numFmtId="164" fontId="10" fillId="0" borderId="68" xfId="1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10" fillId="0" borderId="37" xfId="0" applyFont="1" applyBorder="1" applyAlignment="1">
      <alignment horizontal="left" vertical="center" wrapText="1"/>
    </xf>
    <xf numFmtId="0" fontId="10" fillId="0" borderId="83" xfId="0" applyFont="1" applyBorder="1" applyAlignment="1">
      <alignment horizontal="left" vertical="center" wrapText="1"/>
    </xf>
    <xf numFmtId="0" fontId="14" fillId="0" borderId="9" xfId="0" applyFont="1" applyBorder="1" applyAlignment="1">
      <alignment vertical="center" wrapText="1"/>
    </xf>
    <xf numFmtId="0" fontId="14" fillId="0" borderId="5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4" fillId="0" borderId="57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3" fillId="0" borderId="92" xfId="0" applyFont="1" applyBorder="1" applyAlignment="1">
      <alignment vertical="center"/>
    </xf>
    <xf numFmtId="0" fontId="6" fillId="0" borderId="43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left"/>
    </xf>
    <xf numFmtId="0" fontId="9" fillId="0" borderId="83" xfId="0" applyFont="1" applyBorder="1" applyAlignment="1">
      <alignment horizontal="left"/>
    </xf>
    <xf numFmtId="0" fontId="3" fillId="0" borderId="27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right" vertical="center" wrapText="1" indent="1"/>
    </xf>
    <xf numFmtId="0" fontId="8" fillId="0" borderId="55" xfId="0" applyFont="1" applyBorder="1" applyAlignment="1">
      <alignment horizontal="right" vertical="center" wrapText="1" indent="1"/>
    </xf>
    <xf numFmtId="0" fontId="10" fillId="0" borderId="37" xfId="0" applyFont="1" applyBorder="1" applyAlignment="1">
      <alignment horizontal="right" vertical="center" wrapText="1" indent="1"/>
    </xf>
    <xf numFmtId="0" fontId="10" fillId="0" borderId="58" xfId="0" applyFont="1" applyBorder="1" applyAlignment="1">
      <alignment horizontal="right" vertical="center" wrapText="1" indent="1"/>
    </xf>
    <xf numFmtId="0" fontId="10" fillId="0" borderId="61" xfId="0" applyFont="1" applyBorder="1" applyAlignment="1">
      <alignment horizontal="right" vertical="center" wrapText="1" indent="1"/>
    </xf>
    <xf numFmtId="0" fontId="10" fillId="0" borderId="62" xfId="0" applyFont="1" applyBorder="1" applyAlignment="1">
      <alignment horizontal="right" vertical="center" wrapText="1" indent="1"/>
    </xf>
    <xf numFmtId="0" fontId="3" fillId="0" borderId="37" xfId="0" applyFont="1" applyBorder="1" applyAlignment="1">
      <alignment vertical="center" wrapText="1"/>
    </xf>
    <xf numFmtId="0" fontId="3" fillId="0" borderId="74" xfId="0" applyFont="1" applyBorder="1" applyAlignment="1">
      <alignment vertical="center" wrapText="1"/>
    </xf>
    <xf numFmtId="0" fontId="3" fillId="0" borderId="73" xfId="0" applyFont="1" applyBorder="1" applyAlignment="1">
      <alignment horizontal="center" vertical="center" wrapText="1"/>
    </xf>
    <xf numFmtId="164" fontId="0" fillId="0" borderId="0" xfId="0" applyNumberFormat="1"/>
    <xf numFmtId="164" fontId="2" fillId="0" borderId="117" xfId="0" applyNumberFormat="1" applyFont="1" applyBorder="1" applyAlignment="1">
      <alignment vertical="center"/>
    </xf>
    <xf numFmtId="0" fontId="2" fillId="0" borderId="68" xfId="0" applyFont="1" applyBorder="1" applyAlignment="1">
      <alignment vertical="center"/>
    </xf>
    <xf numFmtId="168" fontId="0" fillId="0" borderId="0" xfId="0" applyNumberFormat="1"/>
  </cellXfs>
  <cellStyles count="2">
    <cellStyle name="Komats" xfId="1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BB591-E62A-4CC8-B445-BB66845883FB}">
  <dimension ref="A1:I217"/>
  <sheetViews>
    <sheetView topLeftCell="A187" workbookViewId="0">
      <selection activeCell="I121" sqref="I121"/>
    </sheetView>
  </sheetViews>
  <sheetFormatPr defaultRowHeight="15" x14ac:dyDescent="0.25"/>
  <cols>
    <col min="1" max="1" width="6.5703125" customWidth="1"/>
    <col min="2" max="2" width="31.28515625" customWidth="1"/>
    <col min="8" max="8" width="14.7109375" customWidth="1"/>
    <col min="9" max="9" width="17.85546875" customWidth="1"/>
  </cols>
  <sheetData>
    <row r="1" spans="1:9" x14ac:dyDescent="0.25">
      <c r="A1" s="1101" t="s">
        <v>1411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0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1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1"/>
      <c r="G5" s="1113"/>
      <c r="H5" s="1117"/>
      <c r="I5" s="1118"/>
    </row>
    <row r="6" spans="1:9" x14ac:dyDescent="0.25">
      <c r="A6" s="1104"/>
      <c r="B6" s="1107"/>
      <c r="C6" s="1122" t="s">
        <v>7</v>
      </c>
      <c r="D6" s="1123"/>
      <c r="E6" s="1124" t="s">
        <v>8</v>
      </c>
      <c r="F6" s="1126" t="s">
        <v>9</v>
      </c>
      <c r="G6" s="1113"/>
      <c r="H6" s="1112" t="s">
        <v>10</v>
      </c>
      <c r="I6" s="1112" t="s">
        <v>11</v>
      </c>
    </row>
    <row r="7" spans="1:9" ht="39" customHeight="1" thickBot="1" x14ac:dyDescent="0.3">
      <c r="A7" s="1105"/>
      <c r="B7" s="1108"/>
      <c r="C7" s="1035" t="s">
        <v>12</v>
      </c>
      <c r="D7" s="1033" t="s">
        <v>13</v>
      </c>
      <c r="E7" s="1125"/>
      <c r="F7" s="1108"/>
      <c r="G7" s="1114"/>
      <c r="H7" s="1114"/>
      <c r="I7" s="1114"/>
    </row>
    <row r="8" spans="1:9" ht="15.75" thickBot="1" x14ac:dyDescent="0.3">
      <c r="A8" s="1">
        <v>1</v>
      </c>
      <c r="B8" s="2">
        <v>2</v>
      </c>
      <c r="C8" s="1023">
        <v>3</v>
      </c>
      <c r="D8" s="3">
        <v>4</v>
      </c>
      <c r="E8" s="4">
        <v>5</v>
      </c>
      <c r="F8" s="5">
        <v>6</v>
      </c>
      <c r="G8" s="6">
        <v>7</v>
      </c>
      <c r="H8" s="7">
        <v>8</v>
      </c>
      <c r="I8" s="7">
        <v>9</v>
      </c>
    </row>
    <row r="9" spans="1:9" x14ac:dyDescent="0.25">
      <c r="A9" s="8">
        <v>1</v>
      </c>
      <c r="B9" s="9" t="s">
        <v>14</v>
      </c>
      <c r="C9" s="451">
        <v>0</v>
      </c>
      <c r="D9" s="452">
        <v>0.56299999999999994</v>
      </c>
      <c r="E9" s="12">
        <f t="shared" ref="E9:E22" si="0">D9-C9</f>
        <v>0.56299999999999994</v>
      </c>
      <c r="F9" s="13" t="s">
        <v>15</v>
      </c>
      <c r="G9" s="14" t="s">
        <v>16</v>
      </c>
      <c r="H9" s="15">
        <v>88010080163</v>
      </c>
      <c r="I9" s="16" t="s">
        <v>17</v>
      </c>
    </row>
    <row r="10" spans="1:9" x14ac:dyDescent="0.25">
      <c r="A10" s="17">
        <v>2</v>
      </c>
      <c r="B10" s="18" t="s">
        <v>18</v>
      </c>
      <c r="C10" s="671">
        <v>0</v>
      </c>
      <c r="D10" s="347">
        <v>1.391</v>
      </c>
      <c r="E10" s="21">
        <f t="shared" si="0"/>
        <v>1.391</v>
      </c>
      <c r="F10" s="22" t="s">
        <v>15</v>
      </c>
      <c r="G10" s="23" t="s">
        <v>16</v>
      </c>
      <c r="H10" s="24">
        <v>88010020121</v>
      </c>
      <c r="I10" s="24">
        <v>88010020121001</v>
      </c>
    </row>
    <row r="11" spans="1:9" x14ac:dyDescent="0.25">
      <c r="A11" s="25">
        <v>3</v>
      </c>
      <c r="B11" s="26" t="s">
        <v>19</v>
      </c>
      <c r="C11" s="134">
        <v>0</v>
      </c>
      <c r="D11" s="349">
        <v>0.6</v>
      </c>
      <c r="E11" s="29">
        <f t="shared" si="0"/>
        <v>0.6</v>
      </c>
      <c r="F11" s="22" t="s">
        <v>15</v>
      </c>
      <c r="G11" s="23" t="s">
        <v>16</v>
      </c>
      <c r="H11" s="30">
        <v>88010130171</v>
      </c>
      <c r="I11" s="30">
        <v>88010130171001</v>
      </c>
    </row>
    <row r="12" spans="1:9" x14ac:dyDescent="0.25">
      <c r="A12" s="17">
        <v>4</v>
      </c>
      <c r="B12" s="18" t="s">
        <v>20</v>
      </c>
      <c r="C12" s="671">
        <v>0</v>
      </c>
      <c r="D12" s="347">
        <v>1.018</v>
      </c>
      <c r="E12" s="21">
        <f t="shared" si="0"/>
        <v>1.018</v>
      </c>
      <c r="F12" s="22" t="s">
        <v>15</v>
      </c>
      <c r="G12" s="23" t="s">
        <v>16</v>
      </c>
      <c r="H12" s="24">
        <v>88010020131</v>
      </c>
      <c r="I12" s="24">
        <v>88010020131001</v>
      </c>
    </row>
    <row r="13" spans="1:9" x14ac:dyDescent="0.25">
      <c r="A13" s="25">
        <v>5</v>
      </c>
      <c r="B13" s="26" t="s">
        <v>21</v>
      </c>
      <c r="C13" s="134">
        <v>0</v>
      </c>
      <c r="D13" s="349">
        <v>0.47799999999999998</v>
      </c>
      <c r="E13" s="29">
        <f t="shared" si="0"/>
        <v>0.47799999999999998</v>
      </c>
      <c r="F13" s="22" t="s">
        <v>15</v>
      </c>
      <c r="G13" s="23" t="s">
        <v>16</v>
      </c>
      <c r="H13" s="30">
        <v>88010080162</v>
      </c>
      <c r="I13" s="30">
        <v>88010080162001</v>
      </c>
    </row>
    <row r="14" spans="1:9" x14ac:dyDescent="0.25">
      <c r="A14" s="25">
        <v>6</v>
      </c>
      <c r="B14" s="26" t="s">
        <v>22</v>
      </c>
      <c r="C14" s="134">
        <v>0</v>
      </c>
      <c r="D14" s="349">
        <v>0.42299999999999999</v>
      </c>
      <c r="E14" s="29">
        <f t="shared" si="0"/>
        <v>0.42299999999999999</v>
      </c>
      <c r="F14" s="22" t="s">
        <v>15</v>
      </c>
      <c r="G14" s="23" t="s">
        <v>16</v>
      </c>
      <c r="H14" s="30">
        <v>88010060098</v>
      </c>
      <c r="I14" s="30">
        <v>88010060098001</v>
      </c>
    </row>
    <row r="15" spans="1:9" x14ac:dyDescent="0.25">
      <c r="A15" s="25">
        <v>7</v>
      </c>
      <c r="B15" s="26" t="s">
        <v>23</v>
      </c>
      <c r="C15" s="134">
        <v>0</v>
      </c>
      <c r="D15" s="349">
        <v>8.5000000000000006E-2</v>
      </c>
      <c r="E15" s="29">
        <f t="shared" si="0"/>
        <v>8.5000000000000006E-2</v>
      </c>
      <c r="F15" s="22" t="s">
        <v>15</v>
      </c>
      <c r="G15" s="23" t="s">
        <v>16</v>
      </c>
      <c r="H15" s="30">
        <v>88010090195</v>
      </c>
      <c r="I15" s="30">
        <v>88010090195001</v>
      </c>
    </row>
    <row r="16" spans="1:9" x14ac:dyDescent="0.25">
      <c r="A16" s="25">
        <v>8</v>
      </c>
      <c r="B16" s="26" t="s">
        <v>24</v>
      </c>
      <c r="C16" s="134">
        <v>0</v>
      </c>
      <c r="D16" s="349">
        <v>0.86799999999999999</v>
      </c>
      <c r="E16" s="29">
        <f t="shared" si="0"/>
        <v>0.86799999999999999</v>
      </c>
      <c r="F16" s="22" t="s">
        <v>15</v>
      </c>
      <c r="G16" s="23" t="s">
        <v>16</v>
      </c>
      <c r="H16" s="30">
        <v>88010090213</v>
      </c>
      <c r="I16" s="30">
        <v>88010090213001</v>
      </c>
    </row>
    <row r="17" spans="1:9" x14ac:dyDescent="0.25">
      <c r="A17" s="17">
        <v>9</v>
      </c>
      <c r="B17" s="18" t="s">
        <v>25</v>
      </c>
      <c r="C17" s="671">
        <v>0</v>
      </c>
      <c r="D17" s="347">
        <v>0.42599999999999999</v>
      </c>
      <c r="E17" s="21">
        <f t="shared" si="0"/>
        <v>0.42599999999999999</v>
      </c>
      <c r="F17" s="22" t="s">
        <v>15</v>
      </c>
      <c r="G17" s="23" t="s">
        <v>16</v>
      </c>
      <c r="H17" s="30">
        <v>88010050030</v>
      </c>
      <c r="I17" s="30">
        <v>88010050030001</v>
      </c>
    </row>
    <row r="18" spans="1:9" x14ac:dyDescent="0.25">
      <c r="A18" s="25">
        <v>10</v>
      </c>
      <c r="B18" s="26" t="s">
        <v>26</v>
      </c>
      <c r="C18" s="134">
        <v>0</v>
      </c>
      <c r="D18" s="349">
        <v>0.20599999999999999</v>
      </c>
      <c r="E18" s="29">
        <f t="shared" si="0"/>
        <v>0.20599999999999999</v>
      </c>
      <c r="F18" s="22" t="s">
        <v>15</v>
      </c>
      <c r="G18" s="23" t="s">
        <v>16</v>
      </c>
      <c r="H18" s="30">
        <v>88010100132</v>
      </c>
      <c r="I18" s="30">
        <v>88010100132001</v>
      </c>
    </row>
    <row r="19" spans="1:9" x14ac:dyDescent="0.25">
      <c r="A19" s="17">
        <v>11</v>
      </c>
      <c r="B19" s="18" t="s">
        <v>27</v>
      </c>
      <c r="C19" s="671">
        <v>0</v>
      </c>
      <c r="D19" s="347">
        <v>0.97099999999999997</v>
      </c>
      <c r="E19" s="21">
        <f t="shared" si="0"/>
        <v>0.97099999999999997</v>
      </c>
      <c r="F19" s="22" t="s">
        <v>15</v>
      </c>
      <c r="G19" s="23" t="s">
        <v>16</v>
      </c>
      <c r="H19" s="30">
        <v>88010030112</v>
      </c>
      <c r="I19" s="30">
        <v>88010030112001</v>
      </c>
    </row>
    <row r="20" spans="1:9" x14ac:dyDescent="0.25">
      <c r="A20" s="31">
        <v>12</v>
      </c>
      <c r="B20" s="18" t="s">
        <v>28</v>
      </c>
      <c r="C20" s="671">
        <v>0</v>
      </c>
      <c r="D20" s="347">
        <v>1.7270000000000001</v>
      </c>
      <c r="E20" s="21">
        <f t="shared" si="0"/>
        <v>1.7270000000000001</v>
      </c>
      <c r="F20" s="22" t="s">
        <v>15</v>
      </c>
      <c r="G20" s="23" t="s">
        <v>16</v>
      </c>
      <c r="H20" s="24">
        <v>88010100138</v>
      </c>
      <c r="I20" s="24">
        <v>88010100138001</v>
      </c>
    </row>
    <row r="21" spans="1:9" x14ac:dyDescent="0.25">
      <c r="A21" s="31">
        <v>13</v>
      </c>
      <c r="B21" s="18" t="s">
        <v>29</v>
      </c>
      <c r="C21" s="671">
        <v>0</v>
      </c>
      <c r="D21" s="347">
        <v>2.3159999999999998</v>
      </c>
      <c r="E21" s="21">
        <f t="shared" si="0"/>
        <v>2.3159999999999998</v>
      </c>
      <c r="F21" s="22" t="s">
        <v>15</v>
      </c>
      <c r="G21" s="23" t="s">
        <v>16</v>
      </c>
      <c r="H21" s="30">
        <v>88010090216</v>
      </c>
      <c r="I21" s="30">
        <v>88010090216001</v>
      </c>
    </row>
    <row r="22" spans="1:9" x14ac:dyDescent="0.25">
      <c r="A22" s="31">
        <v>14</v>
      </c>
      <c r="B22" s="32" t="s">
        <v>30</v>
      </c>
      <c r="C22" s="671">
        <v>0</v>
      </c>
      <c r="D22" s="347">
        <v>9.7000000000000003E-2</v>
      </c>
      <c r="E22" s="21">
        <f t="shared" si="0"/>
        <v>9.7000000000000003E-2</v>
      </c>
      <c r="F22" s="22" t="s">
        <v>15</v>
      </c>
      <c r="G22" s="23" t="s">
        <v>16</v>
      </c>
      <c r="H22" s="33">
        <v>88010060094</v>
      </c>
      <c r="I22" s="33">
        <v>88010060094001</v>
      </c>
    </row>
    <row r="23" spans="1:9" x14ac:dyDescent="0.25">
      <c r="A23" s="31">
        <v>15</v>
      </c>
      <c r="B23" s="18" t="s">
        <v>31</v>
      </c>
      <c r="C23" s="671">
        <v>0</v>
      </c>
      <c r="D23" s="347">
        <v>0.39500000000000002</v>
      </c>
      <c r="E23" s="21">
        <f>D23-C23</f>
        <v>0.39500000000000002</v>
      </c>
      <c r="F23" s="22" t="s">
        <v>15</v>
      </c>
      <c r="G23" s="23" t="s">
        <v>16</v>
      </c>
      <c r="H23" s="24">
        <v>88010060094</v>
      </c>
      <c r="I23" s="24">
        <v>88010060094001</v>
      </c>
    </row>
    <row r="24" spans="1:9" x14ac:dyDescent="0.25">
      <c r="A24" s="1127">
        <v>16</v>
      </c>
      <c r="B24" s="1129" t="s">
        <v>32</v>
      </c>
      <c r="C24" s="671">
        <v>0</v>
      </c>
      <c r="D24" s="347">
        <v>0.04</v>
      </c>
      <c r="E24" s="21">
        <f>D24-C24</f>
        <v>0.04</v>
      </c>
      <c r="F24" s="34" t="s">
        <v>33</v>
      </c>
      <c r="G24" s="1131" t="s">
        <v>16</v>
      </c>
      <c r="H24" s="1133">
        <v>88010120241</v>
      </c>
      <c r="I24" s="1133">
        <v>88010120241001</v>
      </c>
    </row>
    <row r="25" spans="1:9" x14ac:dyDescent="0.25">
      <c r="A25" s="1128"/>
      <c r="B25" s="1130"/>
      <c r="C25" s="1036">
        <v>0.04</v>
      </c>
      <c r="D25" s="1034">
        <v>1.1020000000000001</v>
      </c>
      <c r="E25" s="35">
        <f t="shared" ref="E25:E33" si="1">D25-C25</f>
        <v>1.0620000000000001</v>
      </c>
      <c r="F25" s="34" t="s">
        <v>15</v>
      </c>
      <c r="G25" s="1132"/>
      <c r="H25" s="1134"/>
      <c r="I25" s="1134"/>
    </row>
    <row r="26" spans="1:9" x14ac:dyDescent="0.25">
      <c r="A26" s="36">
        <v>17</v>
      </c>
      <c r="B26" s="26" t="s">
        <v>34</v>
      </c>
      <c r="C26" s="134">
        <v>0</v>
      </c>
      <c r="D26" s="349">
        <v>0.154</v>
      </c>
      <c r="E26" s="29">
        <v>0.154</v>
      </c>
      <c r="F26" s="22" t="s">
        <v>15</v>
      </c>
      <c r="G26" s="37" t="s">
        <v>16</v>
      </c>
      <c r="H26" s="30">
        <v>88010120242</v>
      </c>
      <c r="I26" s="30">
        <v>88010120242001</v>
      </c>
    </row>
    <row r="27" spans="1:9" x14ac:dyDescent="0.25">
      <c r="A27" s="1141">
        <v>18</v>
      </c>
      <c r="B27" s="1129" t="s">
        <v>35</v>
      </c>
      <c r="C27" s="671">
        <v>0</v>
      </c>
      <c r="D27" s="347">
        <v>0.76</v>
      </c>
      <c r="E27" s="21">
        <f t="shared" si="1"/>
        <v>0.76</v>
      </c>
      <c r="F27" s="34" t="s">
        <v>15</v>
      </c>
      <c r="G27" s="38" t="s">
        <v>16</v>
      </c>
      <c r="H27" s="1133">
        <v>88010080189</v>
      </c>
      <c r="I27" s="1133">
        <v>88010080189001</v>
      </c>
    </row>
    <row r="28" spans="1:9" x14ac:dyDescent="0.25">
      <c r="A28" s="1142"/>
      <c r="B28" s="1130"/>
      <c r="C28" s="1036">
        <v>0</v>
      </c>
      <c r="D28" s="1034">
        <v>0.28699999999999998</v>
      </c>
      <c r="E28" s="35">
        <f t="shared" si="1"/>
        <v>0.28699999999999998</v>
      </c>
      <c r="F28" s="34" t="s">
        <v>36</v>
      </c>
      <c r="G28" s="39" t="s">
        <v>37</v>
      </c>
      <c r="H28" s="1143"/>
      <c r="I28" s="1143"/>
    </row>
    <row r="29" spans="1:9" x14ac:dyDescent="0.25">
      <c r="A29" s="31">
        <v>19</v>
      </c>
      <c r="B29" s="18" t="s">
        <v>38</v>
      </c>
      <c r="C29" s="671">
        <v>0</v>
      </c>
      <c r="D29" s="347">
        <v>0.622</v>
      </c>
      <c r="E29" s="21">
        <f t="shared" si="1"/>
        <v>0.622</v>
      </c>
      <c r="F29" s="22" t="s">
        <v>15</v>
      </c>
      <c r="G29" s="37" t="s">
        <v>16</v>
      </c>
      <c r="H29" s="24">
        <v>88010070014</v>
      </c>
      <c r="I29" s="24">
        <v>88010070014001</v>
      </c>
    </row>
    <row r="30" spans="1:9" x14ac:dyDescent="0.25">
      <c r="A30" s="31">
        <v>20</v>
      </c>
      <c r="B30" s="18" t="s">
        <v>39</v>
      </c>
      <c r="C30" s="671">
        <v>0</v>
      </c>
      <c r="D30" s="347">
        <v>0.307</v>
      </c>
      <c r="E30" s="21">
        <f t="shared" si="1"/>
        <v>0.307</v>
      </c>
      <c r="F30" s="22" t="s">
        <v>15</v>
      </c>
      <c r="G30" s="39" t="s">
        <v>16</v>
      </c>
      <c r="H30" s="30">
        <v>88010100131</v>
      </c>
      <c r="I30" s="30">
        <v>88010100131001</v>
      </c>
    </row>
    <row r="31" spans="1:9" x14ac:dyDescent="0.25">
      <c r="A31" s="17">
        <v>21</v>
      </c>
      <c r="B31" s="18" t="s">
        <v>40</v>
      </c>
      <c r="C31" s="671">
        <v>0</v>
      </c>
      <c r="D31" s="347">
        <v>0.60399999999999998</v>
      </c>
      <c r="E31" s="21">
        <f t="shared" si="1"/>
        <v>0.60399999999999998</v>
      </c>
      <c r="F31" s="22" t="s">
        <v>15</v>
      </c>
      <c r="G31" s="39" t="s">
        <v>16</v>
      </c>
      <c r="H31" s="24">
        <v>88010040268</v>
      </c>
      <c r="I31" s="24">
        <v>88010040268001</v>
      </c>
    </row>
    <row r="32" spans="1:9" x14ac:dyDescent="0.25">
      <c r="A32" s="17">
        <v>22</v>
      </c>
      <c r="B32" s="18" t="s">
        <v>41</v>
      </c>
      <c r="C32" s="671">
        <v>0</v>
      </c>
      <c r="D32" s="347">
        <v>0.72299999999999998</v>
      </c>
      <c r="E32" s="21">
        <f t="shared" si="1"/>
        <v>0.72299999999999998</v>
      </c>
      <c r="F32" s="22" t="s">
        <v>15</v>
      </c>
      <c r="G32" s="39" t="s">
        <v>16</v>
      </c>
      <c r="H32" s="24">
        <v>88010090197</v>
      </c>
      <c r="I32" s="24">
        <v>88010090197001</v>
      </c>
    </row>
    <row r="33" spans="1:9" x14ac:dyDescent="0.25">
      <c r="A33" s="17">
        <v>23</v>
      </c>
      <c r="B33" s="18" t="s">
        <v>42</v>
      </c>
      <c r="C33" s="671">
        <v>0</v>
      </c>
      <c r="D33" s="347">
        <v>1.48</v>
      </c>
      <c r="E33" s="21">
        <f t="shared" si="1"/>
        <v>1.48</v>
      </c>
      <c r="F33" s="22" t="s">
        <v>15</v>
      </c>
      <c r="G33" s="39" t="s">
        <v>16</v>
      </c>
      <c r="H33" s="24">
        <v>88010010245</v>
      </c>
      <c r="I33" s="24">
        <v>88010010245001</v>
      </c>
    </row>
    <row r="34" spans="1:9" x14ac:dyDescent="0.25">
      <c r="A34" s="17">
        <v>24</v>
      </c>
      <c r="B34" s="18" t="s">
        <v>43</v>
      </c>
      <c r="C34" s="671">
        <v>0</v>
      </c>
      <c r="D34" s="347">
        <v>0.99199999999999999</v>
      </c>
      <c r="E34" s="21">
        <f>D34-C34</f>
        <v>0.99199999999999999</v>
      </c>
      <c r="F34" s="22" t="s">
        <v>15</v>
      </c>
      <c r="G34" s="39" t="s">
        <v>16</v>
      </c>
      <c r="H34" s="30">
        <v>88010060093</v>
      </c>
      <c r="I34" s="30">
        <v>88010060093001</v>
      </c>
    </row>
    <row r="35" spans="1:9" x14ac:dyDescent="0.25">
      <c r="A35" s="17">
        <v>25</v>
      </c>
      <c r="B35" s="18" t="s">
        <v>44</v>
      </c>
      <c r="C35" s="671">
        <v>0</v>
      </c>
      <c r="D35" s="347">
        <v>8.3000000000000004E-2</v>
      </c>
      <c r="E35" s="21">
        <f>D35-C35</f>
        <v>8.3000000000000004E-2</v>
      </c>
      <c r="F35" s="22" t="s">
        <v>15</v>
      </c>
      <c r="G35" s="39" t="s">
        <v>16</v>
      </c>
      <c r="H35" s="30">
        <v>88010060107</v>
      </c>
      <c r="I35" s="30">
        <v>88010060107001</v>
      </c>
    </row>
    <row r="36" spans="1:9" x14ac:dyDescent="0.25">
      <c r="A36" s="17">
        <v>26</v>
      </c>
      <c r="B36" s="18" t="s">
        <v>45</v>
      </c>
      <c r="C36" s="671">
        <v>0</v>
      </c>
      <c r="D36" s="347">
        <v>0.127</v>
      </c>
      <c r="E36" s="21">
        <f>D36-C36</f>
        <v>0.127</v>
      </c>
      <c r="F36" s="22" t="s">
        <v>15</v>
      </c>
      <c r="G36" s="39" t="s">
        <v>16</v>
      </c>
      <c r="H36" s="30">
        <v>88010060108</v>
      </c>
      <c r="I36" s="30">
        <v>88010060108001</v>
      </c>
    </row>
    <row r="37" spans="1:9" x14ac:dyDescent="0.25">
      <c r="A37" s="25">
        <v>27</v>
      </c>
      <c r="B37" s="26" t="s">
        <v>46</v>
      </c>
      <c r="C37" s="134">
        <v>0</v>
      </c>
      <c r="D37" s="349">
        <v>0.47499999999999998</v>
      </c>
      <c r="E37" s="29">
        <f t="shared" ref="E37:E48" si="2">D37-C37</f>
        <v>0.47499999999999998</v>
      </c>
      <c r="F37" s="22" t="s">
        <v>15</v>
      </c>
      <c r="G37" s="39" t="s">
        <v>16</v>
      </c>
      <c r="H37" s="30">
        <v>88010080164</v>
      </c>
      <c r="I37" s="30">
        <v>88010080164001</v>
      </c>
    </row>
    <row r="38" spans="1:9" x14ac:dyDescent="0.25">
      <c r="A38" s="31">
        <v>28</v>
      </c>
      <c r="B38" s="18" t="s">
        <v>511</v>
      </c>
      <c r="C38" s="671">
        <v>0</v>
      </c>
      <c r="D38" s="347">
        <v>0.48899999999999999</v>
      </c>
      <c r="E38" s="21">
        <f t="shared" si="2"/>
        <v>0.48899999999999999</v>
      </c>
      <c r="F38" s="22" t="s">
        <v>15</v>
      </c>
      <c r="G38" s="39" t="s">
        <v>16</v>
      </c>
      <c r="H38" s="24">
        <v>88010120255</v>
      </c>
      <c r="I38" s="24">
        <v>88010120255001</v>
      </c>
    </row>
    <row r="39" spans="1:9" x14ac:dyDescent="0.25">
      <c r="A39" s="25">
        <v>29</v>
      </c>
      <c r="B39" s="26" t="s">
        <v>48</v>
      </c>
      <c r="C39" s="134">
        <v>0</v>
      </c>
      <c r="D39" s="349">
        <v>0.31900000000000001</v>
      </c>
      <c r="E39" s="29">
        <f t="shared" si="2"/>
        <v>0.31900000000000001</v>
      </c>
      <c r="F39" s="22" t="s">
        <v>15</v>
      </c>
      <c r="G39" s="37" t="s">
        <v>16</v>
      </c>
      <c r="H39" s="30">
        <v>88010090192</v>
      </c>
      <c r="I39" s="30">
        <v>88010090192001</v>
      </c>
    </row>
    <row r="40" spans="1:9" x14ac:dyDescent="0.25">
      <c r="A40" s="1127">
        <v>30</v>
      </c>
      <c r="B40" s="1129" t="s">
        <v>49</v>
      </c>
      <c r="C40" s="671">
        <v>0</v>
      </c>
      <c r="D40" s="347">
        <v>0.03</v>
      </c>
      <c r="E40" s="21">
        <f t="shared" si="2"/>
        <v>0.03</v>
      </c>
      <c r="F40" s="34" t="s">
        <v>33</v>
      </c>
      <c r="G40" s="1131" t="s">
        <v>16</v>
      </c>
      <c r="H40" s="1133">
        <v>88010120260</v>
      </c>
      <c r="I40" s="1144">
        <v>88010120260001</v>
      </c>
    </row>
    <row r="41" spans="1:9" x14ac:dyDescent="0.25">
      <c r="A41" s="1128"/>
      <c r="B41" s="1130"/>
      <c r="C41" s="1036">
        <v>0.03</v>
      </c>
      <c r="D41" s="1034">
        <v>1.218</v>
      </c>
      <c r="E41" s="35">
        <f t="shared" si="2"/>
        <v>1.1879999999999999</v>
      </c>
      <c r="F41" s="34" t="s">
        <v>15</v>
      </c>
      <c r="G41" s="1132"/>
      <c r="H41" s="1134"/>
      <c r="I41" s="1145"/>
    </row>
    <row r="42" spans="1:9" x14ac:dyDescent="0.25">
      <c r="A42" s="17">
        <v>31</v>
      </c>
      <c r="B42" s="18" t="s">
        <v>50</v>
      </c>
      <c r="C42" s="134">
        <v>0</v>
      </c>
      <c r="D42" s="347">
        <v>2.1619999999999999</v>
      </c>
      <c r="E42" s="21">
        <f t="shared" si="2"/>
        <v>2.1619999999999999</v>
      </c>
      <c r="F42" s="22" t="s">
        <v>15</v>
      </c>
      <c r="G42" s="37" t="s">
        <v>16</v>
      </c>
      <c r="H42" s="24">
        <v>88010090214</v>
      </c>
      <c r="I42" s="24">
        <v>88010090214001</v>
      </c>
    </row>
    <row r="43" spans="1:9" x14ac:dyDescent="0.25">
      <c r="A43" s="25">
        <v>32</v>
      </c>
      <c r="B43" s="26" t="s">
        <v>51</v>
      </c>
      <c r="C43" s="134">
        <v>0</v>
      </c>
      <c r="D43" s="349">
        <v>0.36</v>
      </c>
      <c r="E43" s="29">
        <f t="shared" si="2"/>
        <v>0.36</v>
      </c>
      <c r="F43" s="22" t="s">
        <v>15</v>
      </c>
      <c r="G43" s="39" t="s">
        <v>16</v>
      </c>
      <c r="H43" s="30">
        <v>88010080069</v>
      </c>
      <c r="I43" s="40" t="s">
        <v>52</v>
      </c>
    </row>
    <row r="44" spans="1:9" x14ac:dyDescent="0.25">
      <c r="A44" s="17">
        <v>33</v>
      </c>
      <c r="B44" s="18" t="s">
        <v>53</v>
      </c>
      <c r="C44" s="671">
        <v>0</v>
      </c>
      <c r="D44" s="347">
        <v>2.3420000000000001</v>
      </c>
      <c r="E44" s="21">
        <f t="shared" si="2"/>
        <v>2.3420000000000001</v>
      </c>
      <c r="F44" s="22" t="s">
        <v>15</v>
      </c>
      <c r="G44" s="37" t="s">
        <v>16</v>
      </c>
      <c r="H44" s="24">
        <v>88010090212</v>
      </c>
      <c r="I44" s="24">
        <v>88010090212001</v>
      </c>
    </row>
    <row r="45" spans="1:9" x14ac:dyDescent="0.25">
      <c r="A45" s="17">
        <v>34</v>
      </c>
      <c r="B45" s="18" t="s">
        <v>54</v>
      </c>
      <c r="C45" s="671">
        <v>0</v>
      </c>
      <c r="D45" s="347">
        <v>0.96799999999999997</v>
      </c>
      <c r="E45" s="21">
        <f t="shared" si="2"/>
        <v>0.96799999999999997</v>
      </c>
      <c r="F45" s="22" t="s">
        <v>15</v>
      </c>
      <c r="G45" s="39" t="s">
        <v>16</v>
      </c>
      <c r="H45" s="24">
        <v>88010060095</v>
      </c>
      <c r="I45" s="24">
        <v>88010060095001</v>
      </c>
    </row>
    <row r="46" spans="1:9" x14ac:dyDescent="0.25">
      <c r="A46" s="25">
        <v>35</v>
      </c>
      <c r="B46" s="26" t="s">
        <v>55</v>
      </c>
      <c r="C46" s="134">
        <v>0</v>
      </c>
      <c r="D46" s="349">
        <v>0.115</v>
      </c>
      <c r="E46" s="29">
        <f t="shared" si="2"/>
        <v>0.115</v>
      </c>
      <c r="F46" s="22" t="s">
        <v>15</v>
      </c>
      <c r="G46" s="37" t="s">
        <v>16</v>
      </c>
      <c r="H46" s="30">
        <v>88010130181</v>
      </c>
      <c r="I46" s="30">
        <v>88010130181001</v>
      </c>
    </row>
    <row r="47" spans="1:9" x14ac:dyDescent="0.25">
      <c r="A47" s="1127">
        <v>36</v>
      </c>
      <c r="B47" s="1129" t="s">
        <v>56</v>
      </c>
      <c r="C47" s="671">
        <v>0</v>
      </c>
      <c r="D47" s="347">
        <v>0.9</v>
      </c>
      <c r="E47" s="21">
        <f t="shared" si="2"/>
        <v>0.9</v>
      </c>
      <c r="F47" s="34" t="s">
        <v>15</v>
      </c>
      <c r="G47" s="38" t="s">
        <v>16</v>
      </c>
      <c r="H47" s="1133">
        <v>88010070019</v>
      </c>
      <c r="I47" s="1133">
        <v>88010070019001</v>
      </c>
    </row>
    <row r="48" spans="1:9" x14ac:dyDescent="0.25">
      <c r="A48" s="1128"/>
      <c r="B48" s="1130"/>
      <c r="C48" s="1036">
        <v>0.9</v>
      </c>
      <c r="D48" s="1034">
        <v>1.0589999999999999</v>
      </c>
      <c r="E48" s="35">
        <f t="shared" si="2"/>
        <v>0.15899999999999992</v>
      </c>
      <c r="F48" s="34" t="s">
        <v>57</v>
      </c>
      <c r="G48" s="39" t="s">
        <v>58</v>
      </c>
      <c r="H48" s="1134"/>
      <c r="I48" s="1134"/>
    </row>
    <row r="49" spans="1:9" x14ac:dyDescent="0.25">
      <c r="A49" s="36">
        <v>37</v>
      </c>
      <c r="B49" s="26" t="s">
        <v>59</v>
      </c>
      <c r="C49" s="134">
        <v>0</v>
      </c>
      <c r="D49" s="349">
        <v>7.9000000000000001E-2</v>
      </c>
      <c r="E49" s="29">
        <f>D49-C49</f>
        <v>7.9000000000000001E-2</v>
      </c>
      <c r="F49" s="22" t="s">
        <v>15</v>
      </c>
      <c r="G49" s="39" t="s">
        <v>16</v>
      </c>
      <c r="H49" s="30">
        <v>88010090196</v>
      </c>
      <c r="I49" s="30">
        <v>88010090196001</v>
      </c>
    </row>
    <row r="50" spans="1:9" x14ac:dyDescent="0.25">
      <c r="A50" s="36">
        <v>38</v>
      </c>
      <c r="B50" s="26" t="s">
        <v>60</v>
      </c>
      <c r="C50" s="134">
        <v>0</v>
      </c>
      <c r="D50" s="349">
        <v>1.0289999999999999</v>
      </c>
      <c r="E50" s="29">
        <f t="shared" ref="E50:E53" si="3">D50-C50</f>
        <v>1.0289999999999999</v>
      </c>
      <c r="F50" s="22" t="s">
        <v>15</v>
      </c>
      <c r="G50" s="39" t="s">
        <v>16</v>
      </c>
      <c r="H50" s="30">
        <v>88010070015</v>
      </c>
      <c r="I50" s="30">
        <v>88010070015001</v>
      </c>
    </row>
    <row r="51" spans="1:9" x14ac:dyDescent="0.25">
      <c r="A51" s="31">
        <v>40</v>
      </c>
      <c r="B51" s="18" t="s">
        <v>61</v>
      </c>
      <c r="C51" s="671">
        <v>0</v>
      </c>
      <c r="D51" s="347">
        <v>0.36799999999999999</v>
      </c>
      <c r="E51" s="21">
        <f t="shared" si="3"/>
        <v>0.36799999999999999</v>
      </c>
      <c r="F51" s="22" t="s">
        <v>15</v>
      </c>
      <c r="G51" s="39" t="s">
        <v>16</v>
      </c>
      <c r="H51" s="24">
        <v>88010130182</v>
      </c>
      <c r="I51" s="24">
        <v>88010130182001</v>
      </c>
    </row>
    <row r="52" spans="1:9" x14ac:dyDescent="0.25">
      <c r="A52" s="17">
        <v>41</v>
      </c>
      <c r="B52" s="18" t="s">
        <v>62</v>
      </c>
      <c r="C52" s="671">
        <v>0</v>
      </c>
      <c r="D52" s="347">
        <v>0.24099999999999999</v>
      </c>
      <c r="E52" s="21">
        <f t="shared" si="3"/>
        <v>0.24099999999999999</v>
      </c>
      <c r="F52" s="22" t="s">
        <v>15</v>
      </c>
      <c r="G52" s="39" t="s">
        <v>16</v>
      </c>
      <c r="H52" s="30">
        <v>88010090193</v>
      </c>
      <c r="I52" s="30">
        <v>88010090193001</v>
      </c>
    </row>
    <row r="53" spans="1:9" x14ac:dyDescent="0.25">
      <c r="A53" s="17">
        <v>42</v>
      </c>
      <c r="B53" s="18" t="s">
        <v>63</v>
      </c>
      <c r="C53" s="134">
        <v>0</v>
      </c>
      <c r="D53" s="347">
        <v>0.76800000000000002</v>
      </c>
      <c r="E53" s="21">
        <f t="shared" si="3"/>
        <v>0.76800000000000002</v>
      </c>
      <c r="F53" s="22" t="s">
        <v>15</v>
      </c>
      <c r="G53" s="37" t="s">
        <v>16</v>
      </c>
      <c r="H53" s="24">
        <v>88010050072</v>
      </c>
      <c r="I53" s="24">
        <v>88010050072001</v>
      </c>
    </row>
    <row r="54" spans="1:9" ht="29.45" customHeight="1" thickBot="1" x14ac:dyDescent="0.3">
      <c r="A54" s="41">
        <v>43</v>
      </c>
      <c r="B54" s="42" t="s">
        <v>64</v>
      </c>
      <c r="C54" s="43">
        <v>0</v>
      </c>
      <c r="D54" s="44">
        <v>9.1999999999999998E-2</v>
      </c>
      <c r="E54" s="45">
        <v>9.1999999999999998E-2</v>
      </c>
      <c r="F54" s="46" t="s">
        <v>15</v>
      </c>
      <c r="G54" s="38" t="s">
        <v>16</v>
      </c>
      <c r="H54" s="47">
        <v>88010010245</v>
      </c>
      <c r="I54" s="48">
        <v>88010010245001</v>
      </c>
    </row>
    <row r="55" spans="1:9" x14ac:dyDescent="0.25">
      <c r="A55" s="49"/>
      <c r="B55" s="1146" t="s">
        <v>65</v>
      </c>
      <c r="C55" s="1147"/>
      <c r="D55" s="1148"/>
      <c r="E55" s="50">
        <f>SUM(E9:E54)</f>
        <v>30.888999999999989</v>
      </c>
      <c r="F55" s="51"/>
      <c r="G55" s="52"/>
      <c r="H55" s="53"/>
      <c r="I55" s="52"/>
    </row>
    <row r="56" spans="1:9" x14ac:dyDescent="0.25">
      <c r="A56" s="54"/>
      <c r="B56" s="55"/>
      <c r="C56" s="1135" t="s">
        <v>66</v>
      </c>
      <c r="D56" s="1136"/>
      <c r="E56" s="56">
        <v>30.373000000000001</v>
      </c>
      <c r="F56" s="57" t="s">
        <v>15</v>
      </c>
      <c r="G56" s="58"/>
      <c r="H56" s="54"/>
      <c r="I56" s="59"/>
    </row>
    <row r="57" spans="1:9" x14ac:dyDescent="0.25">
      <c r="A57" s="54"/>
      <c r="B57" s="55"/>
      <c r="C57" s="1137"/>
      <c r="D57" s="1138"/>
      <c r="E57" s="60">
        <v>0.44600000000000001</v>
      </c>
      <c r="F57" s="61" t="s">
        <v>57</v>
      </c>
      <c r="G57" s="58"/>
      <c r="H57" s="54"/>
      <c r="I57" s="59"/>
    </row>
    <row r="58" spans="1:9" ht="15.75" thickBot="1" x14ac:dyDescent="0.3">
      <c r="A58" s="62"/>
      <c r="B58" s="63"/>
      <c r="C58" s="1139"/>
      <c r="D58" s="1140"/>
      <c r="E58" s="64">
        <v>7.0000000000000007E-2</v>
      </c>
      <c r="F58" s="65" t="s">
        <v>33</v>
      </c>
      <c r="G58" s="66"/>
      <c r="H58" s="62"/>
      <c r="I58" s="67"/>
    </row>
    <row r="60" spans="1:9" ht="15.75" thickBot="1" x14ac:dyDescent="0.3">
      <c r="A60" s="1102" t="s">
        <v>67</v>
      </c>
      <c r="B60" s="1102"/>
      <c r="C60" s="1102"/>
      <c r="D60" s="1102"/>
      <c r="E60" s="1102"/>
      <c r="F60" s="1102"/>
      <c r="G60" s="1102"/>
      <c r="H60" s="1102"/>
      <c r="I60" s="1102"/>
    </row>
    <row r="61" spans="1:9" ht="15.75" thickBot="1" x14ac:dyDescent="0.3">
      <c r="A61" s="1103" t="s">
        <v>1</v>
      </c>
      <c r="B61" s="1106" t="s">
        <v>2</v>
      </c>
      <c r="C61" s="1109" t="s">
        <v>3</v>
      </c>
      <c r="D61" s="1110"/>
      <c r="E61" s="1110"/>
      <c r="F61" s="1111"/>
      <c r="G61" s="1112" t="s">
        <v>4</v>
      </c>
      <c r="H61" s="1115" t="s">
        <v>5</v>
      </c>
      <c r="I61" s="1116"/>
    </row>
    <row r="62" spans="1:9" ht="15.75" thickBot="1" x14ac:dyDescent="0.3">
      <c r="A62" s="1104"/>
      <c r="B62" s="1107"/>
      <c r="C62" s="1119" t="s">
        <v>6</v>
      </c>
      <c r="D62" s="1120"/>
      <c r="E62" s="1120"/>
      <c r="F62" s="1121"/>
      <c r="G62" s="1113"/>
      <c r="H62" s="1117"/>
      <c r="I62" s="1118"/>
    </row>
    <row r="63" spans="1:9" x14ac:dyDescent="0.25">
      <c r="A63" s="1104"/>
      <c r="B63" s="1107"/>
      <c r="C63" s="1122" t="s">
        <v>7</v>
      </c>
      <c r="D63" s="1123"/>
      <c r="E63" s="1124" t="s">
        <v>8</v>
      </c>
      <c r="F63" s="1126" t="s">
        <v>9</v>
      </c>
      <c r="G63" s="1113"/>
      <c r="H63" s="1112" t="s">
        <v>10</v>
      </c>
      <c r="I63" s="1112" t="s">
        <v>11</v>
      </c>
    </row>
    <row r="64" spans="1:9" ht="39.6" customHeight="1" thickBot="1" x14ac:dyDescent="0.3">
      <c r="A64" s="1105"/>
      <c r="B64" s="1108"/>
      <c r="C64" s="1035" t="s">
        <v>12</v>
      </c>
      <c r="D64" s="1037" t="s">
        <v>13</v>
      </c>
      <c r="E64" s="1125"/>
      <c r="F64" s="1108"/>
      <c r="G64" s="1114"/>
      <c r="H64" s="1114"/>
      <c r="I64" s="1114"/>
    </row>
    <row r="65" spans="1:9" ht="15.75" thickBot="1" x14ac:dyDescent="0.3">
      <c r="A65" s="1">
        <v>1</v>
      </c>
      <c r="B65" s="2">
        <v>2</v>
      </c>
      <c r="C65" s="1023">
        <v>3</v>
      </c>
      <c r="D65" s="3">
        <v>4</v>
      </c>
      <c r="E65" s="4">
        <v>5</v>
      </c>
      <c r="F65" s="5">
        <v>6</v>
      </c>
      <c r="G65" s="6">
        <v>7</v>
      </c>
      <c r="H65" s="7">
        <v>8</v>
      </c>
      <c r="I65" s="7">
        <v>9</v>
      </c>
    </row>
    <row r="66" spans="1:9" x14ac:dyDescent="0.25">
      <c r="A66" s="17">
        <v>1</v>
      </c>
      <c r="B66" s="68" t="s">
        <v>68</v>
      </c>
      <c r="C66" s="671">
        <v>0</v>
      </c>
      <c r="D66" s="347">
        <v>0.878</v>
      </c>
      <c r="E66" s="21">
        <f t="shared" ref="E66:E84" si="4">D66-C66</f>
        <v>0.878</v>
      </c>
      <c r="F66" s="69" t="s">
        <v>15</v>
      </c>
      <c r="G66" s="14" t="s">
        <v>37</v>
      </c>
      <c r="H66" s="70">
        <v>88010030106</v>
      </c>
      <c r="I66" s="30">
        <v>88010030106001</v>
      </c>
    </row>
    <row r="67" spans="1:9" x14ac:dyDescent="0.25">
      <c r="A67" s="17">
        <v>2</v>
      </c>
      <c r="B67" s="68" t="s">
        <v>69</v>
      </c>
      <c r="C67" s="134">
        <v>0</v>
      </c>
      <c r="D67" s="349">
        <v>0.14899999999999999</v>
      </c>
      <c r="E67" s="29">
        <f t="shared" si="4"/>
        <v>0.14899999999999999</v>
      </c>
      <c r="F67" s="71" t="s">
        <v>15</v>
      </c>
      <c r="G67" s="23" t="s">
        <v>37</v>
      </c>
      <c r="H67" s="70">
        <v>88010120261</v>
      </c>
      <c r="I67" s="30">
        <v>88010120261001</v>
      </c>
    </row>
    <row r="68" spans="1:9" x14ac:dyDescent="0.25">
      <c r="A68" s="25">
        <v>3</v>
      </c>
      <c r="B68" s="72" t="s">
        <v>70</v>
      </c>
      <c r="C68" s="134">
        <v>0</v>
      </c>
      <c r="D68" s="349">
        <v>0.318</v>
      </c>
      <c r="E68" s="29">
        <f t="shared" si="4"/>
        <v>0.318</v>
      </c>
      <c r="F68" s="71" t="s">
        <v>15</v>
      </c>
      <c r="G68" s="39" t="s">
        <v>37</v>
      </c>
      <c r="H68" s="70">
        <v>88010080166</v>
      </c>
      <c r="I68" s="30">
        <v>88010080166001</v>
      </c>
    </row>
    <row r="69" spans="1:9" x14ac:dyDescent="0.25">
      <c r="A69" s="17">
        <v>4</v>
      </c>
      <c r="B69" s="68" t="s">
        <v>71</v>
      </c>
      <c r="C69" s="671">
        <v>0</v>
      </c>
      <c r="D69" s="347">
        <v>0.27400000000000002</v>
      </c>
      <c r="E69" s="21">
        <f t="shared" si="4"/>
        <v>0.27400000000000002</v>
      </c>
      <c r="F69" s="71" t="s">
        <v>15</v>
      </c>
      <c r="G69" s="39" t="s">
        <v>37</v>
      </c>
      <c r="H69" s="70">
        <v>88010080170</v>
      </c>
      <c r="I69" s="30">
        <v>88010080170001</v>
      </c>
    </row>
    <row r="70" spans="1:9" x14ac:dyDescent="0.25">
      <c r="A70" s="25">
        <v>5</v>
      </c>
      <c r="B70" s="72" t="s">
        <v>72</v>
      </c>
      <c r="C70" s="134">
        <v>0</v>
      </c>
      <c r="D70" s="349">
        <v>0.20599999999999999</v>
      </c>
      <c r="E70" s="29">
        <f t="shared" si="4"/>
        <v>0.20599999999999999</v>
      </c>
      <c r="F70" s="71" t="s">
        <v>15</v>
      </c>
      <c r="G70" s="39" t="s">
        <v>37</v>
      </c>
      <c r="H70" s="70">
        <v>88010010249</v>
      </c>
      <c r="I70" s="30">
        <v>88010010249001</v>
      </c>
    </row>
    <row r="71" spans="1:9" x14ac:dyDescent="0.25">
      <c r="A71" s="17">
        <v>6</v>
      </c>
      <c r="B71" s="68" t="s">
        <v>73</v>
      </c>
      <c r="C71" s="671">
        <v>0</v>
      </c>
      <c r="D71" s="347">
        <v>0.40799999999999997</v>
      </c>
      <c r="E71" s="21">
        <f t="shared" si="4"/>
        <v>0.40799999999999997</v>
      </c>
      <c r="F71" s="71" t="s">
        <v>15</v>
      </c>
      <c r="G71" s="39" t="s">
        <v>37</v>
      </c>
      <c r="H71" s="70">
        <v>88010030104</v>
      </c>
      <c r="I71" s="30">
        <v>88010030104001</v>
      </c>
    </row>
    <row r="72" spans="1:9" x14ac:dyDescent="0.25">
      <c r="A72" s="25">
        <v>7</v>
      </c>
      <c r="B72" s="72" t="s">
        <v>74</v>
      </c>
      <c r="C72" s="134">
        <v>0</v>
      </c>
      <c r="D72" s="349">
        <v>0.157</v>
      </c>
      <c r="E72" s="29">
        <f t="shared" si="4"/>
        <v>0.157</v>
      </c>
      <c r="F72" s="71" t="s">
        <v>15</v>
      </c>
      <c r="G72" s="39" t="s">
        <v>37</v>
      </c>
      <c r="H72" s="70">
        <v>88010120258</v>
      </c>
      <c r="I72" s="30">
        <v>88010120258001</v>
      </c>
    </row>
    <row r="73" spans="1:9" x14ac:dyDescent="0.25">
      <c r="A73" s="25">
        <v>8</v>
      </c>
      <c r="B73" s="72" t="s">
        <v>75</v>
      </c>
      <c r="C73" s="134">
        <v>0</v>
      </c>
      <c r="D73" s="349">
        <v>0.14899999999999999</v>
      </c>
      <c r="E73" s="29">
        <f t="shared" si="4"/>
        <v>0.14899999999999999</v>
      </c>
      <c r="F73" s="71" t="s">
        <v>15</v>
      </c>
      <c r="G73" s="39" t="s">
        <v>37</v>
      </c>
      <c r="H73" s="70">
        <v>88010130173</v>
      </c>
      <c r="I73" s="30">
        <v>88010130173001</v>
      </c>
    </row>
    <row r="74" spans="1:9" x14ac:dyDescent="0.25">
      <c r="A74" s="17">
        <v>9</v>
      </c>
      <c r="B74" s="68" t="s">
        <v>76</v>
      </c>
      <c r="C74" s="671">
        <v>0</v>
      </c>
      <c r="D74" s="347">
        <v>0.94799999999999995</v>
      </c>
      <c r="E74" s="21">
        <f t="shared" si="4"/>
        <v>0.94799999999999995</v>
      </c>
      <c r="F74" s="71" t="s">
        <v>15</v>
      </c>
      <c r="G74" s="39" t="s">
        <v>37</v>
      </c>
      <c r="H74" s="73">
        <v>88010040263</v>
      </c>
      <c r="I74" s="24">
        <v>88010040263001</v>
      </c>
    </row>
    <row r="75" spans="1:9" x14ac:dyDescent="0.25">
      <c r="A75" s="1127">
        <v>10</v>
      </c>
      <c r="B75" s="1149" t="s">
        <v>77</v>
      </c>
      <c r="C75" s="671">
        <v>0</v>
      </c>
      <c r="D75" s="347">
        <v>0.78</v>
      </c>
      <c r="E75" s="21">
        <f t="shared" si="4"/>
        <v>0.78</v>
      </c>
      <c r="F75" s="74" t="s">
        <v>15</v>
      </c>
      <c r="G75" s="38" t="s">
        <v>37</v>
      </c>
      <c r="H75" s="1151">
        <v>88010030113</v>
      </c>
      <c r="I75" s="1133">
        <v>88010030113001</v>
      </c>
    </row>
    <row r="76" spans="1:9" x14ac:dyDescent="0.25">
      <c r="A76" s="1128"/>
      <c r="B76" s="1150"/>
      <c r="C76" s="1036">
        <v>0.78</v>
      </c>
      <c r="D76" s="1034">
        <v>1.0449999999999999</v>
      </c>
      <c r="E76" s="35">
        <f t="shared" si="4"/>
        <v>0.2649999999999999</v>
      </c>
      <c r="F76" s="74" t="s">
        <v>57</v>
      </c>
      <c r="G76" s="39" t="s">
        <v>58</v>
      </c>
      <c r="H76" s="1152"/>
      <c r="I76" s="1143"/>
    </row>
    <row r="77" spans="1:9" x14ac:dyDescent="0.25">
      <c r="A77" s="36">
        <v>11</v>
      </c>
      <c r="B77" s="72" t="s">
        <v>78</v>
      </c>
      <c r="C77" s="134">
        <v>0</v>
      </c>
      <c r="D77" s="349">
        <v>0.20899999999999999</v>
      </c>
      <c r="E77" s="29">
        <f t="shared" si="4"/>
        <v>0.20899999999999999</v>
      </c>
      <c r="F77" s="71" t="s">
        <v>15</v>
      </c>
      <c r="G77" s="39" t="s">
        <v>37</v>
      </c>
      <c r="H77" s="70">
        <v>88010120247</v>
      </c>
      <c r="I77" s="30">
        <v>88010120247001</v>
      </c>
    </row>
    <row r="78" spans="1:9" x14ac:dyDescent="0.25">
      <c r="A78" s="36">
        <v>12</v>
      </c>
      <c r="B78" s="72" t="s">
        <v>79</v>
      </c>
      <c r="C78" s="134">
        <v>0</v>
      </c>
      <c r="D78" s="349">
        <v>0.191</v>
      </c>
      <c r="E78" s="29">
        <f t="shared" si="4"/>
        <v>0.191</v>
      </c>
      <c r="F78" s="71" t="s">
        <v>15</v>
      </c>
      <c r="G78" s="37" t="s">
        <v>37</v>
      </c>
      <c r="H78" s="70">
        <v>88010080165</v>
      </c>
      <c r="I78" s="30">
        <v>88010080165001</v>
      </c>
    </row>
    <row r="79" spans="1:9" x14ac:dyDescent="0.25">
      <c r="A79" s="36">
        <v>13</v>
      </c>
      <c r="B79" s="72" t="s">
        <v>80</v>
      </c>
      <c r="C79" s="134">
        <v>0</v>
      </c>
      <c r="D79" s="349">
        <v>0.06</v>
      </c>
      <c r="E79" s="29">
        <f t="shared" si="4"/>
        <v>0.06</v>
      </c>
      <c r="F79" s="71" t="s">
        <v>15</v>
      </c>
      <c r="G79" s="39" t="s">
        <v>37</v>
      </c>
      <c r="H79" s="75">
        <v>88010090192</v>
      </c>
      <c r="I79" s="40" t="s">
        <v>52</v>
      </c>
    </row>
    <row r="80" spans="1:9" x14ac:dyDescent="0.25">
      <c r="A80" s="36">
        <v>14</v>
      </c>
      <c r="B80" s="72" t="s">
        <v>82</v>
      </c>
      <c r="C80" s="134">
        <v>0</v>
      </c>
      <c r="D80" s="349">
        <v>0.68700000000000006</v>
      </c>
      <c r="E80" s="29">
        <f t="shared" si="4"/>
        <v>0.68700000000000006</v>
      </c>
      <c r="F80" s="71" t="s">
        <v>15</v>
      </c>
      <c r="G80" s="39" t="s">
        <v>37</v>
      </c>
      <c r="H80" s="70">
        <v>88010010241</v>
      </c>
      <c r="I80" s="30">
        <v>88010010241001</v>
      </c>
    </row>
    <row r="81" spans="1:9" x14ac:dyDescent="0.25">
      <c r="A81" s="17">
        <v>15</v>
      </c>
      <c r="B81" s="68" t="s">
        <v>83</v>
      </c>
      <c r="C81" s="134">
        <v>0</v>
      </c>
      <c r="D81" s="349">
        <v>1.083</v>
      </c>
      <c r="E81" s="29">
        <f t="shared" si="4"/>
        <v>1.083</v>
      </c>
      <c r="F81" s="71" t="s">
        <v>15</v>
      </c>
      <c r="G81" s="39" t="s">
        <v>37</v>
      </c>
      <c r="H81" s="70">
        <v>88010010243</v>
      </c>
      <c r="I81" s="30">
        <v>88010010243001</v>
      </c>
    </row>
    <row r="82" spans="1:9" x14ac:dyDescent="0.25">
      <c r="A82" s="25">
        <v>16</v>
      </c>
      <c r="B82" s="77" t="s">
        <v>84</v>
      </c>
      <c r="C82" s="134">
        <v>0</v>
      </c>
      <c r="D82" s="349">
        <v>0.49099999999999999</v>
      </c>
      <c r="E82" s="29">
        <f t="shared" si="4"/>
        <v>0.49099999999999999</v>
      </c>
      <c r="F82" s="71" t="s">
        <v>15</v>
      </c>
      <c r="G82" s="39" t="s">
        <v>37</v>
      </c>
      <c r="H82" s="70">
        <v>88010010247</v>
      </c>
      <c r="I82" s="30">
        <v>88010010247001</v>
      </c>
    </row>
    <row r="83" spans="1:9" x14ac:dyDescent="0.25">
      <c r="A83" s="25">
        <v>17</v>
      </c>
      <c r="B83" s="72" t="s">
        <v>85</v>
      </c>
      <c r="C83" s="134">
        <v>0</v>
      </c>
      <c r="D83" s="349">
        <v>0.25600000000000001</v>
      </c>
      <c r="E83" s="29">
        <f t="shared" si="4"/>
        <v>0.25600000000000001</v>
      </c>
      <c r="F83" s="71" t="s">
        <v>15</v>
      </c>
      <c r="G83" s="39" t="s">
        <v>37</v>
      </c>
      <c r="H83" s="70">
        <v>88010050032</v>
      </c>
      <c r="I83" s="30">
        <v>88010050032001</v>
      </c>
    </row>
    <row r="84" spans="1:9" x14ac:dyDescent="0.25">
      <c r="A84" s="17">
        <v>18</v>
      </c>
      <c r="B84" s="68" t="s">
        <v>86</v>
      </c>
      <c r="C84" s="671">
        <v>0</v>
      </c>
      <c r="D84" s="347">
        <v>0.47199999999999998</v>
      </c>
      <c r="E84" s="21">
        <f t="shared" si="4"/>
        <v>0.47199999999999998</v>
      </c>
      <c r="F84" s="71" t="s">
        <v>15</v>
      </c>
      <c r="G84" s="39" t="s">
        <v>37</v>
      </c>
      <c r="H84" s="70">
        <v>88010010246</v>
      </c>
      <c r="I84" s="30">
        <v>88010010246001</v>
      </c>
    </row>
    <row r="85" spans="1:9" x14ac:dyDescent="0.25">
      <c r="A85" s="25">
        <v>19</v>
      </c>
      <c r="B85" s="72" t="s">
        <v>87</v>
      </c>
      <c r="C85" s="134">
        <v>0</v>
      </c>
      <c r="D85" s="349">
        <v>0.158</v>
      </c>
      <c r="E85" s="29">
        <f>D85-C85</f>
        <v>0.158</v>
      </c>
      <c r="F85" s="71" t="s">
        <v>15</v>
      </c>
      <c r="G85" s="39" t="s">
        <v>37</v>
      </c>
      <c r="H85" s="70">
        <v>88010120248</v>
      </c>
      <c r="I85" s="30">
        <v>88010120248001</v>
      </c>
    </row>
    <row r="86" spans="1:9" x14ac:dyDescent="0.25">
      <c r="A86" s="17">
        <v>20</v>
      </c>
      <c r="B86" s="68" t="s">
        <v>88</v>
      </c>
      <c r="C86" s="134">
        <v>0</v>
      </c>
      <c r="D86" s="349">
        <v>0.32400000000000001</v>
      </c>
      <c r="E86" s="29">
        <f>D86-C86</f>
        <v>0.32400000000000001</v>
      </c>
      <c r="F86" s="71" t="s">
        <v>15</v>
      </c>
      <c r="G86" s="39" t="s">
        <v>37</v>
      </c>
      <c r="H86" s="70">
        <v>88010080172</v>
      </c>
      <c r="I86" s="30">
        <v>88010080172001</v>
      </c>
    </row>
    <row r="87" spans="1:9" x14ac:dyDescent="0.25">
      <c r="A87" s="31">
        <v>21</v>
      </c>
      <c r="B87" s="68" t="s">
        <v>47</v>
      </c>
      <c r="C87" s="671">
        <v>0</v>
      </c>
      <c r="D87" s="347">
        <v>0.19500000000000001</v>
      </c>
      <c r="E87" s="21">
        <f t="shared" ref="E87:E88" si="5">D87-C87</f>
        <v>0.19500000000000001</v>
      </c>
      <c r="F87" s="71" t="s">
        <v>15</v>
      </c>
      <c r="G87" s="39" t="s">
        <v>37</v>
      </c>
      <c r="H87" s="73">
        <v>88010020122</v>
      </c>
      <c r="I87" s="24">
        <v>88010020122001</v>
      </c>
    </row>
    <row r="88" spans="1:9" x14ac:dyDescent="0.25">
      <c r="A88" s="36">
        <v>22</v>
      </c>
      <c r="B88" s="77" t="s">
        <v>89</v>
      </c>
      <c r="C88" s="134">
        <v>0</v>
      </c>
      <c r="D88" s="349">
        <v>3.7999999999999999E-2</v>
      </c>
      <c r="E88" s="29">
        <f t="shared" si="5"/>
        <v>3.7999999999999999E-2</v>
      </c>
      <c r="F88" s="71" t="s">
        <v>15</v>
      </c>
      <c r="G88" s="39" t="s">
        <v>37</v>
      </c>
      <c r="H88" s="70">
        <v>88010030115</v>
      </c>
      <c r="I88" s="30">
        <v>88010030115001</v>
      </c>
    </row>
    <row r="89" spans="1:9" x14ac:dyDescent="0.25">
      <c r="A89" s="25">
        <v>23</v>
      </c>
      <c r="B89" s="77" t="s">
        <v>90</v>
      </c>
      <c r="C89" s="134">
        <v>0</v>
      </c>
      <c r="D89" s="349">
        <v>3.7999999999999999E-2</v>
      </c>
      <c r="E89" s="29">
        <f>D89-C89</f>
        <v>3.7999999999999999E-2</v>
      </c>
      <c r="F89" s="71" t="s">
        <v>15</v>
      </c>
      <c r="G89" s="39" t="s">
        <v>37</v>
      </c>
      <c r="H89" s="70">
        <v>88010020085</v>
      </c>
      <c r="I89" s="30">
        <v>88010020085001</v>
      </c>
    </row>
    <row r="90" spans="1:9" x14ac:dyDescent="0.25">
      <c r="A90" s="31">
        <v>24</v>
      </c>
      <c r="B90" s="68" t="s">
        <v>91</v>
      </c>
      <c r="C90" s="671">
        <v>0</v>
      </c>
      <c r="D90" s="347">
        <v>0.59699999999999998</v>
      </c>
      <c r="E90" s="21">
        <f t="shared" ref="E90:E96" si="6">D90-C90</f>
        <v>0.59699999999999998</v>
      </c>
      <c r="F90" s="71" t="s">
        <v>15</v>
      </c>
      <c r="G90" s="39" t="s">
        <v>37</v>
      </c>
      <c r="H90" s="70">
        <v>88010040269</v>
      </c>
      <c r="I90" s="30">
        <v>88010040269001</v>
      </c>
    </row>
    <row r="91" spans="1:9" x14ac:dyDescent="0.25">
      <c r="A91" s="1141">
        <v>25</v>
      </c>
      <c r="B91" s="1149" t="s">
        <v>92</v>
      </c>
      <c r="C91" s="488">
        <v>0</v>
      </c>
      <c r="D91" s="457">
        <v>0.35</v>
      </c>
      <c r="E91" s="83">
        <f t="shared" si="6"/>
        <v>0.35</v>
      </c>
      <c r="F91" s="74" t="s">
        <v>15</v>
      </c>
      <c r="G91" s="1131" t="s">
        <v>37</v>
      </c>
      <c r="H91" s="1133">
        <v>88010130177</v>
      </c>
      <c r="I91" s="1133">
        <v>88010130177001</v>
      </c>
    </row>
    <row r="92" spans="1:9" x14ac:dyDescent="0.25">
      <c r="A92" s="1142"/>
      <c r="B92" s="1150"/>
      <c r="C92" s="134">
        <v>0.35</v>
      </c>
      <c r="D92" s="349">
        <v>0.99299999999999999</v>
      </c>
      <c r="E92" s="29">
        <f t="shared" si="6"/>
        <v>0.64300000000000002</v>
      </c>
      <c r="F92" s="74" t="s">
        <v>57</v>
      </c>
      <c r="G92" s="1132"/>
      <c r="H92" s="1143"/>
      <c r="I92" s="1143"/>
    </row>
    <row r="93" spans="1:9" x14ac:dyDescent="0.25">
      <c r="A93" s="31">
        <v>26</v>
      </c>
      <c r="B93" s="68" t="s">
        <v>93</v>
      </c>
      <c r="C93" s="671">
        <v>0</v>
      </c>
      <c r="D93" s="347">
        <v>0.70199999999999996</v>
      </c>
      <c r="E93" s="21">
        <f t="shared" si="6"/>
        <v>0.70199999999999996</v>
      </c>
      <c r="F93" s="71" t="s">
        <v>15</v>
      </c>
      <c r="G93" s="39" t="s">
        <v>37</v>
      </c>
      <c r="H93" s="70">
        <v>88010090194</v>
      </c>
      <c r="I93" s="30">
        <v>88010090194001</v>
      </c>
    </row>
    <row r="94" spans="1:9" x14ac:dyDescent="0.25">
      <c r="A94" s="36">
        <v>27</v>
      </c>
      <c r="B94" s="72" t="s">
        <v>94</v>
      </c>
      <c r="C94" s="134">
        <v>0</v>
      </c>
      <c r="D94" s="349">
        <v>0.113</v>
      </c>
      <c r="E94" s="29">
        <f t="shared" si="6"/>
        <v>0.113</v>
      </c>
      <c r="F94" s="71" t="s">
        <v>15</v>
      </c>
      <c r="G94" s="39" t="s">
        <v>37</v>
      </c>
      <c r="H94" s="70">
        <v>88010130178</v>
      </c>
      <c r="I94" s="30">
        <v>88010130178001</v>
      </c>
    </row>
    <row r="95" spans="1:9" x14ac:dyDescent="0.25">
      <c r="A95" s="1141">
        <v>28</v>
      </c>
      <c r="B95" s="1149" t="s">
        <v>95</v>
      </c>
      <c r="C95" s="488">
        <v>0</v>
      </c>
      <c r="D95" s="457">
        <v>7.0000000000000007E-2</v>
      </c>
      <c r="E95" s="83">
        <f t="shared" si="6"/>
        <v>7.0000000000000007E-2</v>
      </c>
      <c r="F95" s="100" t="s">
        <v>15</v>
      </c>
      <c r="G95" s="1131" t="s">
        <v>37</v>
      </c>
      <c r="H95" s="1151">
        <v>88010120257</v>
      </c>
      <c r="I95" s="1133">
        <v>88010120257001</v>
      </c>
    </row>
    <row r="96" spans="1:9" x14ac:dyDescent="0.25">
      <c r="A96" s="1142"/>
      <c r="B96" s="1150"/>
      <c r="C96" s="134">
        <v>7.0000000000000007E-2</v>
      </c>
      <c r="D96" s="349">
        <v>0.313</v>
      </c>
      <c r="E96" s="29">
        <f t="shared" si="6"/>
        <v>0.24299999999999999</v>
      </c>
      <c r="F96" s="34" t="s">
        <v>33</v>
      </c>
      <c r="G96" s="1132"/>
      <c r="H96" s="1153"/>
      <c r="I96" s="1134"/>
    </row>
    <row r="97" spans="1:9" x14ac:dyDescent="0.25">
      <c r="A97" s="25">
        <v>29</v>
      </c>
      <c r="B97" s="77" t="s">
        <v>96</v>
      </c>
      <c r="C97" s="134">
        <v>0</v>
      </c>
      <c r="D97" s="349">
        <v>0.17399999999999999</v>
      </c>
      <c r="E97" s="29">
        <f>D97-C97</f>
        <v>0.17399999999999999</v>
      </c>
      <c r="F97" s="80" t="s">
        <v>15</v>
      </c>
      <c r="G97" s="37" t="s">
        <v>37</v>
      </c>
      <c r="H97" s="70">
        <v>88010060112</v>
      </c>
      <c r="I97" s="30">
        <v>88010060112001</v>
      </c>
    </row>
    <row r="98" spans="1:9" x14ac:dyDescent="0.25">
      <c r="A98" s="25">
        <v>30</v>
      </c>
      <c r="B98" s="72" t="s">
        <v>97</v>
      </c>
      <c r="C98" s="134">
        <v>0</v>
      </c>
      <c r="D98" s="349">
        <v>0.18099999999999999</v>
      </c>
      <c r="E98" s="29">
        <f t="shared" ref="E98:E101" si="7">D98-C98</f>
        <v>0.18099999999999999</v>
      </c>
      <c r="F98" s="74" t="s">
        <v>15</v>
      </c>
      <c r="G98" s="39" t="s">
        <v>37</v>
      </c>
      <c r="H98" s="70">
        <v>88010120249</v>
      </c>
      <c r="I98" s="30">
        <v>88010120249001</v>
      </c>
    </row>
    <row r="99" spans="1:9" x14ac:dyDescent="0.25">
      <c r="A99" s="25">
        <v>31</v>
      </c>
      <c r="B99" s="72" t="s">
        <v>98</v>
      </c>
      <c r="C99" s="134">
        <v>0</v>
      </c>
      <c r="D99" s="349">
        <v>0.41699999999999998</v>
      </c>
      <c r="E99" s="29">
        <f t="shared" si="7"/>
        <v>0.41699999999999998</v>
      </c>
      <c r="F99" s="74" t="s">
        <v>15</v>
      </c>
      <c r="G99" s="37" t="s">
        <v>37</v>
      </c>
      <c r="H99" s="70">
        <v>88010010242</v>
      </c>
      <c r="I99" s="30">
        <v>88010010242001</v>
      </c>
    </row>
    <row r="100" spans="1:9" x14ac:dyDescent="0.25">
      <c r="A100" s="17">
        <v>32</v>
      </c>
      <c r="B100" s="68" t="s">
        <v>99</v>
      </c>
      <c r="C100" s="671">
        <v>0</v>
      </c>
      <c r="D100" s="347">
        <v>0.26900000000000002</v>
      </c>
      <c r="E100" s="21">
        <f t="shared" si="7"/>
        <v>0.26900000000000002</v>
      </c>
      <c r="F100" s="74" t="s">
        <v>15</v>
      </c>
      <c r="G100" s="39" t="s">
        <v>37</v>
      </c>
      <c r="H100" s="70">
        <v>88010130174</v>
      </c>
      <c r="I100" s="30">
        <v>88010130174001</v>
      </c>
    </row>
    <row r="101" spans="1:9" ht="15.75" thickBot="1" x14ac:dyDescent="0.3">
      <c r="A101" s="17">
        <v>33</v>
      </c>
      <c r="B101" s="68" t="s">
        <v>100</v>
      </c>
      <c r="C101" s="43">
        <v>0</v>
      </c>
      <c r="D101" s="457">
        <v>0.45300000000000001</v>
      </c>
      <c r="E101" s="83">
        <f t="shared" si="7"/>
        <v>0.45300000000000001</v>
      </c>
      <c r="F101" s="80" t="s">
        <v>15</v>
      </c>
      <c r="G101" s="37" t="s">
        <v>37</v>
      </c>
      <c r="H101" s="70">
        <v>88010080176</v>
      </c>
      <c r="I101" s="30">
        <v>88010080176001</v>
      </c>
    </row>
    <row r="102" spans="1:9" x14ac:dyDescent="0.25">
      <c r="A102" s="49"/>
      <c r="B102" s="1146" t="s">
        <v>101</v>
      </c>
      <c r="C102" s="1147"/>
      <c r="D102" s="1148"/>
      <c r="E102" s="84">
        <f>SUM(E66:E101)</f>
        <v>12.945999999999998</v>
      </c>
      <c r="F102" s="51"/>
      <c r="G102" s="52"/>
      <c r="H102" s="53"/>
      <c r="I102" s="52"/>
    </row>
    <row r="103" spans="1:9" x14ac:dyDescent="0.25">
      <c r="A103" s="54"/>
      <c r="B103" s="55"/>
      <c r="C103" s="1135" t="s">
        <v>66</v>
      </c>
      <c r="D103" s="1136"/>
      <c r="E103" s="85">
        <v>11.795</v>
      </c>
      <c r="F103" s="57" t="s">
        <v>15</v>
      </c>
      <c r="G103" s="58"/>
      <c r="H103" s="54"/>
      <c r="I103" s="59"/>
    </row>
    <row r="104" spans="1:9" x14ac:dyDescent="0.25">
      <c r="A104" s="54"/>
      <c r="B104" s="55"/>
      <c r="C104" s="1137"/>
      <c r="D104" s="1138"/>
      <c r="E104" s="56">
        <v>0.90800000000000003</v>
      </c>
      <c r="F104" s="61" t="s">
        <v>57</v>
      </c>
      <c r="G104" s="58"/>
      <c r="H104" s="54"/>
      <c r="I104" s="59"/>
    </row>
    <row r="105" spans="1:9" ht="15.75" thickBot="1" x14ac:dyDescent="0.3">
      <c r="A105" s="62"/>
      <c r="B105" s="63"/>
      <c r="C105" s="1139"/>
      <c r="D105" s="1140"/>
      <c r="E105" s="64">
        <v>0.24299999999999999</v>
      </c>
      <c r="F105" s="65" t="s">
        <v>33</v>
      </c>
      <c r="G105" s="66"/>
      <c r="H105" s="62"/>
      <c r="I105" s="67"/>
    </row>
    <row r="107" spans="1:9" ht="15.75" thickBot="1" x14ac:dyDescent="0.3">
      <c r="A107" s="1102" t="s">
        <v>102</v>
      </c>
      <c r="B107" s="1102"/>
      <c r="C107" s="1102"/>
      <c r="D107" s="1102"/>
      <c r="E107" s="1102"/>
      <c r="F107" s="1102"/>
      <c r="G107" s="1102"/>
      <c r="H107" s="1102"/>
      <c r="I107" s="1102"/>
    </row>
    <row r="108" spans="1:9" ht="15.75" thickBot="1" x14ac:dyDescent="0.3">
      <c r="A108" s="1103" t="s">
        <v>1</v>
      </c>
      <c r="B108" s="1106" t="s">
        <v>2</v>
      </c>
      <c r="C108" s="1109" t="s">
        <v>3</v>
      </c>
      <c r="D108" s="1110"/>
      <c r="E108" s="1110"/>
      <c r="F108" s="1111"/>
      <c r="G108" s="1112" t="s">
        <v>4</v>
      </c>
      <c r="H108" s="1115" t="s">
        <v>5</v>
      </c>
      <c r="I108" s="1116"/>
    </row>
    <row r="109" spans="1:9" ht="15.75" thickBot="1" x14ac:dyDescent="0.3">
      <c r="A109" s="1104"/>
      <c r="B109" s="1107"/>
      <c r="C109" s="1119" t="s">
        <v>6</v>
      </c>
      <c r="D109" s="1120"/>
      <c r="E109" s="1120"/>
      <c r="F109" s="1121"/>
      <c r="G109" s="1113"/>
      <c r="H109" s="1117"/>
      <c r="I109" s="1118"/>
    </row>
    <row r="110" spans="1:9" x14ac:dyDescent="0.25">
      <c r="A110" s="1104"/>
      <c r="B110" s="1107"/>
      <c r="C110" s="1122" t="s">
        <v>7</v>
      </c>
      <c r="D110" s="1123"/>
      <c r="E110" s="1124" t="s">
        <v>8</v>
      </c>
      <c r="F110" s="1126" t="s">
        <v>9</v>
      </c>
      <c r="G110" s="1113"/>
      <c r="H110" s="1112" t="s">
        <v>10</v>
      </c>
      <c r="I110" s="1112" t="s">
        <v>11</v>
      </c>
    </row>
    <row r="111" spans="1:9" ht="42" customHeight="1" thickBot="1" x14ac:dyDescent="0.3">
      <c r="A111" s="1105"/>
      <c r="B111" s="1108"/>
      <c r="C111" s="1035" t="s">
        <v>12</v>
      </c>
      <c r="D111" s="1033" t="s">
        <v>13</v>
      </c>
      <c r="E111" s="1125"/>
      <c r="F111" s="1108"/>
      <c r="G111" s="1114"/>
      <c r="H111" s="1114"/>
      <c r="I111" s="1114"/>
    </row>
    <row r="112" spans="1:9" ht="15.75" thickBot="1" x14ac:dyDescent="0.3">
      <c r="A112" s="1">
        <v>1</v>
      </c>
      <c r="B112" s="2">
        <v>2</v>
      </c>
      <c r="C112" s="1023">
        <v>3</v>
      </c>
      <c r="D112" s="3">
        <v>4</v>
      </c>
      <c r="E112" s="4">
        <v>5</v>
      </c>
      <c r="F112" s="5">
        <v>6</v>
      </c>
      <c r="G112" s="6">
        <v>7</v>
      </c>
      <c r="H112" s="7">
        <v>8</v>
      </c>
      <c r="I112" s="7">
        <v>9</v>
      </c>
    </row>
    <row r="113" spans="1:9" x14ac:dyDescent="0.25">
      <c r="A113" s="25">
        <v>1</v>
      </c>
      <c r="B113" s="72" t="s">
        <v>103</v>
      </c>
      <c r="C113" s="451">
        <v>0</v>
      </c>
      <c r="D113" s="349">
        <v>0.245</v>
      </c>
      <c r="E113" s="29">
        <f t="shared" ref="E113:E119" si="8">D113-C113</f>
        <v>0.245</v>
      </c>
      <c r="F113" s="69" t="s">
        <v>15</v>
      </c>
      <c r="G113" s="340" t="s">
        <v>58</v>
      </c>
      <c r="H113" s="30">
        <v>88010020127</v>
      </c>
      <c r="I113" s="30">
        <v>88010020127001</v>
      </c>
    </row>
    <row r="114" spans="1:9" x14ac:dyDescent="0.25">
      <c r="A114" s="17">
        <v>2</v>
      </c>
      <c r="B114" s="68" t="s">
        <v>104</v>
      </c>
      <c r="C114" s="671">
        <v>0</v>
      </c>
      <c r="D114" s="347">
        <v>0.47799999999999998</v>
      </c>
      <c r="E114" s="21">
        <f t="shared" si="8"/>
        <v>0.47799999999999998</v>
      </c>
      <c r="F114" s="74" t="s">
        <v>15</v>
      </c>
      <c r="G114" s="39" t="s">
        <v>58</v>
      </c>
      <c r="H114" s="24">
        <v>88010130172</v>
      </c>
      <c r="I114" s="24">
        <v>88010130172001</v>
      </c>
    </row>
    <row r="115" spans="1:9" x14ac:dyDescent="0.25">
      <c r="A115" s="25">
        <v>3</v>
      </c>
      <c r="B115" s="72" t="s">
        <v>105</v>
      </c>
      <c r="C115" s="134">
        <v>0</v>
      </c>
      <c r="D115" s="349">
        <v>0.30099999999999999</v>
      </c>
      <c r="E115" s="29">
        <f t="shared" si="8"/>
        <v>0.30099999999999999</v>
      </c>
      <c r="F115" s="74" t="s">
        <v>15</v>
      </c>
      <c r="G115" s="39" t="s">
        <v>58</v>
      </c>
      <c r="H115" s="30">
        <v>88010100134</v>
      </c>
      <c r="I115" s="30">
        <v>88010100134001</v>
      </c>
    </row>
    <row r="116" spans="1:9" x14ac:dyDescent="0.25">
      <c r="A116" s="25">
        <v>4</v>
      </c>
      <c r="B116" s="72" t="s">
        <v>106</v>
      </c>
      <c r="C116" s="134">
        <v>0</v>
      </c>
      <c r="D116" s="349">
        <v>0.65600000000000003</v>
      </c>
      <c r="E116" s="29">
        <f t="shared" si="8"/>
        <v>0.65600000000000003</v>
      </c>
      <c r="F116" s="74" t="s">
        <v>57</v>
      </c>
      <c r="G116" s="39" t="s">
        <v>58</v>
      </c>
      <c r="H116" s="30">
        <v>88010040264</v>
      </c>
      <c r="I116" s="30">
        <v>88010040264001</v>
      </c>
    </row>
    <row r="117" spans="1:9" x14ac:dyDescent="0.25">
      <c r="A117" s="25">
        <v>5</v>
      </c>
      <c r="B117" s="72" t="s">
        <v>107</v>
      </c>
      <c r="C117" s="134">
        <v>0</v>
      </c>
      <c r="D117" s="349">
        <v>0.112</v>
      </c>
      <c r="E117" s="29">
        <f t="shared" si="8"/>
        <v>0.112</v>
      </c>
      <c r="F117" s="74" t="s">
        <v>57</v>
      </c>
      <c r="G117" s="39" t="s">
        <v>58</v>
      </c>
      <c r="H117" s="30">
        <v>88010120252</v>
      </c>
      <c r="I117" s="30">
        <v>88010120252001</v>
      </c>
    </row>
    <row r="118" spans="1:9" x14ac:dyDescent="0.25">
      <c r="A118" s="25">
        <v>6</v>
      </c>
      <c r="B118" s="72" t="s">
        <v>108</v>
      </c>
      <c r="C118" s="134">
        <v>0</v>
      </c>
      <c r="D118" s="349">
        <v>0.122</v>
      </c>
      <c r="E118" s="29">
        <f t="shared" si="8"/>
        <v>0.122</v>
      </c>
      <c r="F118" s="74" t="s">
        <v>15</v>
      </c>
      <c r="G118" s="39" t="s">
        <v>58</v>
      </c>
      <c r="H118" s="30">
        <v>88010040276</v>
      </c>
      <c r="I118" s="30">
        <v>88010040276001</v>
      </c>
    </row>
    <row r="119" spans="1:9" x14ac:dyDescent="0.25">
      <c r="A119" s="25">
        <v>7</v>
      </c>
      <c r="B119" s="72" t="s">
        <v>109</v>
      </c>
      <c r="C119" s="134">
        <v>0</v>
      </c>
      <c r="D119" s="349">
        <v>0.254</v>
      </c>
      <c r="E119" s="29">
        <f t="shared" si="8"/>
        <v>0.254</v>
      </c>
      <c r="F119" s="74" t="s">
        <v>15</v>
      </c>
      <c r="G119" s="39" t="s">
        <v>58</v>
      </c>
      <c r="H119" s="30">
        <v>88010120243</v>
      </c>
      <c r="I119" s="30">
        <v>88010120243001</v>
      </c>
    </row>
    <row r="120" spans="1:9" x14ac:dyDescent="0.25">
      <c r="A120" s="25">
        <v>8</v>
      </c>
      <c r="B120" s="72" t="s">
        <v>110</v>
      </c>
      <c r="C120" s="134">
        <v>0</v>
      </c>
      <c r="D120" s="349">
        <v>0.19600000000000001</v>
      </c>
      <c r="E120" s="29">
        <v>0.19600000000000001</v>
      </c>
      <c r="F120" s="74" t="s">
        <v>57</v>
      </c>
      <c r="G120" s="39" t="s">
        <v>58</v>
      </c>
      <c r="H120" s="30">
        <v>88010040367</v>
      </c>
      <c r="I120" s="30">
        <v>88010040367001</v>
      </c>
    </row>
    <row r="121" spans="1:9" x14ac:dyDescent="0.25">
      <c r="A121" s="25">
        <v>9</v>
      </c>
      <c r="B121" s="77" t="s">
        <v>111</v>
      </c>
      <c r="C121" s="134">
        <v>0</v>
      </c>
      <c r="D121" s="349">
        <v>0.28999999999999998</v>
      </c>
      <c r="E121" s="29">
        <f t="shared" ref="E121:E130" si="9">D121-C121</f>
        <v>0.28999999999999998</v>
      </c>
      <c r="F121" s="74" t="s">
        <v>57</v>
      </c>
      <c r="G121" s="39" t="s">
        <v>58</v>
      </c>
      <c r="H121" s="76">
        <v>88010020120</v>
      </c>
      <c r="I121" s="40" t="s">
        <v>52</v>
      </c>
    </row>
    <row r="122" spans="1:9" x14ac:dyDescent="0.25">
      <c r="A122" s="36">
        <v>10</v>
      </c>
      <c r="B122" s="77" t="s">
        <v>112</v>
      </c>
      <c r="C122" s="134">
        <v>0</v>
      </c>
      <c r="D122" s="349">
        <v>0.67200000000000004</v>
      </c>
      <c r="E122" s="29">
        <f>D122-C122</f>
        <v>0.67200000000000004</v>
      </c>
      <c r="F122" s="74" t="s">
        <v>57</v>
      </c>
      <c r="G122" s="39" t="s">
        <v>58</v>
      </c>
      <c r="H122" s="76">
        <v>88010020118</v>
      </c>
      <c r="I122" s="40" t="s">
        <v>52</v>
      </c>
    </row>
    <row r="123" spans="1:9" x14ac:dyDescent="0.25">
      <c r="A123" s="36">
        <v>11</v>
      </c>
      <c r="B123" s="72" t="s">
        <v>113</v>
      </c>
      <c r="C123" s="134">
        <v>0</v>
      </c>
      <c r="D123" s="349">
        <v>0.17599999999999999</v>
      </c>
      <c r="E123" s="29">
        <f t="shared" si="9"/>
        <v>0.17599999999999999</v>
      </c>
      <c r="F123" s="74" t="s">
        <v>15</v>
      </c>
      <c r="G123" s="39" t="s">
        <v>58</v>
      </c>
      <c r="H123" s="30">
        <v>88010040270</v>
      </c>
      <c r="I123" s="30">
        <v>88010040270001</v>
      </c>
    </row>
    <row r="124" spans="1:9" x14ac:dyDescent="0.25">
      <c r="A124" s="36">
        <v>12</v>
      </c>
      <c r="B124" s="72" t="s">
        <v>114</v>
      </c>
      <c r="C124" s="134">
        <v>0</v>
      </c>
      <c r="D124" s="349">
        <v>0.19900000000000001</v>
      </c>
      <c r="E124" s="29">
        <f t="shared" si="9"/>
        <v>0.19900000000000001</v>
      </c>
      <c r="F124" s="74" t="s">
        <v>15</v>
      </c>
      <c r="G124" s="39" t="s">
        <v>58</v>
      </c>
      <c r="H124" s="30">
        <v>88010130175</v>
      </c>
      <c r="I124" s="30">
        <v>88010130175001</v>
      </c>
    </row>
    <row r="125" spans="1:9" x14ac:dyDescent="0.25">
      <c r="A125" s="36">
        <v>13</v>
      </c>
      <c r="B125" s="72" t="s">
        <v>115</v>
      </c>
      <c r="C125" s="134">
        <v>0</v>
      </c>
      <c r="D125" s="349">
        <v>0.11</v>
      </c>
      <c r="E125" s="29">
        <f t="shared" si="9"/>
        <v>0.11</v>
      </c>
      <c r="F125" s="74" t="s">
        <v>57</v>
      </c>
      <c r="G125" s="39" t="s">
        <v>58</v>
      </c>
      <c r="H125" s="30">
        <v>88010110044</v>
      </c>
      <c r="I125" s="30">
        <v>88010110044001</v>
      </c>
    </row>
    <row r="126" spans="1:9" x14ac:dyDescent="0.25">
      <c r="A126" s="36">
        <v>14</v>
      </c>
      <c r="B126" s="72" t="s">
        <v>116</v>
      </c>
      <c r="C126" s="134">
        <v>0</v>
      </c>
      <c r="D126" s="349">
        <v>9.7000000000000003E-2</v>
      </c>
      <c r="E126" s="29">
        <f t="shared" si="9"/>
        <v>9.7000000000000003E-2</v>
      </c>
      <c r="F126" s="74" t="s">
        <v>57</v>
      </c>
      <c r="G126" s="39" t="s">
        <v>58</v>
      </c>
      <c r="H126" s="30">
        <v>88010120259</v>
      </c>
      <c r="I126" s="30">
        <v>88010120259001</v>
      </c>
    </row>
    <row r="127" spans="1:9" x14ac:dyDescent="0.25">
      <c r="A127" s="25">
        <v>15</v>
      </c>
      <c r="B127" s="72" t="s">
        <v>117</v>
      </c>
      <c r="C127" s="134">
        <v>0</v>
      </c>
      <c r="D127" s="349">
        <v>0.17399999999999999</v>
      </c>
      <c r="E127" s="29">
        <f t="shared" si="9"/>
        <v>0.17399999999999999</v>
      </c>
      <c r="F127" s="74" t="s">
        <v>15</v>
      </c>
      <c r="G127" s="39" t="s">
        <v>58</v>
      </c>
      <c r="H127" s="30">
        <v>88010060096</v>
      </c>
      <c r="I127" s="30">
        <v>88010060096001</v>
      </c>
    </row>
    <row r="128" spans="1:9" x14ac:dyDescent="0.25">
      <c r="A128" s="36">
        <v>16</v>
      </c>
      <c r="B128" s="72" t="s">
        <v>118</v>
      </c>
      <c r="C128" s="134">
        <v>0</v>
      </c>
      <c r="D128" s="349">
        <v>0.06</v>
      </c>
      <c r="E128" s="29">
        <f t="shared" si="9"/>
        <v>0.06</v>
      </c>
      <c r="F128" s="74" t="s">
        <v>57</v>
      </c>
      <c r="G128" s="39" t="s">
        <v>58</v>
      </c>
      <c r="H128" s="30">
        <v>88010120254</v>
      </c>
      <c r="I128" s="30">
        <v>88010120254001</v>
      </c>
    </row>
    <row r="129" spans="1:9" x14ac:dyDescent="0.25">
      <c r="A129" s="31">
        <v>17</v>
      </c>
      <c r="B129" s="68" t="s">
        <v>119</v>
      </c>
      <c r="C129" s="671">
        <v>0</v>
      </c>
      <c r="D129" s="347">
        <v>4.3999999999999997E-2</v>
      </c>
      <c r="E129" s="21">
        <f t="shared" si="9"/>
        <v>4.3999999999999997E-2</v>
      </c>
      <c r="F129" s="74" t="s">
        <v>15</v>
      </c>
      <c r="G129" s="39" t="s">
        <v>58</v>
      </c>
      <c r="H129" s="30">
        <v>88010090199</v>
      </c>
      <c r="I129" s="30">
        <v>88010090199001</v>
      </c>
    </row>
    <row r="130" spans="1:9" x14ac:dyDescent="0.25">
      <c r="A130" s="25">
        <v>18</v>
      </c>
      <c r="B130" s="77" t="s">
        <v>120</v>
      </c>
      <c r="C130" s="134">
        <v>0</v>
      </c>
      <c r="D130" s="349">
        <v>0.222</v>
      </c>
      <c r="E130" s="29">
        <f t="shared" si="9"/>
        <v>0.222</v>
      </c>
      <c r="F130" s="74" t="s">
        <v>57</v>
      </c>
      <c r="G130" s="39" t="s">
        <v>121</v>
      </c>
      <c r="H130" s="30">
        <v>88010060113</v>
      </c>
      <c r="I130" s="30">
        <v>88010060113001</v>
      </c>
    </row>
    <row r="131" spans="1:9" x14ac:dyDescent="0.25">
      <c r="A131" s="17">
        <v>19</v>
      </c>
      <c r="B131" s="68" t="s">
        <v>122</v>
      </c>
      <c r="C131" s="671">
        <v>0</v>
      </c>
      <c r="D131" s="347">
        <v>0.20799999999999999</v>
      </c>
      <c r="E131" s="21">
        <f>D131-C131</f>
        <v>0.20799999999999999</v>
      </c>
      <c r="F131" s="74" t="s">
        <v>15</v>
      </c>
      <c r="G131" s="39" t="s">
        <v>58</v>
      </c>
      <c r="H131" s="24">
        <v>88010040318</v>
      </c>
      <c r="I131" s="24">
        <v>88010040318001</v>
      </c>
    </row>
    <row r="132" spans="1:9" x14ac:dyDescent="0.25">
      <c r="A132" s="17">
        <v>20</v>
      </c>
      <c r="B132" s="68" t="s">
        <v>123</v>
      </c>
      <c r="C132" s="671">
        <v>0</v>
      </c>
      <c r="D132" s="347">
        <v>0.52100000000000002</v>
      </c>
      <c r="E132" s="21">
        <f t="shared" ref="E132:E152" si="10">D132-C132</f>
        <v>0.52100000000000002</v>
      </c>
      <c r="F132" s="74" t="s">
        <v>15</v>
      </c>
      <c r="G132" s="39" t="s">
        <v>58</v>
      </c>
      <c r="H132" s="24">
        <v>88010040265</v>
      </c>
      <c r="I132" s="24">
        <v>88010040265001</v>
      </c>
    </row>
    <row r="133" spans="1:9" x14ac:dyDescent="0.25">
      <c r="A133" s="17">
        <v>21</v>
      </c>
      <c r="B133" s="68" t="s">
        <v>124</v>
      </c>
      <c r="C133" s="671">
        <v>0</v>
      </c>
      <c r="D133" s="347">
        <v>0.42199999999999999</v>
      </c>
      <c r="E133" s="21">
        <f t="shared" si="10"/>
        <v>0.42199999999999999</v>
      </c>
      <c r="F133" s="74" t="s">
        <v>15</v>
      </c>
      <c r="G133" s="39" t="s">
        <v>58</v>
      </c>
      <c r="H133" s="30">
        <v>88010030101</v>
      </c>
      <c r="I133" s="30">
        <v>88010030101001</v>
      </c>
    </row>
    <row r="134" spans="1:9" x14ac:dyDescent="0.25">
      <c r="A134" s="17">
        <v>22</v>
      </c>
      <c r="B134" s="68" t="s">
        <v>125</v>
      </c>
      <c r="C134" s="671">
        <v>0</v>
      </c>
      <c r="D134" s="347">
        <v>0.94699999999999995</v>
      </c>
      <c r="E134" s="21">
        <f t="shared" si="10"/>
        <v>0.94699999999999995</v>
      </c>
      <c r="F134" s="74" t="s">
        <v>15</v>
      </c>
      <c r="G134" s="39" t="s">
        <v>58</v>
      </c>
      <c r="H134" s="30">
        <v>88010100135</v>
      </c>
      <c r="I134" s="30">
        <v>88010100135001</v>
      </c>
    </row>
    <row r="135" spans="1:9" x14ac:dyDescent="0.25">
      <c r="A135" s="25">
        <v>23</v>
      </c>
      <c r="B135" s="72" t="s">
        <v>126</v>
      </c>
      <c r="C135" s="134">
        <v>0</v>
      </c>
      <c r="D135" s="349">
        <v>0.08</v>
      </c>
      <c r="E135" s="29">
        <f t="shared" si="10"/>
        <v>0.08</v>
      </c>
      <c r="F135" s="74" t="s">
        <v>57</v>
      </c>
      <c r="G135" s="39" t="s">
        <v>58</v>
      </c>
      <c r="H135" s="30">
        <v>88010080175</v>
      </c>
      <c r="I135" s="30">
        <v>88010080175001</v>
      </c>
    </row>
    <row r="136" spans="1:9" x14ac:dyDescent="0.25">
      <c r="A136" s="25">
        <v>24</v>
      </c>
      <c r="B136" s="72" t="s">
        <v>127</v>
      </c>
      <c r="C136" s="134">
        <v>0</v>
      </c>
      <c r="D136" s="349">
        <v>0.32200000000000001</v>
      </c>
      <c r="E136" s="29">
        <f t="shared" si="10"/>
        <v>0.32200000000000001</v>
      </c>
      <c r="F136" s="74" t="s">
        <v>15</v>
      </c>
      <c r="G136" s="39" t="s">
        <v>58</v>
      </c>
      <c r="H136" s="30">
        <v>88010090191</v>
      </c>
      <c r="I136" s="30">
        <v>88010090191001</v>
      </c>
    </row>
    <row r="137" spans="1:9" x14ac:dyDescent="0.25">
      <c r="A137" s="25">
        <v>25</v>
      </c>
      <c r="B137" s="72" t="s">
        <v>128</v>
      </c>
      <c r="C137" s="134">
        <v>0</v>
      </c>
      <c r="D137" s="349">
        <v>9.4E-2</v>
      </c>
      <c r="E137" s="29">
        <f t="shared" si="10"/>
        <v>9.4E-2</v>
      </c>
      <c r="F137" s="74" t="s">
        <v>57</v>
      </c>
      <c r="G137" s="39" t="s">
        <v>58</v>
      </c>
      <c r="H137" s="30">
        <v>88010040273</v>
      </c>
      <c r="I137" s="30">
        <v>88010040273001</v>
      </c>
    </row>
    <row r="138" spans="1:9" x14ac:dyDescent="0.25">
      <c r="A138" s="25">
        <v>26</v>
      </c>
      <c r="B138" s="72" t="s">
        <v>129</v>
      </c>
      <c r="C138" s="134">
        <v>0</v>
      </c>
      <c r="D138" s="349">
        <v>0.05</v>
      </c>
      <c r="E138" s="29">
        <f t="shared" si="10"/>
        <v>0.05</v>
      </c>
      <c r="F138" s="74" t="s">
        <v>57</v>
      </c>
      <c r="G138" s="39" t="s">
        <v>58</v>
      </c>
      <c r="H138" s="76">
        <v>88010080173</v>
      </c>
      <c r="I138" s="40" t="s">
        <v>52</v>
      </c>
    </row>
    <row r="139" spans="1:9" x14ac:dyDescent="0.25">
      <c r="A139" s="25">
        <v>27</v>
      </c>
      <c r="B139" s="72" t="s">
        <v>130</v>
      </c>
      <c r="C139" s="134">
        <v>0</v>
      </c>
      <c r="D139" s="349">
        <v>0.38100000000000001</v>
      </c>
      <c r="E139" s="29">
        <f t="shared" si="10"/>
        <v>0.38100000000000001</v>
      </c>
      <c r="F139" s="80" t="s">
        <v>57</v>
      </c>
      <c r="G139" s="39" t="s">
        <v>58</v>
      </c>
      <c r="H139" s="70">
        <v>88010080169</v>
      </c>
      <c r="I139" s="30">
        <v>88010080169001</v>
      </c>
    </row>
    <row r="140" spans="1:9" x14ac:dyDescent="0.25">
      <c r="A140" s="25">
        <v>28</v>
      </c>
      <c r="B140" s="72" t="s">
        <v>131</v>
      </c>
      <c r="C140" s="134">
        <v>0</v>
      </c>
      <c r="D140" s="349">
        <v>0.107</v>
      </c>
      <c r="E140" s="29">
        <f t="shared" si="10"/>
        <v>0.107</v>
      </c>
      <c r="F140" s="74" t="s">
        <v>57</v>
      </c>
      <c r="G140" s="39" t="s">
        <v>58</v>
      </c>
      <c r="H140" s="70">
        <v>88010040274</v>
      </c>
      <c r="I140" s="30">
        <v>88010040274001</v>
      </c>
    </row>
    <row r="141" spans="1:9" x14ac:dyDescent="0.25">
      <c r="A141" s="25">
        <v>29</v>
      </c>
      <c r="B141" s="72" t="s">
        <v>132</v>
      </c>
      <c r="C141" s="134">
        <v>0</v>
      </c>
      <c r="D141" s="349">
        <v>0.111</v>
      </c>
      <c r="E141" s="29">
        <f t="shared" si="10"/>
        <v>0.111</v>
      </c>
      <c r="F141" s="80" t="s">
        <v>57</v>
      </c>
      <c r="G141" s="39" t="s">
        <v>58</v>
      </c>
      <c r="H141" s="30">
        <v>88010080174</v>
      </c>
      <c r="I141" s="30">
        <v>88010080174001</v>
      </c>
    </row>
    <row r="142" spans="1:9" x14ac:dyDescent="0.25">
      <c r="A142" s="25">
        <v>30</v>
      </c>
      <c r="B142" s="72" t="s">
        <v>133</v>
      </c>
      <c r="C142" s="134">
        <v>0</v>
      </c>
      <c r="D142" s="349">
        <v>0.25800000000000001</v>
      </c>
      <c r="E142" s="29">
        <f t="shared" si="10"/>
        <v>0.25800000000000001</v>
      </c>
      <c r="F142" s="74" t="s">
        <v>57</v>
      </c>
      <c r="G142" s="39" t="s">
        <v>58</v>
      </c>
      <c r="H142" s="70">
        <v>88010010244</v>
      </c>
      <c r="I142" s="30">
        <v>88010010244001</v>
      </c>
    </row>
    <row r="143" spans="1:9" x14ac:dyDescent="0.25">
      <c r="A143" s="25">
        <v>31</v>
      </c>
      <c r="B143" s="72" t="s">
        <v>134</v>
      </c>
      <c r="C143" s="134">
        <v>0</v>
      </c>
      <c r="D143" s="349">
        <v>0.26100000000000001</v>
      </c>
      <c r="E143" s="29">
        <f t="shared" si="10"/>
        <v>0.26100000000000001</v>
      </c>
      <c r="F143" s="80" t="s">
        <v>57</v>
      </c>
      <c r="G143" s="39" t="s">
        <v>58</v>
      </c>
      <c r="H143" s="30">
        <v>88010040266</v>
      </c>
      <c r="I143" s="30">
        <v>88010040266001</v>
      </c>
    </row>
    <row r="144" spans="1:9" x14ac:dyDescent="0.25">
      <c r="A144" s="17">
        <v>32</v>
      </c>
      <c r="B144" s="68" t="s">
        <v>135</v>
      </c>
      <c r="C144" s="671">
        <v>0</v>
      </c>
      <c r="D144" s="347">
        <v>0.40799999999999997</v>
      </c>
      <c r="E144" s="21">
        <f t="shared" si="10"/>
        <v>0.40799999999999997</v>
      </c>
      <c r="F144" s="74" t="s">
        <v>15</v>
      </c>
      <c r="G144" s="39" t="s">
        <v>58</v>
      </c>
      <c r="H144" s="73">
        <v>88010040278</v>
      </c>
      <c r="I144" s="24">
        <v>88010040278001</v>
      </c>
    </row>
    <row r="145" spans="1:9" x14ac:dyDescent="0.25">
      <c r="A145" s="17">
        <v>33</v>
      </c>
      <c r="B145" s="68" t="s">
        <v>136</v>
      </c>
      <c r="C145" s="671">
        <v>0</v>
      </c>
      <c r="D145" s="347">
        <v>0.29599999999999999</v>
      </c>
      <c r="E145" s="21">
        <f t="shared" si="10"/>
        <v>0.29599999999999999</v>
      </c>
      <c r="F145" s="74" t="s">
        <v>15</v>
      </c>
      <c r="G145" s="39" t="s">
        <v>58</v>
      </c>
      <c r="H145" s="73">
        <v>88010040310</v>
      </c>
      <c r="I145" s="24">
        <v>88010040310001</v>
      </c>
    </row>
    <row r="146" spans="1:9" x14ac:dyDescent="0.25">
      <c r="A146" s="17">
        <v>34</v>
      </c>
      <c r="B146" s="68" t="s">
        <v>137</v>
      </c>
      <c r="C146" s="671">
        <v>0</v>
      </c>
      <c r="D146" s="347">
        <v>0.30399999999999999</v>
      </c>
      <c r="E146" s="21">
        <f t="shared" si="10"/>
        <v>0.30399999999999999</v>
      </c>
      <c r="F146" s="80" t="s">
        <v>15</v>
      </c>
      <c r="G146" s="39" t="s">
        <v>58</v>
      </c>
      <c r="H146" s="30">
        <v>88010110043</v>
      </c>
      <c r="I146" s="30">
        <v>88010110043001</v>
      </c>
    </row>
    <row r="147" spans="1:9" x14ac:dyDescent="0.25">
      <c r="A147" s="25">
        <v>35</v>
      </c>
      <c r="B147" s="72" t="s">
        <v>138</v>
      </c>
      <c r="C147" s="134">
        <v>0</v>
      </c>
      <c r="D147" s="349">
        <v>7.0000000000000007E-2</v>
      </c>
      <c r="E147" s="29">
        <f t="shared" si="10"/>
        <v>7.0000000000000007E-2</v>
      </c>
      <c r="F147" s="74" t="s">
        <v>57</v>
      </c>
      <c r="G147" s="39" t="s">
        <v>58</v>
      </c>
      <c r="H147" s="70">
        <v>88010040280</v>
      </c>
      <c r="I147" s="30">
        <v>88010040280001</v>
      </c>
    </row>
    <row r="148" spans="1:9" x14ac:dyDescent="0.25">
      <c r="A148" s="25">
        <v>36</v>
      </c>
      <c r="B148" s="72" t="s">
        <v>139</v>
      </c>
      <c r="C148" s="134">
        <v>0</v>
      </c>
      <c r="D148" s="349">
        <v>0.94499999999999995</v>
      </c>
      <c r="E148" s="29">
        <f t="shared" si="10"/>
        <v>0.94499999999999995</v>
      </c>
      <c r="F148" s="74" t="s">
        <v>57</v>
      </c>
      <c r="G148" s="39" t="s">
        <v>58</v>
      </c>
      <c r="H148" s="70">
        <v>88010130212</v>
      </c>
      <c r="I148" s="30">
        <v>88010130212001</v>
      </c>
    </row>
    <row r="149" spans="1:9" x14ac:dyDescent="0.25">
      <c r="A149" s="25">
        <v>37</v>
      </c>
      <c r="B149" s="72" t="s">
        <v>140</v>
      </c>
      <c r="C149" s="134">
        <v>0</v>
      </c>
      <c r="D149" s="349">
        <v>0.223</v>
      </c>
      <c r="E149" s="29">
        <f t="shared" si="10"/>
        <v>0.223</v>
      </c>
      <c r="F149" s="74" t="s">
        <v>57</v>
      </c>
      <c r="G149" s="39" t="s">
        <v>58</v>
      </c>
      <c r="H149" s="70">
        <v>88010130246</v>
      </c>
      <c r="I149" s="30">
        <v>88010130246001</v>
      </c>
    </row>
    <row r="150" spans="1:9" x14ac:dyDescent="0.25">
      <c r="A150" s="25">
        <v>38</v>
      </c>
      <c r="B150" s="72" t="s">
        <v>141</v>
      </c>
      <c r="C150" s="134">
        <v>0</v>
      </c>
      <c r="D150" s="349">
        <v>0.17299999999999999</v>
      </c>
      <c r="E150" s="29">
        <f t="shared" si="10"/>
        <v>0.17299999999999999</v>
      </c>
      <c r="F150" s="74" t="s">
        <v>57</v>
      </c>
      <c r="G150" s="39" t="s">
        <v>58</v>
      </c>
      <c r="H150" s="70">
        <v>88010050031</v>
      </c>
      <c r="I150" s="30">
        <v>88010050031001</v>
      </c>
    </row>
    <row r="151" spans="1:9" x14ac:dyDescent="0.25">
      <c r="A151" s="25">
        <v>39</v>
      </c>
      <c r="B151" s="72" t="s">
        <v>142</v>
      </c>
      <c r="C151" s="134">
        <v>0</v>
      </c>
      <c r="D151" s="349">
        <v>7.5999999999999998E-2</v>
      </c>
      <c r="E151" s="29">
        <f t="shared" si="10"/>
        <v>7.5999999999999998E-2</v>
      </c>
      <c r="F151" s="74" t="s">
        <v>57</v>
      </c>
      <c r="G151" s="39" t="s">
        <v>58</v>
      </c>
      <c r="H151" s="70">
        <v>88010130180</v>
      </c>
      <c r="I151" s="30">
        <v>88010130180001</v>
      </c>
    </row>
    <row r="152" spans="1:9" x14ac:dyDescent="0.25">
      <c r="A152" s="17">
        <v>40</v>
      </c>
      <c r="B152" s="68" t="s">
        <v>143</v>
      </c>
      <c r="C152" s="671">
        <v>0</v>
      </c>
      <c r="D152" s="347">
        <v>0.28899999999999998</v>
      </c>
      <c r="E152" s="21">
        <f t="shared" si="10"/>
        <v>0.28899999999999998</v>
      </c>
      <c r="F152" s="74" t="s">
        <v>15</v>
      </c>
      <c r="G152" s="39" t="s">
        <v>58</v>
      </c>
      <c r="H152" s="70">
        <v>88010120246</v>
      </c>
      <c r="I152" s="30">
        <v>88010120246001</v>
      </c>
    </row>
    <row r="153" spans="1:9" x14ac:dyDescent="0.25">
      <c r="A153" s="25">
        <v>41</v>
      </c>
      <c r="B153" s="72" t="s">
        <v>144</v>
      </c>
      <c r="C153" s="134">
        <v>0</v>
      </c>
      <c r="D153" s="349">
        <v>0.16</v>
      </c>
      <c r="E153" s="29">
        <f>D153-C153</f>
        <v>0.16</v>
      </c>
      <c r="F153" s="74" t="s">
        <v>15</v>
      </c>
      <c r="G153" s="39" t="s">
        <v>58</v>
      </c>
      <c r="H153" s="70">
        <v>88010010250</v>
      </c>
      <c r="I153" s="30">
        <v>88010010250001</v>
      </c>
    </row>
    <row r="154" spans="1:9" x14ac:dyDescent="0.25">
      <c r="A154" s="17">
        <v>42</v>
      </c>
      <c r="B154" s="68" t="s">
        <v>145</v>
      </c>
      <c r="C154" s="671">
        <v>0</v>
      </c>
      <c r="D154" s="347">
        <v>0.90900000000000003</v>
      </c>
      <c r="E154" s="21">
        <f t="shared" ref="E154:E171" si="11">D154-C154</f>
        <v>0.90900000000000003</v>
      </c>
      <c r="F154" s="74" t="s">
        <v>15</v>
      </c>
      <c r="G154" s="39" t="s">
        <v>58</v>
      </c>
      <c r="H154" s="73">
        <v>88010040272</v>
      </c>
      <c r="I154" s="24">
        <v>88010040272001</v>
      </c>
    </row>
    <row r="155" spans="1:9" x14ac:dyDescent="0.25">
      <c r="A155" s="25">
        <v>43</v>
      </c>
      <c r="B155" s="72" t="s">
        <v>146</v>
      </c>
      <c r="C155" s="134">
        <v>0</v>
      </c>
      <c r="D155" s="349">
        <v>0.375</v>
      </c>
      <c r="E155" s="29">
        <f t="shared" si="11"/>
        <v>0.375</v>
      </c>
      <c r="F155" s="74" t="s">
        <v>15</v>
      </c>
      <c r="G155" s="39" t="s">
        <v>58</v>
      </c>
      <c r="H155" s="70">
        <v>88010080167</v>
      </c>
      <c r="I155" s="30">
        <v>88010080167001</v>
      </c>
    </row>
    <row r="156" spans="1:9" x14ac:dyDescent="0.25">
      <c r="A156" s="25">
        <v>44</v>
      </c>
      <c r="B156" s="72" t="s">
        <v>147</v>
      </c>
      <c r="C156" s="134">
        <v>0</v>
      </c>
      <c r="D156" s="349">
        <v>9.5000000000000001E-2</v>
      </c>
      <c r="E156" s="29">
        <f t="shared" si="11"/>
        <v>9.5000000000000001E-2</v>
      </c>
      <c r="F156" s="74" t="s">
        <v>15</v>
      </c>
      <c r="G156" s="39" t="s">
        <v>58</v>
      </c>
      <c r="H156" s="70">
        <v>88010060099</v>
      </c>
      <c r="I156" s="30">
        <v>88010060099001</v>
      </c>
    </row>
    <row r="157" spans="1:9" x14ac:dyDescent="0.25">
      <c r="A157" s="17">
        <v>45</v>
      </c>
      <c r="B157" s="68" t="s">
        <v>148</v>
      </c>
      <c r="C157" s="671">
        <v>0</v>
      </c>
      <c r="D157" s="347">
        <v>0.39</v>
      </c>
      <c r="E157" s="21">
        <f t="shared" si="11"/>
        <v>0.39</v>
      </c>
      <c r="F157" s="74" t="s">
        <v>15</v>
      </c>
      <c r="G157" s="39" t="s">
        <v>58</v>
      </c>
      <c r="H157" s="70">
        <v>88010030102</v>
      </c>
      <c r="I157" s="30">
        <v>88010030102001</v>
      </c>
    </row>
    <row r="158" spans="1:9" x14ac:dyDescent="0.25">
      <c r="A158" s="17">
        <v>46</v>
      </c>
      <c r="B158" s="68" t="s">
        <v>149</v>
      </c>
      <c r="C158" s="671">
        <v>0</v>
      </c>
      <c r="D158" s="347">
        <v>0.161</v>
      </c>
      <c r="E158" s="21">
        <f t="shared" si="11"/>
        <v>0.161</v>
      </c>
      <c r="F158" s="74" t="s">
        <v>15</v>
      </c>
      <c r="G158" s="39" t="s">
        <v>58</v>
      </c>
      <c r="H158" s="70">
        <v>88010100133</v>
      </c>
      <c r="I158" s="30">
        <v>88010100133001</v>
      </c>
    </row>
    <row r="159" spans="1:9" x14ac:dyDescent="0.25">
      <c r="A159" s="17">
        <v>47</v>
      </c>
      <c r="B159" s="68" t="s">
        <v>150</v>
      </c>
      <c r="C159" s="671">
        <v>0</v>
      </c>
      <c r="D159" s="347">
        <v>1.194</v>
      </c>
      <c r="E159" s="21">
        <f t="shared" si="11"/>
        <v>1.194</v>
      </c>
      <c r="F159" s="74" t="s">
        <v>15</v>
      </c>
      <c r="G159" s="39" t="s">
        <v>58</v>
      </c>
      <c r="H159" s="70">
        <v>88010060110</v>
      </c>
      <c r="I159" s="30">
        <v>88010060110001</v>
      </c>
    </row>
    <row r="160" spans="1:9" x14ac:dyDescent="0.25">
      <c r="A160" s="17">
        <v>48</v>
      </c>
      <c r="B160" s="68" t="s">
        <v>151</v>
      </c>
      <c r="C160" s="671">
        <v>0</v>
      </c>
      <c r="D160" s="347">
        <v>0.13700000000000001</v>
      </c>
      <c r="E160" s="21">
        <f t="shared" si="11"/>
        <v>0.13700000000000001</v>
      </c>
      <c r="F160" s="74" t="s">
        <v>57</v>
      </c>
      <c r="G160" s="39" t="s">
        <v>58</v>
      </c>
      <c r="H160" s="73">
        <v>88010130183</v>
      </c>
      <c r="I160" s="24">
        <v>88010130183001</v>
      </c>
    </row>
    <row r="161" spans="1:9" x14ac:dyDescent="0.25">
      <c r="A161" s="36">
        <v>49</v>
      </c>
      <c r="B161" s="72" t="s">
        <v>152</v>
      </c>
      <c r="C161" s="134">
        <v>0</v>
      </c>
      <c r="D161" s="349">
        <v>7.2999999999999995E-2</v>
      </c>
      <c r="E161" s="29">
        <f t="shared" si="11"/>
        <v>7.2999999999999995E-2</v>
      </c>
      <c r="F161" s="74" t="s">
        <v>57</v>
      </c>
      <c r="G161" s="39" t="s">
        <v>58</v>
      </c>
      <c r="H161" s="70">
        <v>88010130184</v>
      </c>
      <c r="I161" s="30">
        <v>88010130184001</v>
      </c>
    </row>
    <row r="162" spans="1:9" x14ac:dyDescent="0.25">
      <c r="A162" s="36">
        <v>50</v>
      </c>
      <c r="B162" s="77" t="s">
        <v>153</v>
      </c>
      <c r="C162" s="134">
        <v>0</v>
      </c>
      <c r="D162" s="349">
        <v>0.187</v>
      </c>
      <c r="E162" s="29">
        <f t="shared" si="11"/>
        <v>0.187</v>
      </c>
      <c r="F162" s="74" t="s">
        <v>57</v>
      </c>
      <c r="G162" s="39" t="s">
        <v>58</v>
      </c>
      <c r="H162" s="70">
        <v>88010130081</v>
      </c>
      <c r="I162" s="30">
        <v>88010130081001</v>
      </c>
    </row>
    <row r="163" spans="1:9" x14ac:dyDescent="0.25">
      <c r="A163" s="31">
        <v>51</v>
      </c>
      <c r="B163" s="68" t="s">
        <v>154</v>
      </c>
      <c r="C163" s="671">
        <v>0</v>
      </c>
      <c r="D163" s="347">
        <v>0.77300000000000002</v>
      </c>
      <c r="E163" s="21">
        <f t="shared" si="11"/>
        <v>0.77300000000000002</v>
      </c>
      <c r="F163" s="74" t="s">
        <v>57</v>
      </c>
      <c r="G163" s="39" t="s">
        <v>58</v>
      </c>
      <c r="H163" s="73">
        <v>88010110042</v>
      </c>
      <c r="I163" s="24">
        <v>88010110042001</v>
      </c>
    </row>
    <row r="164" spans="1:9" x14ac:dyDescent="0.25">
      <c r="A164" s="36">
        <v>52</v>
      </c>
      <c r="B164" s="72" t="s">
        <v>155</v>
      </c>
      <c r="C164" s="134">
        <v>0</v>
      </c>
      <c r="D164" s="349">
        <v>9.4E-2</v>
      </c>
      <c r="E164" s="29">
        <f t="shared" si="11"/>
        <v>9.4E-2</v>
      </c>
      <c r="F164" s="74" t="s">
        <v>15</v>
      </c>
      <c r="G164" s="39" t="s">
        <v>58</v>
      </c>
      <c r="H164" s="70">
        <v>88010120245</v>
      </c>
      <c r="I164" s="30">
        <v>88010120245001</v>
      </c>
    </row>
    <row r="165" spans="1:9" x14ac:dyDescent="0.25">
      <c r="A165" s="31">
        <v>54</v>
      </c>
      <c r="B165" s="68" t="s">
        <v>156</v>
      </c>
      <c r="C165" s="671">
        <v>0</v>
      </c>
      <c r="D165" s="347">
        <v>0.31230000000000002</v>
      </c>
      <c r="E165" s="21">
        <f t="shared" si="11"/>
        <v>0.31230000000000002</v>
      </c>
      <c r="F165" s="74" t="s">
        <v>15</v>
      </c>
      <c r="G165" s="39" t="s">
        <v>58</v>
      </c>
      <c r="H165" s="70">
        <v>88010020126</v>
      </c>
      <c r="I165" s="30">
        <v>88010020126001</v>
      </c>
    </row>
    <row r="166" spans="1:9" x14ac:dyDescent="0.25">
      <c r="A166" s="36">
        <v>54</v>
      </c>
      <c r="B166" s="72" t="s">
        <v>157</v>
      </c>
      <c r="C166" s="134">
        <v>0</v>
      </c>
      <c r="D166" s="349">
        <v>0.19500000000000001</v>
      </c>
      <c r="E166" s="29">
        <f t="shared" si="11"/>
        <v>0.19500000000000001</v>
      </c>
      <c r="F166" s="74" t="s">
        <v>57</v>
      </c>
      <c r="G166" s="39" t="s">
        <v>58</v>
      </c>
      <c r="H166" s="70">
        <v>88010130185</v>
      </c>
      <c r="I166" s="30">
        <v>88010130185001</v>
      </c>
    </row>
    <row r="167" spans="1:9" x14ac:dyDescent="0.25">
      <c r="A167" s="31">
        <v>55</v>
      </c>
      <c r="B167" s="68" t="s">
        <v>158</v>
      </c>
      <c r="C167" s="671">
        <v>0</v>
      </c>
      <c r="D167" s="347">
        <v>0.308</v>
      </c>
      <c r="E167" s="21">
        <f t="shared" si="11"/>
        <v>0.308</v>
      </c>
      <c r="F167" s="74" t="s">
        <v>33</v>
      </c>
      <c r="G167" s="39" t="s">
        <v>58</v>
      </c>
      <c r="H167" s="73">
        <v>88010130186</v>
      </c>
      <c r="I167" s="24">
        <v>88010130186001</v>
      </c>
    </row>
    <row r="168" spans="1:9" x14ac:dyDescent="0.25">
      <c r="A168" s="36">
        <v>56</v>
      </c>
      <c r="B168" s="72" t="s">
        <v>159</v>
      </c>
      <c r="C168" s="134">
        <v>0</v>
      </c>
      <c r="D168" s="349">
        <v>0.155</v>
      </c>
      <c r="E168" s="29">
        <f t="shared" si="11"/>
        <v>0.155</v>
      </c>
      <c r="F168" s="74" t="s">
        <v>15</v>
      </c>
      <c r="G168" s="39" t="s">
        <v>58</v>
      </c>
      <c r="H168" s="70">
        <v>88010060092</v>
      </c>
      <c r="I168" s="30">
        <v>88010060092001</v>
      </c>
    </row>
    <row r="169" spans="1:9" x14ac:dyDescent="0.25">
      <c r="A169" s="36">
        <v>57</v>
      </c>
      <c r="B169" s="72" t="s">
        <v>160</v>
      </c>
      <c r="C169" s="134">
        <v>0</v>
      </c>
      <c r="D169" s="349">
        <v>0.186</v>
      </c>
      <c r="E169" s="29">
        <f t="shared" si="11"/>
        <v>0.186</v>
      </c>
      <c r="F169" s="80" t="s">
        <v>15</v>
      </c>
      <c r="G169" s="39" t="s">
        <v>58</v>
      </c>
      <c r="H169" s="30">
        <v>88010020123</v>
      </c>
      <c r="I169" s="30">
        <v>88010020123001</v>
      </c>
    </row>
    <row r="170" spans="1:9" x14ac:dyDescent="0.25">
      <c r="A170" s="36">
        <v>58</v>
      </c>
      <c r="B170" s="72" t="s">
        <v>161</v>
      </c>
      <c r="C170" s="134">
        <v>0</v>
      </c>
      <c r="D170" s="349">
        <v>4.5999999999999999E-2</v>
      </c>
      <c r="E170" s="29">
        <f t="shared" si="11"/>
        <v>4.5999999999999999E-2</v>
      </c>
      <c r="F170" s="74" t="s">
        <v>57</v>
      </c>
      <c r="G170" s="39" t="s">
        <v>58</v>
      </c>
      <c r="H170" s="70">
        <v>88010030103</v>
      </c>
      <c r="I170" s="30">
        <v>88010030103001</v>
      </c>
    </row>
    <row r="171" spans="1:9" x14ac:dyDescent="0.25">
      <c r="A171" s="36">
        <v>60</v>
      </c>
      <c r="B171" s="72" t="s">
        <v>162</v>
      </c>
      <c r="C171" s="134">
        <v>0</v>
      </c>
      <c r="D171" s="349">
        <v>0.20799999999999999</v>
      </c>
      <c r="E171" s="29">
        <f t="shared" si="11"/>
        <v>0.20799999999999999</v>
      </c>
      <c r="F171" s="74" t="s">
        <v>57</v>
      </c>
      <c r="G171" s="39" t="s">
        <v>58</v>
      </c>
      <c r="H171" s="70">
        <v>88010120251</v>
      </c>
      <c r="I171" s="30">
        <v>88010120251001</v>
      </c>
    </row>
    <row r="172" spans="1:9" x14ac:dyDescent="0.25">
      <c r="A172" s="31">
        <v>61</v>
      </c>
      <c r="B172" s="68" t="s">
        <v>163</v>
      </c>
      <c r="C172" s="671">
        <v>0</v>
      </c>
      <c r="D172" s="347">
        <v>0.48099999999999998</v>
      </c>
      <c r="E172" s="21">
        <v>0.48099999999999998</v>
      </c>
      <c r="F172" s="80" t="s">
        <v>15</v>
      </c>
      <c r="G172" s="39" t="s">
        <v>58</v>
      </c>
      <c r="H172" s="73">
        <v>88010120250</v>
      </c>
      <c r="I172" s="24">
        <v>88010120250001</v>
      </c>
    </row>
    <row r="173" spans="1:9" x14ac:dyDescent="0.25">
      <c r="A173" s="25">
        <v>62</v>
      </c>
      <c r="B173" s="72" t="s">
        <v>164</v>
      </c>
      <c r="C173" s="134">
        <v>0</v>
      </c>
      <c r="D173" s="349">
        <v>0.185</v>
      </c>
      <c r="E173" s="29">
        <f t="shared" ref="E173:E183" si="12">D173-C173</f>
        <v>0.185</v>
      </c>
      <c r="F173" s="74" t="s">
        <v>57</v>
      </c>
      <c r="G173" s="39" t="s">
        <v>58</v>
      </c>
      <c r="H173" s="70">
        <v>88010030105</v>
      </c>
      <c r="I173" s="30">
        <v>88010030105001</v>
      </c>
    </row>
    <row r="174" spans="1:9" x14ac:dyDescent="0.25">
      <c r="A174" s="25">
        <v>63</v>
      </c>
      <c r="B174" s="72" t="s">
        <v>165</v>
      </c>
      <c r="C174" s="134">
        <v>0</v>
      </c>
      <c r="D174" s="349">
        <v>7.3999999999999996E-2</v>
      </c>
      <c r="E174" s="29">
        <f t="shared" si="12"/>
        <v>7.3999999999999996E-2</v>
      </c>
      <c r="F174" s="74" t="s">
        <v>57</v>
      </c>
      <c r="G174" s="39" t="s">
        <v>58</v>
      </c>
      <c r="H174" s="70">
        <v>88010020124</v>
      </c>
      <c r="I174" s="30">
        <v>88010020124001</v>
      </c>
    </row>
    <row r="175" spans="1:9" x14ac:dyDescent="0.25">
      <c r="A175" s="17">
        <v>64</v>
      </c>
      <c r="B175" s="68" t="s">
        <v>166</v>
      </c>
      <c r="C175" s="671">
        <v>0</v>
      </c>
      <c r="D175" s="347">
        <v>7.0000000000000007E-2</v>
      </c>
      <c r="E175" s="21">
        <f t="shared" si="12"/>
        <v>7.0000000000000007E-2</v>
      </c>
      <c r="F175" s="74" t="s">
        <v>57</v>
      </c>
      <c r="G175" s="39" t="s">
        <v>58</v>
      </c>
      <c r="H175" s="70">
        <v>88010040275</v>
      </c>
      <c r="I175" s="30">
        <v>88010040275001</v>
      </c>
    </row>
    <row r="176" spans="1:9" x14ac:dyDescent="0.25">
      <c r="A176" s="25">
        <v>65</v>
      </c>
      <c r="B176" s="72" t="s">
        <v>167</v>
      </c>
      <c r="C176" s="134">
        <v>0</v>
      </c>
      <c r="D176" s="349">
        <v>0.109</v>
      </c>
      <c r="E176" s="29">
        <f t="shared" si="12"/>
        <v>0.109</v>
      </c>
      <c r="F176" s="74" t="s">
        <v>57</v>
      </c>
      <c r="G176" s="39" t="s">
        <v>58</v>
      </c>
      <c r="H176" s="70">
        <v>88010120244</v>
      </c>
      <c r="I176" s="30">
        <v>88010120244001</v>
      </c>
    </row>
    <row r="177" spans="1:9" x14ac:dyDescent="0.25">
      <c r="A177" s="17">
        <v>66</v>
      </c>
      <c r="B177" s="68" t="s">
        <v>168</v>
      </c>
      <c r="C177" s="671">
        <v>0</v>
      </c>
      <c r="D177" s="347">
        <v>0.16500000000000001</v>
      </c>
      <c r="E177" s="21">
        <f t="shared" si="12"/>
        <v>0.16500000000000001</v>
      </c>
      <c r="F177" s="74" t="s">
        <v>57</v>
      </c>
      <c r="G177" s="39" t="s">
        <v>58</v>
      </c>
      <c r="H177" s="70">
        <v>88010060097</v>
      </c>
      <c r="I177" s="30">
        <v>88010060097001</v>
      </c>
    </row>
    <row r="178" spans="1:9" x14ac:dyDescent="0.25">
      <c r="A178" s="17">
        <v>67</v>
      </c>
      <c r="B178" s="68" t="s">
        <v>1385</v>
      </c>
      <c r="C178" s="488">
        <v>0</v>
      </c>
      <c r="D178" s="457">
        <v>7.3999999999999996E-2</v>
      </c>
      <c r="E178" s="83">
        <f t="shared" si="12"/>
        <v>7.3999999999999996E-2</v>
      </c>
      <c r="F178" s="74" t="s">
        <v>57</v>
      </c>
      <c r="G178" s="39" t="s">
        <v>58</v>
      </c>
      <c r="H178" s="70">
        <v>88010120253</v>
      </c>
      <c r="I178" s="30">
        <v>88010120253001</v>
      </c>
    </row>
    <row r="179" spans="1:9" x14ac:dyDescent="0.25">
      <c r="A179" s="17">
        <v>68</v>
      </c>
      <c r="B179" s="68" t="s">
        <v>1386</v>
      </c>
      <c r="C179" s="488">
        <v>0</v>
      </c>
      <c r="D179" s="457">
        <v>0.185</v>
      </c>
      <c r="E179" s="83">
        <f t="shared" si="12"/>
        <v>0.185</v>
      </c>
      <c r="F179" s="74" t="s">
        <v>15</v>
      </c>
      <c r="G179" s="39" t="s">
        <v>58</v>
      </c>
      <c r="H179" s="70">
        <v>88010020125</v>
      </c>
      <c r="I179" s="30">
        <v>88010020125001</v>
      </c>
    </row>
    <row r="180" spans="1:9" x14ac:dyDescent="0.25">
      <c r="A180" s="17">
        <v>69</v>
      </c>
      <c r="B180" s="68" t="s">
        <v>1387</v>
      </c>
      <c r="C180" s="488">
        <v>0</v>
      </c>
      <c r="D180" s="457">
        <v>0.13900000000000001</v>
      </c>
      <c r="E180" s="83">
        <f t="shared" si="12"/>
        <v>0.13900000000000001</v>
      </c>
      <c r="F180" s="74" t="s">
        <v>15</v>
      </c>
      <c r="G180" s="39" t="s">
        <v>58</v>
      </c>
      <c r="H180" s="70">
        <v>88010080168</v>
      </c>
      <c r="I180" s="30">
        <v>88010080168001</v>
      </c>
    </row>
    <row r="181" spans="1:9" x14ac:dyDescent="0.25">
      <c r="A181" s="17">
        <v>70</v>
      </c>
      <c r="B181" s="68" t="s">
        <v>1388</v>
      </c>
      <c r="C181" s="488">
        <v>0</v>
      </c>
      <c r="D181" s="457">
        <v>0.55800000000000005</v>
      </c>
      <c r="E181" s="83">
        <f t="shared" si="12"/>
        <v>0.55800000000000005</v>
      </c>
      <c r="F181" s="74" t="s">
        <v>15</v>
      </c>
      <c r="G181" s="39" t="s">
        <v>58</v>
      </c>
      <c r="H181" s="70">
        <v>88010060091</v>
      </c>
      <c r="I181" s="30">
        <v>88010060091001</v>
      </c>
    </row>
    <row r="182" spans="1:9" x14ac:dyDescent="0.25">
      <c r="A182" s="17">
        <v>71</v>
      </c>
      <c r="B182" s="68" t="s">
        <v>267</v>
      </c>
      <c r="C182" s="488">
        <v>0</v>
      </c>
      <c r="D182" s="457">
        <v>0.219</v>
      </c>
      <c r="E182" s="83">
        <f t="shared" si="12"/>
        <v>0.219</v>
      </c>
      <c r="F182" s="74" t="s">
        <v>15</v>
      </c>
      <c r="G182" s="39" t="s">
        <v>58</v>
      </c>
      <c r="H182" s="70">
        <v>88010010248</v>
      </c>
      <c r="I182" s="30">
        <v>88010010248001</v>
      </c>
    </row>
    <row r="183" spans="1:9" x14ac:dyDescent="0.25">
      <c r="A183" s="25">
        <v>67</v>
      </c>
      <c r="B183" s="72" t="s">
        <v>169</v>
      </c>
      <c r="C183" s="134">
        <v>0</v>
      </c>
      <c r="D183" s="349">
        <v>0.38300000000000001</v>
      </c>
      <c r="E183" s="29">
        <f t="shared" si="12"/>
        <v>0.38300000000000001</v>
      </c>
      <c r="F183" s="74" t="s">
        <v>57</v>
      </c>
      <c r="G183" s="39" t="s">
        <v>58</v>
      </c>
      <c r="H183" s="70">
        <v>88010110102</v>
      </c>
      <c r="I183" s="40" t="s">
        <v>52</v>
      </c>
    </row>
    <row r="184" spans="1:9" ht="15.75" thickBot="1" x14ac:dyDescent="0.3">
      <c r="A184" s="17">
        <v>68</v>
      </c>
      <c r="B184" s="68" t="s">
        <v>170</v>
      </c>
      <c r="C184" s="43">
        <v>0</v>
      </c>
      <c r="D184" s="457">
        <v>0.52400000000000002</v>
      </c>
      <c r="E184" s="83">
        <f>D184-C184</f>
        <v>0.52400000000000002</v>
      </c>
      <c r="F184" s="80" t="s">
        <v>57</v>
      </c>
      <c r="G184" s="37" t="s">
        <v>58</v>
      </c>
      <c r="H184" s="87">
        <v>88010110060</v>
      </c>
      <c r="I184" s="88" t="s">
        <v>52</v>
      </c>
    </row>
    <row r="185" spans="1:9" x14ac:dyDescent="0.25">
      <c r="A185" s="49"/>
      <c r="B185" s="1146" t="s">
        <v>171</v>
      </c>
      <c r="C185" s="1147"/>
      <c r="D185" s="1148"/>
      <c r="E185" s="84">
        <f>SUM(E113:E184)</f>
        <v>20.078300000000006</v>
      </c>
      <c r="F185" s="89"/>
      <c r="G185" s="90"/>
      <c r="H185" s="90"/>
      <c r="I185" s="52"/>
    </row>
    <row r="186" spans="1:9" x14ac:dyDescent="0.25">
      <c r="A186" s="54"/>
      <c r="B186" s="55"/>
      <c r="C186" s="1135" t="s">
        <v>66</v>
      </c>
      <c r="D186" s="1136"/>
      <c r="E186" s="56">
        <v>11.42</v>
      </c>
      <c r="F186" s="91" t="s">
        <v>15</v>
      </c>
      <c r="I186" s="59"/>
    </row>
    <row r="187" spans="1:9" x14ac:dyDescent="0.25">
      <c r="A187" s="54"/>
      <c r="B187" s="55"/>
      <c r="C187" s="1137"/>
      <c r="D187" s="1138"/>
      <c r="E187" s="56">
        <v>8.35</v>
      </c>
      <c r="F187" s="91" t="s">
        <v>57</v>
      </c>
      <c r="I187" s="59"/>
    </row>
    <row r="188" spans="1:9" ht="15.75" thickBot="1" x14ac:dyDescent="0.3">
      <c r="A188" s="62"/>
      <c r="B188" s="92"/>
      <c r="C188" s="1139"/>
      <c r="D188" s="1140"/>
      <c r="E188" s="64">
        <v>0.308</v>
      </c>
      <c r="F188" s="93" t="s">
        <v>33</v>
      </c>
      <c r="G188" s="63"/>
      <c r="H188" s="63"/>
      <c r="I188" s="67"/>
    </row>
    <row r="189" spans="1:9" ht="15.75" thickBot="1" x14ac:dyDescent="0.3">
      <c r="E189" s="94"/>
      <c r="F189" s="94"/>
    </row>
    <row r="190" spans="1:9" x14ac:dyDescent="0.25">
      <c r="A190" s="1154" t="s">
        <v>1412</v>
      </c>
      <c r="B190" s="1155"/>
      <c r="C190" s="1155"/>
      <c r="D190" s="1155"/>
      <c r="E190" s="1155"/>
      <c r="F190" s="1155"/>
      <c r="G190" s="1155"/>
      <c r="H190" s="1155"/>
      <c r="I190" s="1156"/>
    </row>
    <row r="191" spans="1:9" ht="15.75" thickBot="1" x14ac:dyDescent="0.3">
      <c r="A191" s="1157"/>
      <c r="B191" s="1158"/>
      <c r="C191" s="1158"/>
      <c r="D191" s="1158"/>
      <c r="E191" s="1158"/>
      <c r="F191" s="1158"/>
      <c r="G191" s="1158"/>
      <c r="H191" s="1158"/>
      <c r="I191" s="1159"/>
    </row>
    <row r="192" spans="1:9" ht="15.75" thickBot="1" x14ac:dyDescent="0.3">
      <c r="A192" s="1103" t="s">
        <v>1</v>
      </c>
      <c r="B192" s="1106" t="s">
        <v>2</v>
      </c>
      <c r="C192" s="1109" t="s">
        <v>3</v>
      </c>
      <c r="D192" s="1110"/>
      <c r="E192" s="1110"/>
      <c r="F192" s="1111"/>
      <c r="G192" s="1112" t="s">
        <v>4</v>
      </c>
      <c r="H192" s="1115" t="s">
        <v>5</v>
      </c>
      <c r="I192" s="1116"/>
    </row>
    <row r="193" spans="1:9" ht="15.75" thickBot="1" x14ac:dyDescent="0.3">
      <c r="A193" s="1104"/>
      <c r="B193" s="1107"/>
      <c r="C193" s="1119" t="s">
        <v>6</v>
      </c>
      <c r="D193" s="1120"/>
      <c r="E193" s="1120"/>
      <c r="F193" s="1121"/>
      <c r="G193" s="1113"/>
      <c r="H193" s="1117"/>
      <c r="I193" s="1118"/>
    </row>
    <row r="194" spans="1:9" x14ac:dyDescent="0.25">
      <c r="A194" s="1104"/>
      <c r="B194" s="1107"/>
      <c r="C194" s="1122" t="s">
        <v>7</v>
      </c>
      <c r="D194" s="1123"/>
      <c r="E194" s="1124" t="s">
        <v>8</v>
      </c>
      <c r="F194" s="1126" t="s">
        <v>9</v>
      </c>
      <c r="G194" s="1113"/>
      <c r="H194" s="1112" t="s">
        <v>10</v>
      </c>
      <c r="I194" s="1112" t="s">
        <v>11</v>
      </c>
    </row>
    <row r="195" spans="1:9" ht="41.45" customHeight="1" thickBot="1" x14ac:dyDescent="0.3">
      <c r="A195" s="1105"/>
      <c r="B195" s="1108"/>
      <c r="C195" s="1035" t="s">
        <v>12</v>
      </c>
      <c r="D195" s="1033" t="s">
        <v>13</v>
      </c>
      <c r="E195" s="1125"/>
      <c r="F195" s="1108"/>
      <c r="G195" s="1114"/>
      <c r="H195" s="1114"/>
      <c r="I195" s="1114"/>
    </row>
    <row r="196" spans="1:9" ht="15.75" thickBot="1" x14ac:dyDescent="0.3">
      <c r="A196" s="1">
        <v>1</v>
      </c>
      <c r="B196" s="2">
        <v>2</v>
      </c>
      <c r="C196" s="1023">
        <v>3</v>
      </c>
      <c r="D196" s="3">
        <v>4</v>
      </c>
      <c r="E196" s="4">
        <v>5</v>
      </c>
      <c r="F196" s="5">
        <v>6</v>
      </c>
      <c r="G196" s="6">
        <v>7</v>
      </c>
      <c r="H196" s="7">
        <v>8</v>
      </c>
      <c r="I196" s="7">
        <v>9</v>
      </c>
    </row>
    <row r="197" spans="1:9" x14ac:dyDescent="0.25">
      <c r="A197" s="25">
        <v>1</v>
      </c>
      <c r="B197" s="72" t="s">
        <v>107</v>
      </c>
      <c r="C197" s="134">
        <v>0</v>
      </c>
      <c r="D197" s="349">
        <v>0.112</v>
      </c>
      <c r="E197" s="95">
        <f t="shared" ref="E197" si="13">D197-C197</f>
        <v>0.112</v>
      </c>
      <c r="F197" s="74" t="s">
        <v>57</v>
      </c>
      <c r="G197" s="39" t="s">
        <v>58</v>
      </c>
      <c r="H197" s="30">
        <v>88010120252</v>
      </c>
      <c r="I197" s="30">
        <v>88010120252001</v>
      </c>
    </row>
    <row r="198" spans="1:9" x14ac:dyDescent="0.25">
      <c r="A198" s="17">
        <v>2</v>
      </c>
      <c r="B198" s="68" t="s">
        <v>170</v>
      </c>
      <c r="C198" s="488">
        <v>0</v>
      </c>
      <c r="D198" s="457">
        <v>0.52400000000000002</v>
      </c>
      <c r="E198" s="96">
        <f>D198-C198</f>
        <v>0.52400000000000002</v>
      </c>
      <c r="F198" s="80" t="s">
        <v>57</v>
      </c>
      <c r="G198" s="37" t="s">
        <v>58</v>
      </c>
      <c r="H198" s="87">
        <v>88010110060</v>
      </c>
      <c r="I198" s="88" t="s">
        <v>52</v>
      </c>
    </row>
    <row r="199" spans="1:9" x14ac:dyDescent="0.25">
      <c r="A199" s="36">
        <v>3</v>
      </c>
      <c r="B199" s="72" t="s">
        <v>116</v>
      </c>
      <c r="C199" s="134">
        <v>0</v>
      </c>
      <c r="D199" s="349">
        <v>9.7000000000000003E-2</v>
      </c>
      <c r="E199" s="95">
        <f t="shared" ref="E199:E207" si="14">D199-C199</f>
        <v>9.7000000000000003E-2</v>
      </c>
      <c r="F199" s="74" t="s">
        <v>57</v>
      </c>
      <c r="G199" s="39" t="s">
        <v>58</v>
      </c>
      <c r="H199" s="30">
        <v>88010120259</v>
      </c>
      <c r="I199" s="30">
        <v>88010120259001</v>
      </c>
    </row>
    <row r="200" spans="1:9" x14ac:dyDescent="0.25">
      <c r="A200" s="36">
        <v>4</v>
      </c>
      <c r="B200" s="72" t="s">
        <v>118</v>
      </c>
      <c r="C200" s="134">
        <v>0</v>
      </c>
      <c r="D200" s="349">
        <v>0.06</v>
      </c>
      <c r="E200" s="95">
        <f t="shared" si="14"/>
        <v>0.06</v>
      </c>
      <c r="F200" s="74" t="s">
        <v>57</v>
      </c>
      <c r="G200" s="39" t="s">
        <v>58</v>
      </c>
      <c r="H200" s="30">
        <v>88010120254</v>
      </c>
      <c r="I200" s="30">
        <v>88010120254001</v>
      </c>
    </row>
    <row r="201" spans="1:9" x14ac:dyDescent="0.25">
      <c r="A201" s="31">
        <v>5</v>
      </c>
      <c r="B201" s="97" t="s">
        <v>92</v>
      </c>
      <c r="C201" s="1036">
        <v>0.35</v>
      </c>
      <c r="D201" s="1034">
        <v>0.99299999999999999</v>
      </c>
      <c r="E201" s="98">
        <f t="shared" si="14"/>
        <v>0.64300000000000002</v>
      </c>
      <c r="F201" s="74" t="s">
        <v>57</v>
      </c>
      <c r="G201" s="38" t="s">
        <v>37</v>
      </c>
      <c r="H201" s="73">
        <v>88010130177</v>
      </c>
      <c r="I201" s="24">
        <v>88010130177001</v>
      </c>
    </row>
    <row r="202" spans="1:9" x14ac:dyDescent="0.25">
      <c r="A202" s="25">
        <v>6</v>
      </c>
      <c r="B202" s="72" t="s">
        <v>134</v>
      </c>
      <c r="C202" s="134">
        <v>0</v>
      </c>
      <c r="D202" s="349">
        <v>0.26100000000000001</v>
      </c>
      <c r="E202" s="95">
        <f t="shared" si="14"/>
        <v>0.26100000000000001</v>
      </c>
      <c r="F202" s="80" t="s">
        <v>57</v>
      </c>
      <c r="G202" s="39" t="s">
        <v>58</v>
      </c>
      <c r="H202" s="30">
        <v>88010040266</v>
      </c>
      <c r="I202" s="30">
        <v>88010040266001</v>
      </c>
    </row>
    <row r="203" spans="1:9" x14ac:dyDescent="0.25">
      <c r="A203" s="17">
        <v>7</v>
      </c>
      <c r="B203" s="97" t="s">
        <v>77</v>
      </c>
      <c r="C203" s="1036">
        <v>0.78</v>
      </c>
      <c r="D203" s="1034">
        <v>1.0449999999999999</v>
      </c>
      <c r="E203" s="98">
        <f t="shared" si="14"/>
        <v>0.2649999999999999</v>
      </c>
      <c r="F203" s="74" t="s">
        <v>57</v>
      </c>
      <c r="G203" s="39" t="s">
        <v>58</v>
      </c>
      <c r="H203" s="73">
        <v>88010030113</v>
      </c>
      <c r="I203" s="24">
        <v>88010030113001</v>
      </c>
    </row>
    <row r="204" spans="1:9" x14ac:dyDescent="0.25">
      <c r="A204" s="25">
        <v>8</v>
      </c>
      <c r="B204" s="72" t="s">
        <v>169</v>
      </c>
      <c r="C204" s="134">
        <v>0</v>
      </c>
      <c r="D204" s="349">
        <v>0.38300000000000001</v>
      </c>
      <c r="E204" s="95">
        <f t="shared" si="14"/>
        <v>0.38300000000000001</v>
      </c>
      <c r="F204" s="74" t="s">
        <v>57</v>
      </c>
      <c r="G204" s="39" t="s">
        <v>58</v>
      </c>
      <c r="H204" s="70">
        <v>88010110102</v>
      </c>
      <c r="I204" s="40" t="s">
        <v>52</v>
      </c>
    </row>
    <row r="205" spans="1:9" x14ac:dyDescent="0.25">
      <c r="A205" s="36">
        <v>9</v>
      </c>
      <c r="B205" s="72" t="s">
        <v>152</v>
      </c>
      <c r="C205" s="134">
        <v>0</v>
      </c>
      <c r="D205" s="349">
        <v>7.2999999999999995E-2</v>
      </c>
      <c r="E205" s="95">
        <f t="shared" si="14"/>
        <v>7.2999999999999995E-2</v>
      </c>
      <c r="F205" s="74" t="s">
        <v>57</v>
      </c>
      <c r="G205" s="39" t="s">
        <v>58</v>
      </c>
      <c r="H205" s="70">
        <v>88010130184</v>
      </c>
      <c r="I205" s="30">
        <v>88010130184001</v>
      </c>
    </row>
    <row r="206" spans="1:9" x14ac:dyDescent="0.25">
      <c r="A206" s="31">
        <v>10</v>
      </c>
      <c r="B206" s="68" t="s">
        <v>154</v>
      </c>
      <c r="C206" s="671">
        <v>0</v>
      </c>
      <c r="D206" s="347">
        <v>0.77300000000000002</v>
      </c>
      <c r="E206" s="99">
        <f t="shared" si="14"/>
        <v>0.77300000000000002</v>
      </c>
      <c r="F206" s="74" t="s">
        <v>57</v>
      </c>
      <c r="G206" s="39" t="s">
        <v>58</v>
      </c>
      <c r="H206" s="73">
        <v>88010110042</v>
      </c>
      <c r="I206" s="24">
        <v>88010110042001</v>
      </c>
    </row>
    <row r="207" spans="1:9" ht="15.75" thickBot="1" x14ac:dyDescent="0.3">
      <c r="A207" s="31">
        <v>11</v>
      </c>
      <c r="B207" s="68" t="s">
        <v>162</v>
      </c>
      <c r="C207" s="43">
        <v>0</v>
      </c>
      <c r="D207" s="457">
        <v>0.20799999999999999</v>
      </c>
      <c r="E207" s="83">
        <f t="shared" si="14"/>
        <v>0.20799999999999999</v>
      </c>
      <c r="F207" s="100" t="s">
        <v>57</v>
      </c>
      <c r="G207" s="39" t="s">
        <v>58</v>
      </c>
      <c r="H207" s="70">
        <v>88010120251</v>
      </c>
      <c r="I207" s="30">
        <v>88010120251001</v>
      </c>
    </row>
    <row r="208" spans="1:9" x14ac:dyDescent="0.25">
      <c r="A208" s="49"/>
      <c r="B208" s="1146" t="s">
        <v>172</v>
      </c>
      <c r="C208" s="1147"/>
      <c r="D208" s="1148"/>
      <c r="E208" s="84">
        <f>SUM(E197:E207)</f>
        <v>3.399</v>
      </c>
      <c r="F208" s="89"/>
      <c r="G208" s="90"/>
      <c r="H208" s="90"/>
      <c r="I208" s="52"/>
    </row>
    <row r="209" spans="1:9" x14ac:dyDescent="0.25">
      <c r="A209" s="54"/>
      <c r="B209" s="55"/>
      <c r="C209" s="1135" t="s">
        <v>66</v>
      </c>
      <c r="D209" s="1136"/>
      <c r="E209" s="101">
        <v>0</v>
      </c>
      <c r="F209" s="91" t="s">
        <v>15</v>
      </c>
      <c r="I209" s="59"/>
    </row>
    <row r="210" spans="1:9" x14ac:dyDescent="0.25">
      <c r="A210" s="54"/>
      <c r="B210" s="55"/>
      <c r="C210" s="1137"/>
      <c r="D210" s="1138"/>
      <c r="E210" s="102">
        <v>3.399</v>
      </c>
      <c r="F210" s="91" t="s">
        <v>57</v>
      </c>
      <c r="I210" s="59"/>
    </row>
    <row r="211" spans="1:9" ht="15.75" thickBot="1" x14ac:dyDescent="0.3">
      <c r="A211" s="62"/>
      <c r="B211" s="92"/>
      <c r="C211" s="1139"/>
      <c r="D211" s="1140"/>
      <c r="E211" s="103">
        <v>0</v>
      </c>
      <c r="F211" s="93" t="s">
        <v>33</v>
      </c>
      <c r="G211" s="63"/>
      <c r="H211" s="63"/>
      <c r="I211" s="67"/>
    </row>
    <row r="213" spans="1:9" x14ac:dyDescent="0.25">
      <c r="B213" s="1160"/>
      <c r="C213" s="1160"/>
      <c r="D213" s="1160"/>
      <c r="E213" s="1160"/>
      <c r="F213" s="1160"/>
      <c r="G213" s="1160"/>
      <c r="H213" s="1160"/>
      <c r="I213" s="1160"/>
    </row>
    <row r="214" spans="1:9" x14ac:dyDescent="0.25">
      <c r="B214" s="1160"/>
      <c r="C214" s="1160"/>
      <c r="D214" s="1160"/>
      <c r="E214" s="1160"/>
      <c r="F214" s="1160"/>
      <c r="G214" s="1160"/>
      <c r="H214" s="1160"/>
      <c r="I214" s="1160"/>
    </row>
    <row r="215" spans="1:9" x14ac:dyDescent="0.25">
      <c r="B215" s="1160"/>
      <c r="C215" s="1160"/>
      <c r="D215" s="1160"/>
      <c r="E215" s="1160"/>
      <c r="F215" s="1160"/>
      <c r="G215" s="1160"/>
      <c r="H215" s="1160"/>
      <c r="I215" s="1160"/>
    </row>
    <row r="216" spans="1:9" x14ac:dyDescent="0.25">
      <c r="B216" s="104"/>
      <c r="C216" s="104"/>
      <c r="D216" s="104"/>
      <c r="E216" s="104"/>
      <c r="F216" s="104"/>
      <c r="G216" s="104"/>
      <c r="H216" s="104"/>
      <c r="I216" s="104"/>
    </row>
    <row r="217" spans="1:9" x14ac:dyDescent="0.25">
      <c r="B217" s="104"/>
      <c r="C217" s="104"/>
      <c r="D217" s="104"/>
      <c r="E217" s="104"/>
      <c r="F217" s="104"/>
      <c r="G217" s="104"/>
      <c r="H217" s="104"/>
      <c r="I217" s="104"/>
    </row>
  </sheetData>
  <mergeCells count="92">
    <mergeCell ref="B213:I213"/>
    <mergeCell ref="B214:I214"/>
    <mergeCell ref="B215:I215"/>
    <mergeCell ref="E194:E195"/>
    <mergeCell ref="F194:F195"/>
    <mergeCell ref="H194:H195"/>
    <mergeCell ref="I194:I195"/>
    <mergeCell ref="B208:D208"/>
    <mergeCell ref="C209:D211"/>
    <mergeCell ref="A190:I191"/>
    <mergeCell ref="A192:A195"/>
    <mergeCell ref="B192:B195"/>
    <mergeCell ref="C192:F192"/>
    <mergeCell ref="G192:G195"/>
    <mergeCell ref="H192:I193"/>
    <mergeCell ref="C193:F193"/>
    <mergeCell ref="C194:D194"/>
    <mergeCell ref="E110:E111"/>
    <mergeCell ref="F110:F111"/>
    <mergeCell ref="H110:H111"/>
    <mergeCell ref="B185:D185"/>
    <mergeCell ref="C186:D188"/>
    <mergeCell ref="A95:A96"/>
    <mergeCell ref="B95:B96"/>
    <mergeCell ref="G95:G96"/>
    <mergeCell ref="I110:I111"/>
    <mergeCell ref="H95:H96"/>
    <mergeCell ref="I95:I96"/>
    <mergeCell ref="B102:D102"/>
    <mergeCell ref="C103:D105"/>
    <mergeCell ref="A107:I107"/>
    <mergeCell ref="A108:A111"/>
    <mergeCell ref="B108:B111"/>
    <mergeCell ref="C108:F108"/>
    <mergeCell ref="G108:G111"/>
    <mergeCell ref="H108:I109"/>
    <mergeCell ref="C109:F109"/>
    <mergeCell ref="C110:D110"/>
    <mergeCell ref="A75:A76"/>
    <mergeCell ref="B75:B76"/>
    <mergeCell ref="H75:H76"/>
    <mergeCell ref="I75:I76"/>
    <mergeCell ref="A91:A92"/>
    <mergeCell ref="B91:B92"/>
    <mergeCell ref="G91:G92"/>
    <mergeCell ref="H91:H92"/>
    <mergeCell ref="I91:I92"/>
    <mergeCell ref="A60:I60"/>
    <mergeCell ref="A61:A64"/>
    <mergeCell ref="B61:B64"/>
    <mergeCell ref="C61:F61"/>
    <mergeCell ref="G61:G64"/>
    <mergeCell ref="H61:I62"/>
    <mergeCell ref="C62:F62"/>
    <mergeCell ref="C63:D63"/>
    <mergeCell ref="E63:E64"/>
    <mergeCell ref="F63:F64"/>
    <mergeCell ref="H63:H64"/>
    <mergeCell ref="I63:I64"/>
    <mergeCell ref="C56:D58"/>
    <mergeCell ref="A27:A28"/>
    <mergeCell ref="B27:B28"/>
    <mergeCell ref="H27:H28"/>
    <mergeCell ref="I27:I28"/>
    <mergeCell ref="A40:A41"/>
    <mergeCell ref="B40:B41"/>
    <mergeCell ref="G40:G41"/>
    <mergeCell ref="H40:H41"/>
    <mergeCell ref="I40:I41"/>
    <mergeCell ref="A47:A48"/>
    <mergeCell ref="B47:B48"/>
    <mergeCell ref="H47:H48"/>
    <mergeCell ref="I47:I48"/>
    <mergeCell ref="B55:D55"/>
    <mergeCell ref="A24:A25"/>
    <mergeCell ref="B24:B25"/>
    <mergeCell ref="G24:G25"/>
    <mergeCell ref="H24:H25"/>
    <mergeCell ref="I24:I25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F6:F7"/>
    <mergeCell ref="H6:H7"/>
    <mergeCell ref="I6:I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C0DAC-7AAD-4917-92A9-37A414FAA701}">
  <dimension ref="A2:I48"/>
  <sheetViews>
    <sheetView topLeftCell="A19" workbookViewId="0">
      <selection activeCell="U53" sqref="U52:U53"/>
    </sheetView>
  </sheetViews>
  <sheetFormatPr defaultRowHeight="15" x14ac:dyDescent="0.25"/>
  <cols>
    <col min="9" max="9" width="20.42578125" customWidth="1"/>
  </cols>
  <sheetData>
    <row r="2" spans="1:9" ht="14.45" customHeight="1" x14ac:dyDescent="0.25">
      <c r="A2" s="571" t="s">
        <v>1411</v>
      </c>
      <c r="B2" s="571"/>
      <c r="C2" s="571"/>
      <c r="D2" s="571"/>
      <c r="E2" s="571"/>
      <c r="F2" s="571"/>
      <c r="G2" s="571"/>
      <c r="H2" s="571"/>
      <c r="I2" s="571"/>
    </row>
    <row r="3" spans="1:9" ht="15.75" thickBot="1" x14ac:dyDescent="0.3"/>
    <row r="4" spans="1:9" ht="15.75" thickBot="1" x14ac:dyDescent="0.3">
      <c r="A4" s="1164" t="s">
        <v>173</v>
      </c>
      <c r="B4" s="1165"/>
      <c r="C4" s="1165"/>
      <c r="D4" s="1165"/>
      <c r="E4" s="1165"/>
      <c r="F4" s="1165"/>
      <c r="G4" s="1165"/>
      <c r="H4" s="1165"/>
      <c r="I4" s="1166"/>
    </row>
    <row r="5" spans="1:9" ht="15.75" thickBot="1" x14ac:dyDescent="0.3">
      <c r="A5" s="105" t="s">
        <v>174</v>
      </c>
      <c r="B5" s="1167" t="s">
        <v>175</v>
      </c>
      <c r="C5" s="1168"/>
      <c r="D5" s="1168"/>
      <c r="E5" s="1168"/>
      <c r="F5" s="1168"/>
      <c r="G5" s="1168"/>
      <c r="H5" s="1169"/>
      <c r="I5" s="106" t="s">
        <v>176</v>
      </c>
    </row>
    <row r="6" spans="1:9" x14ac:dyDescent="0.25">
      <c r="A6" s="107" t="s">
        <v>177</v>
      </c>
      <c r="B6" s="1170" t="s">
        <v>178</v>
      </c>
      <c r="C6" s="1171"/>
      <c r="D6" s="1171"/>
      <c r="E6" s="1171"/>
      <c r="F6" s="1171"/>
      <c r="G6" s="1171"/>
      <c r="H6" s="1172"/>
      <c r="I6" s="108">
        <v>1110</v>
      </c>
    </row>
    <row r="7" spans="1:9" x14ac:dyDescent="0.25">
      <c r="A7" s="109" t="s">
        <v>179</v>
      </c>
      <c r="B7" s="1161" t="s">
        <v>180</v>
      </c>
      <c r="C7" s="1162"/>
      <c r="D7" s="1162"/>
      <c r="E7" s="1162"/>
      <c r="F7" s="1162"/>
      <c r="G7" s="1162"/>
      <c r="H7" s="1163"/>
      <c r="I7" s="39">
        <v>1300</v>
      </c>
    </row>
    <row r="8" spans="1:9" x14ac:dyDescent="0.25">
      <c r="A8" s="109" t="s">
        <v>181</v>
      </c>
      <c r="B8" s="1161" t="s">
        <v>182</v>
      </c>
      <c r="C8" s="1162"/>
      <c r="D8" s="1162"/>
      <c r="E8" s="1162"/>
      <c r="F8" s="1162"/>
      <c r="G8" s="1162"/>
      <c r="H8" s="1163"/>
      <c r="I8" s="39">
        <v>2000</v>
      </c>
    </row>
    <row r="9" spans="1:9" x14ac:dyDescent="0.25">
      <c r="A9" s="110" t="s">
        <v>183</v>
      </c>
      <c r="B9" s="1173" t="s">
        <v>184</v>
      </c>
      <c r="C9" s="1174"/>
      <c r="D9" s="1174"/>
      <c r="E9" s="1174"/>
      <c r="F9" s="1174"/>
      <c r="G9" s="1174"/>
      <c r="H9" s="1175"/>
      <c r="I9" s="86">
        <v>380</v>
      </c>
    </row>
    <row r="10" spans="1:9" x14ac:dyDescent="0.25">
      <c r="A10" s="109" t="s">
        <v>185</v>
      </c>
      <c r="B10" s="1161" t="s">
        <v>186</v>
      </c>
      <c r="C10" s="1162"/>
      <c r="D10" s="1162"/>
      <c r="E10" s="1162"/>
      <c r="F10" s="1162"/>
      <c r="G10" s="1162"/>
      <c r="H10" s="1163"/>
      <c r="I10" s="39">
        <v>100</v>
      </c>
    </row>
    <row r="11" spans="1:9" x14ac:dyDescent="0.25">
      <c r="A11" s="109" t="s">
        <v>187</v>
      </c>
      <c r="B11" s="1161" t="s">
        <v>188</v>
      </c>
      <c r="C11" s="1162"/>
      <c r="D11" s="1162"/>
      <c r="E11" s="1162"/>
      <c r="F11" s="1162"/>
      <c r="G11" s="1162"/>
      <c r="H11" s="1163"/>
      <c r="I11" s="39">
        <v>170</v>
      </c>
    </row>
    <row r="12" spans="1:9" x14ac:dyDescent="0.25">
      <c r="A12" s="110" t="s">
        <v>189</v>
      </c>
      <c r="B12" s="1173" t="s">
        <v>190</v>
      </c>
      <c r="C12" s="1174"/>
      <c r="D12" s="1174"/>
      <c r="E12" s="1174"/>
      <c r="F12" s="1174"/>
      <c r="G12" s="1174"/>
      <c r="H12" s="1175"/>
      <c r="I12" s="86">
        <v>330</v>
      </c>
    </row>
    <row r="13" spans="1:9" x14ac:dyDescent="0.25">
      <c r="A13" s="109" t="s">
        <v>191</v>
      </c>
      <c r="B13" s="1161" t="s">
        <v>192</v>
      </c>
      <c r="C13" s="1162"/>
      <c r="D13" s="1162"/>
      <c r="E13" s="1162"/>
      <c r="F13" s="1162"/>
      <c r="G13" s="1162"/>
      <c r="H13" s="1163"/>
      <c r="I13" s="39">
        <v>700</v>
      </c>
    </row>
    <row r="14" spans="1:9" x14ac:dyDescent="0.25">
      <c r="A14" s="109" t="s">
        <v>193</v>
      </c>
      <c r="B14" s="1161" t="s">
        <v>194</v>
      </c>
      <c r="C14" s="1162"/>
      <c r="D14" s="1162"/>
      <c r="E14" s="1162"/>
      <c r="F14" s="1162"/>
      <c r="G14" s="1162"/>
      <c r="H14" s="1163"/>
      <c r="I14" s="39">
        <v>1000</v>
      </c>
    </row>
    <row r="15" spans="1:9" x14ac:dyDescent="0.25">
      <c r="A15" s="110" t="s">
        <v>195</v>
      </c>
      <c r="B15" s="1173" t="s">
        <v>196</v>
      </c>
      <c r="C15" s="1174"/>
      <c r="D15" s="1174"/>
      <c r="E15" s="1174"/>
      <c r="F15" s="1174"/>
      <c r="G15" s="1174"/>
      <c r="H15" s="1175"/>
      <c r="I15" s="86">
        <v>1300</v>
      </c>
    </row>
    <row r="16" spans="1:9" x14ac:dyDescent="0.25">
      <c r="A16" s="109" t="s">
        <v>197</v>
      </c>
      <c r="B16" s="1161" t="s">
        <v>198</v>
      </c>
      <c r="C16" s="1162"/>
      <c r="D16" s="1162"/>
      <c r="E16" s="1162"/>
      <c r="F16" s="1162"/>
      <c r="G16" s="1162"/>
      <c r="H16" s="1163"/>
      <c r="I16" s="39">
        <v>700</v>
      </c>
    </row>
    <row r="17" spans="1:9" x14ac:dyDescent="0.25">
      <c r="A17" s="109" t="s">
        <v>199</v>
      </c>
      <c r="B17" s="1161" t="s">
        <v>200</v>
      </c>
      <c r="C17" s="1162"/>
      <c r="D17" s="1162"/>
      <c r="E17" s="1162"/>
      <c r="F17" s="1162"/>
      <c r="G17" s="1162"/>
      <c r="H17" s="1163"/>
      <c r="I17" s="39">
        <v>770</v>
      </c>
    </row>
    <row r="18" spans="1:9" x14ac:dyDescent="0.25">
      <c r="A18" s="110" t="s">
        <v>201</v>
      </c>
      <c r="B18" s="1173" t="s">
        <v>202</v>
      </c>
      <c r="C18" s="1174"/>
      <c r="D18" s="1174"/>
      <c r="E18" s="1174"/>
      <c r="F18" s="1174"/>
      <c r="G18" s="1174"/>
      <c r="H18" s="1175"/>
      <c r="I18" s="86">
        <v>620</v>
      </c>
    </row>
    <row r="19" spans="1:9" x14ac:dyDescent="0.25">
      <c r="A19" s="109" t="s">
        <v>203</v>
      </c>
      <c r="B19" s="1161" t="s">
        <v>204</v>
      </c>
      <c r="C19" s="1162"/>
      <c r="D19" s="1162"/>
      <c r="E19" s="1162"/>
      <c r="F19" s="1162"/>
      <c r="G19" s="1162"/>
      <c r="H19" s="1163"/>
      <c r="I19" s="39">
        <v>150</v>
      </c>
    </row>
    <row r="20" spans="1:9" x14ac:dyDescent="0.25">
      <c r="A20" s="109" t="s">
        <v>205</v>
      </c>
      <c r="B20" s="1161" t="s">
        <v>206</v>
      </c>
      <c r="C20" s="1162"/>
      <c r="D20" s="1162"/>
      <c r="E20" s="1162"/>
      <c r="F20" s="1162"/>
      <c r="G20" s="1162"/>
      <c r="H20" s="1163"/>
      <c r="I20" s="39">
        <v>500</v>
      </c>
    </row>
    <row r="21" spans="1:9" x14ac:dyDescent="0.25">
      <c r="A21" s="110" t="s">
        <v>207</v>
      </c>
      <c r="B21" s="1173" t="s">
        <v>208</v>
      </c>
      <c r="C21" s="1174"/>
      <c r="D21" s="1174"/>
      <c r="E21" s="1174"/>
      <c r="F21" s="1174"/>
      <c r="G21" s="1174"/>
      <c r="H21" s="1175"/>
      <c r="I21" s="86">
        <v>600</v>
      </c>
    </row>
    <row r="22" spans="1:9" x14ac:dyDescent="0.25">
      <c r="A22" s="109" t="s">
        <v>209</v>
      </c>
      <c r="B22" s="1161" t="s">
        <v>210</v>
      </c>
      <c r="C22" s="1162"/>
      <c r="D22" s="1162"/>
      <c r="E22" s="1162"/>
      <c r="F22" s="1162"/>
      <c r="G22" s="1162"/>
      <c r="H22" s="1163"/>
      <c r="I22" s="39">
        <v>400</v>
      </c>
    </row>
    <row r="23" spans="1:9" x14ac:dyDescent="0.25">
      <c r="A23" s="109" t="s">
        <v>211</v>
      </c>
      <c r="B23" s="1161" t="s">
        <v>212</v>
      </c>
      <c r="C23" s="1162"/>
      <c r="D23" s="1162"/>
      <c r="E23" s="1162"/>
      <c r="F23" s="1162"/>
      <c r="G23" s="1162"/>
      <c r="H23" s="1163"/>
      <c r="I23" s="39">
        <v>200</v>
      </c>
    </row>
    <row r="24" spans="1:9" x14ac:dyDescent="0.25">
      <c r="A24" s="110" t="s">
        <v>213</v>
      </c>
      <c r="B24" s="1173" t="s">
        <v>214</v>
      </c>
      <c r="C24" s="1174"/>
      <c r="D24" s="1174"/>
      <c r="E24" s="1174"/>
      <c r="F24" s="1174"/>
      <c r="G24" s="1174"/>
      <c r="H24" s="1175"/>
      <c r="I24" s="86">
        <v>1100</v>
      </c>
    </row>
    <row r="25" spans="1:9" x14ac:dyDescent="0.25">
      <c r="A25" s="109" t="s">
        <v>215</v>
      </c>
      <c r="B25" s="1161" t="s">
        <v>216</v>
      </c>
      <c r="C25" s="1162"/>
      <c r="D25" s="1162"/>
      <c r="E25" s="1162"/>
      <c r="F25" s="1162"/>
      <c r="G25" s="1162"/>
      <c r="H25" s="1163"/>
      <c r="I25" s="39">
        <v>530</v>
      </c>
    </row>
    <row r="26" spans="1:9" x14ac:dyDescent="0.25">
      <c r="A26" s="109" t="s">
        <v>217</v>
      </c>
      <c r="B26" s="1161" t="s">
        <v>218</v>
      </c>
      <c r="C26" s="1162"/>
      <c r="D26" s="1162"/>
      <c r="E26" s="1162"/>
      <c r="F26" s="1162"/>
      <c r="G26" s="1162"/>
      <c r="H26" s="1163"/>
      <c r="I26" s="39">
        <v>309</v>
      </c>
    </row>
    <row r="27" spans="1:9" x14ac:dyDescent="0.25">
      <c r="A27" s="110" t="s">
        <v>219</v>
      </c>
      <c r="B27" s="1173" t="s">
        <v>220</v>
      </c>
      <c r="C27" s="1174"/>
      <c r="D27" s="1174"/>
      <c r="E27" s="1174"/>
      <c r="F27" s="1174"/>
      <c r="G27" s="1174"/>
      <c r="H27" s="1175"/>
      <c r="I27" s="86">
        <v>25</v>
      </c>
    </row>
    <row r="28" spans="1:9" x14ac:dyDescent="0.25">
      <c r="A28" s="109" t="s">
        <v>221</v>
      </c>
      <c r="B28" s="1161" t="s">
        <v>222</v>
      </c>
      <c r="C28" s="1162"/>
      <c r="D28" s="1162"/>
      <c r="E28" s="1162"/>
      <c r="F28" s="1162"/>
      <c r="G28" s="1162"/>
      <c r="H28" s="1163"/>
      <c r="I28" s="39">
        <v>190</v>
      </c>
    </row>
    <row r="29" spans="1:9" x14ac:dyDescent="0.25">
      <c r="A29" s="109" t="s">
        <v>223</v>
      </c>
      <c r="B29" s="1161" t="s">
        <v>224</v>
      </c>
      <c r="C29" s="1162"/>
      <c r="D29" s="1162"/>
      <c r="E29" s="1162"/>
      <c r="F29" s="1162"/>
      <c r="G29" s="1162"/>
      <c r="H29" s="1163"/>
      <c r="I29" s="39">
        <v>50</v>
      </c>
    </row>
    <row r="30" spans="1:9" x14ac:dyDescent="0.25">
      <c r="A30" s="110" t="s">
        <v>225</v>
      </c>
      <c r="B30" s="1173" t="s">
        <v>226</v>
      </c>
      <c r="C30" s="1174"/>
      <c r="D30" s="1174"/>
      <c r="E30" s="1174"/>
      <c r="F30" s="1174"/>
      <c r="G30" s="1174"/>
      <c r="H30" s="1175"/>
      <c r="I30" s="86">
        <v>315</v>
      </c>
    </row>
    <row r="31" spans="1:9" x14ac:dyDescent="0.25">
      <c r="A31" s="109" t="s">
        <v>227</v>
      </c>
      <c r="B31" s="1161" t="s">
        <v>228</v>
      </c>
      <c r="C31" s="1162"/>
      <c r="D31" s="1162"/>
      <c r="E31" s="1162"/>
      <c r="F31" s="1162"/>
      <c r="G31" s="1162"/>
      <c r="H31" s="1163"/>
      <c r="I31" s="39">
        <v>50</v>
      </c>
    </row>
    <row r="32" spans="1:9" x14ac:dyDescent="0.25">
      <c r="A32" s="109" t="s">
        <v>229</v>
      </c>
      <c r="B32" s="1161" t="s">
        <v>230</v>
      </c>
      <c r="C32" s="1162"/>
      <c r="D32" s="1162"/>
      <c r="E32" s="1162"/>
      <c r="F32" s="1162"/>
      <c r="G32" s="1162"/>
      <c r="H32" s="1163"/>
      <c r="I32" s="39">
        <v>160</v>
      </c>
    </row>
    <row r="33" spans="1:9" x14ac:dyDescent="0.25">
      <c r="A33" s="110" t="s">
        <v>231</v>
      </c>
      <c r="B33" s="1173" t="s">
        <v>232</v>
      </c>
      <c r="C33" s="1174"/>
      <c r="D33" s="1174"/>
      <c r="E33" s="1174"/>
      <c r="F33" s="1174"/>
      <c r="G33" s="1174"/>
      <c r="H33" s="1175"/>
      <c r="I33" s="86">
        <v>160</v>
      </c>
    </row>
    <row r="34" spans="1:9" x14ac:dyDescent="0.25">
      <c r="A34" s="109" t="s">
        <v>233</v>
      </c>
      <c r="B34" s="1161" t="s">
        <v>234</v>
      </c>
      <c r="C34" s="1162"/>
      <c r="D34" s="1162"/>
      <c r="E34" s="1162"/>
      <c r="F34" s="1162"/>
      <c r="G34" s="1162"/>
      <c r="H34" s="1163"/>
      <c r="I34" s="39">
        <v>390</v>
      </c>
    </row>
    <row r="35" spans="1:9" x14ac:dyDescent="0.25">
      <c r="A35" s="109" t="s">
        <v>235</v>
      </c>
      <c r="B35" s="1161" t="s">
        <v>236</v>
      </c>
      <c r="C35" s="1162"/>
      <c r="D35" s="1162"/>
      <c r="E35" s="1162"/>
      <c r="F35" s="1162"/>
      <c r="G35" s="1162"/>
      <c r="H35" s="1163"/>
      <c r="I35" s="39">
        <v>590</v>
      </c>
    </row>
    <row r="36" spans="1:9" x14ac:dyDescent="0.25">
      <c r="A36" s="110" t="s">
        <v>237</v>
      </c>
      <c r="B36" s="1173" t="s">
        <v>238</v>
      </c>
      <c r="C36" s="1174"/>
      <c r="D36" s="1174"/>
      <c r="E36" s="1174"/>
      <c r="F36" s="1174"/>
      <c r="G36" s="1174"/>
      <c r="H36" s="1175"/>
      <c r="I36" s="86">
        <v>390</v>
      </c>
    </row>
    <row r="37" spans="1:9" x14ac:dyDescent="0.25">
      <c r="A37" s="109" t="s">
        <v>239</v>
      </c>
      <c r="B37" s="1161" t="s">
        <v>240</v>
      </c>
      <c r="C37" s="1162"/>
      <c r="D37" s="1162"/>
      <c r="E37" s="1162"/>
      <c r="F37" s="1162"/>
      <c r="G37" s="1162"/>
      <c r="H37" s="1163"/>
      <c r="I37" s="39">
        <v>480</v>
      </c>
    </row>
    <row r="38" spans="1:9" x14ac:dyDescent="0.25">
      <c r="A38" s="109" t="s">
        <v>241</v>
      </c>
      <c r="B38" s="1161" t="s">
        <v>242</v>
      </c>
      <c r="C38" s="1162"/>
      <c r="D38" s="1162"/>
      <c r="E38" s="1162"/>
      <c r="F38" s="1162"/>
      <c r="G38" s="1162"/>
      <c r="H38" s="1163"/>
      <c r="I38" s="39">
        <v>450</v>
      </c>
    </row>
    <row r="39" spans="1:9" x14ac:dyDescent="0.25">
      <c r="A39" s="110" t="s">
        <v>243</v>
      </c>
      <c r="B39" s="1173" t="s">
        <v>244</v>
      </c>
      <c r="C39" s="1174"/>
      <c r="D39" s="1174"/>
      <c r="E39" s="1174"/>
      <c r="F39" s="1174"/>
      <c r="G39" s="1174"/>
      <c r="H39" s="1175"/>
      <c r="I39" s="86">
        <v>230</v>
      </c>
    </row>
    <row r="40" spans="1:9" x14ac:dyDescent="0.25">
      <c r="A40" s="109" t="s">
        <v>245</v>
      </c>
      <c r="B40" s="1161" t="s">
        <v>246</v>
      </c>
      <c r="C40" s="1162"/>
      <c r="D40" s="1162"/>
      <c r="E40" s="1162"/>
      <c r="F40" s="1162"/>
      <c r="G40" s="1162"/>
      <c r="H40" s="1163"/>
      <c r="I40" s="39">
        <v>1500</v>
      </c>
    </row>
    <row r="41" spans="1:9" ht="15.75" thickBot="1" x14ac:dyDescent="0.3">
      <c r="A41" s="111">
        <v>36</v>
      </c>
      <c r="B41" s="1176" t="s">
        <v>247</v>
      </c>
      <c r="C41" s="1177"/>
      <c r="D41" s="1177"/>
      <c r="E41" s="1177"/>
      <c r="F41" s="1177"/>
      <c r="G41" s="1177"/>
      <c r="H41" s="1178"/>
      <c r="I41" s="112">
        <v>500</v>
      </c>
    </row>
    <row r="42" spans="1:9" ht="16.5" thickBot="1" x14ac:dyDescent="0.3">
      <c r="A42" s="105"/>
      <c r="B42" s="1179" t="s">
        <v>248</v>
      </c>
      <c r="C42" s="1180"/>
      <c r="D42" s="1180"/>
      <c r="E42" s="1180"/>
      <c r="F42" s="1180"/>
      <c r="G42" s="1180"/>
      <c r="H42" s="1181"/>
      <c r="I42" s="113">
        <f>SUM(I6:I41)</f>
        <v>19749</v>
      </c>
    </row>
    <row r="44" spans="1:9" x14ac:dyDescent="0.25">
      <c r="A44" s="1160"/>
      <c r="B44" s="1160"/>
      <c r="C44" s="1160"/>
      <c r="D44" s="1160"/>
      <c r="E44" s="1160"/>
      <c r="F44" s="1160"/>
      <c r="G44" s="1160"/>
      <c r="H44" s="1160"/>
    </row>
    <row r="45" spans="1:9" x14ac:dyDescent="0.25">
      <c r="A45" s="1160"/>
      <c r="B45" s="1160"/>
      <c r="C45" s="1160"/>
      <c r="D45" s="1160"/>
      <c r="E45" s="1160"/>
      <c r="F45" s="1160"/>
      <c r="G45" s="1160"/>
      <c r="H45" s="1160"/>
    </row>
    <row r="46" spans="1:9" x14ac:dyDescent="0.25">
      <c r="A46" s="1160"/>
      <c r="B46" s="1160"/>
      <c r="C46" s="1160"/>
      <c r="D46" s="1160"/>
      <c r="E46" s="1160"/>
      <c r="F46" s="1160"/>
      <c r="G46" s="1160"/>
      <c r="H46" s="1160"/>
    </row>
    <row r="47" spans="1:9" x14ac:dyDescent="0.25">
      <c r="A47" s="104"/>
      <c r="B47" s="104"/>
      <c r="C47" s="104"/>
      <c r="D47" s="104"/>
      <c r="E47" s="104"/>
      <c r="F47" s="104"/>
      <c r="G47" s="104"/>
      <c r="H47" s="104"/>
    </row>
    <row r="48" spans="1:9" x14ac:dyDescent="0.25">
      <c r="A48" s="104"/>
      <c r="B48" s="104"/>
      <c r="C48" s="104"/>
      <c r="D48" s="104"/>
      <c r="E48" s="104"/>
      <c r="F48" s="104"/>
      <c r="G48" s="104"/>
      <c r="H48" s="104"/>
    </row>
  </sheetData>
  <mergeCells count="42">
    <mergeCell ref="A46:H46"/>
    <mergeCell ref="B39:H39"/>
    <mergeCell ref="B40:H40"/>
    <mergeCell ref="B41:H41"/>
    <mergeCell ref="B42:H42"/>
    <mergeCell ref="A44:H44"/>
    <mergeCell ref="A45:H45"/>
    <mergeCell ref="B38:H38"/>
    <mergeCell ref="B27:H27"/>
    <mergeCell ref="B28:H28"/>
    <mergeCell ref="B29:H29"/>
    <mergeCell ref="B30:H30"/>
    <mergeCell ref="B31:H31"/>
    <mergeCell ref="B32:H32"/>
    <mergeCell ref="B33:H33"/>
    <mergeCell ref="B34:H34"/>
    <mergeCell ref="B35:H35"/>
    <mergeCell ref="B36:H36"/>
    <mergeCell ref="B37:H37"/>
    <mergeCell ref="B26:H26"/>
    <mergeCell ref="B15:H15"/>
    <mergeCell ref="B16:H16"/>
    <mergeCell ref="B17:H17"/>
    <mergeCell ref="B18:H18"/>
    <mergeCell ref="B19:H19"/>
    <mergeCell ref="B20:H20"/>
    <mergeCell ref="B21:H21"/>
    <mergeCell ref="B22:H22"/>
    <mergeCell ref="B23:H23"/>
    <mergeCell ref="B24:H24"/>
    <mergeCell ref="B25:H25"/>
    <mergeCell ref="B14:H14"/>
    <mergeCell ref="A4:I4"/>
    <mergeCell ref="B5:H5"/>
    <mergeCell ref="B6:H6"/>
    <mergeCell ref="B7:H7"/>
    <mergeCell ref="B8:H8"/>
    <mergeCell ref="B9:H9"/>
    <mergeCell ref="B10:H10"/>
    <mergeCell ref="B11:H11"/>
    <mergeCell ref="B12:H12"/>
    <mergeCell ref="B13:H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4E4F4-9C00-409F-A5AF-7F49486A6B2B}">
  <dimension ref="A2:N213"/>
  <sheetViews>
    <sheetView tabSelected="1" topLeftCell="A181" workbookViewId="0">
      <selection activeCell="E205" sqref="E205"/>
    </sheetView>
  </sheetViews>
  <sheetFormatPr defaultRowHeight="15" x14ac:dyDescent="0.25"/>
  <cols>
    <col min="1" max="1" width="6.28515625" customWidth="1"/>
    <col min="2" max="2" width="31.5703125" customWidth="1"/>
    <col min="6" max="6" width="11.7109375" customWidth="1"/>
    <col min="8" max="8" width="14.28515625" customWidth="1"/>
    <col min="9" max="9" width="17.28515625" customWidth="1"/>
  </cols>
  <sheetData>
    <row r="2" spans="1:9" x14ac:dyDescent="0.25">
      <c r="A2" s="1101" t="s">
        <v>1505</v>
      </c>
      <c r="B2" s="1101"/>
      <c r="C2" s="1101"/>
      <c r="D2" s="1101"/>
      <c r="E2" s="1101"/>
      <c r="F2" s="1101"/>
      <c r="G2" s="1101"/>
      <c r="H2" s="1101"/>
      <c r="I2" s="1101"/>
    </row>
    <row r="4" spans="1:9" ht="15.75" thickBot="1" x14ac:dyDescent="0.3">
      <c r="A4" s="1102" t="s">
        <v>1466</v>
      </c>
      <c r="B4" s="1102"/>
      <c r="C4" s="1102"/>
      <c r="D4" s="1102"/>
      <c r="E4" s="1102"/>
      <c r="F4" s="1102"/>
      <c r="G4" s="1102"/>
      <c r="H4" s="1102"/>
      <c r="I4" s="1102"/>
    </row>
    <row r="5" spans="1:9" ht="15.75" thickBot="1" x14ac:dyDescent="0.3">
      <c r="A5" s="1103" t="s">
        <v>1</v>
      </c>
      <c r="B5" s="1106" t="s">
        <v>2</v>
      </c>
      <c r="C5" s="1109" t="s">
        <v>3</v>
      </c>
      <c r="D5" s="1110"/>
      <c r="E5" s="1110"/>
      <c r="F5" s="1111"/>
      <c r="G5" s="1112" t="s">
        <v>4</v>
      </c>
      <c r="H5" s="1115" t="s">
        <v>5</v>
      </c>
      <c r="I5" s="1116"/>
    </row>
    <row r="6" spans="1:9" ht="15.75" thickBot="1" x14ac:dyDescent="0.3">
      <c r="A6" s="1104"/>
      <c r="B6" s="1107"/>
      <c r="C6" s="1119" t="s">
        <v>6</v>
      </c>
      <c r="D6" s="1120"/>
      <c r="E6" s="1120"/>
      <c r="F6" s="1121"/>
      <c r="G6" s="1113"/>
      <c r="H6" s="1117"/>
      <c r="I6" s="1118"/>
    </row>
    <row r="7" spans="1:9" x14ac:dyDescent="0.25">
      <c r="A7" s="1104"/>
      <c r="B7" s="1107"/>
      <c r="C7" s="1122" t="s">
        <v>7</v>
      </c>
      <c r="D7" s="1123"/>
      <c r="E7" s="1124" t="s">
        <v>8</v>
      </c>
      <c r="F7" s="1126" t="s">
        <v>9</v>
      </c>
      <c r="G7" s="1113"/>
      <c r="H7" s="1112" t="s">
        <v>10</v>
      </c>
      <c r="I7" s="1112" t="s">
        <v>11</v>
      </c>
    </row>
    <row r="8" spans="1:9" ht="56.45" customHeight="1" thickBot="1" x14ac:dyDescent="0.3">
      <c r="A8" s="1105"/>
      <c r="B8" s="1108"/>
      <c r="C8" s="1035" t="s">
        <v>12</v>
      </c>
      <c r="D8" s="1033" t="s">
        <v>13</v>
      </c>
      <c r="E8" s="1125"/>
      <c r="F8" s="1108"/>
      <c r="G8" s="1114"/>
      <c r="H8" s="1114"/>
      <c r="I8" s="1114"/>
    </row>
    <row r="9" spans="1:9" ht="15.75" thickBot="1" x14ac:dyDescent="0.3">
      <c r="A9" s="1">
        <v>1</v>
      </c>
      <c r="B9" s="2">
        <v>2</v>
      </c>
      <c r="C9" s="1023">
        <v>3</v>
      </c>
      <c r="D9" s="3">
        <v>4</v>
      </c>
      <c r="E9" s="4">
        <v>5</v>
      </c>
      <c r="F9" s="5">
        <v>6</v>
      </c>
      <c r="G9" s="6">
        <v>7</v>
      </c>
      <c r="H9" s="7">
        <v>8</v>
      </c>
      <c r="I9" s="7">
        <v>9</v>
      </c>
    </row>
    <row r="10" spans="1:9" x14ac:dyDescent="0.25">
      <c r="A10" s="110">
        <v>1</v>
      </c>
      <c r="B10" s="114" t="s">
        <v>56</v>
      </c>
      <c r="C10" s="451">
        <v>0</v>
      </c>
      <c r="D10" s="452">
        <v>0.128</v>
      </c>
      <c r="E10" s="115">
        <f>D10-C10</f>
        <v>0.128</v>
      </c>
      <c r="F10" s="13" t="s">
        <v>15</v>
      </c>
      <c r="G10" s="14" t="s">
        <v>121</v>
      </c>
      <c r="H10" s="15">
        <v>88820080769</v>
      </c>
      <c r="I10" s="1096" t="s">
        <v>52</v>
      </c>
    </row>
    <row r="11" spans="1:9" x14ac:dyDescent="0.25">
      <c r="A11" s="109">
        <v>2</v>
      </c>
      <c r="B11" s="116" t="s">
        <v>249</v>
      </c>
      <c r="C11" s="134">
        <v>0</v>
      </c>
      <c r="D11" s="349">
        <v>5.1999999999999998E-2</v>
      </c>
      <c r="E11" s="95">
        <f>D11-C11</f>
        <v>5.1999999999999998E-2</v>
      </c>
      <c r="F11" s="117" t="s">
        <v>57</v>
      </c>
      <c r="G11" s="23" t="s">
        <v>121</v>
      </c>
      <c r="H11" s="544">
        <v>88820080890</v>
      </c>
      <c r="I11" s="1096" t="s">
        <v>52</v>
      </c>
    </row>
    <row r="12" spans="1:9" ht="14.45" customHeight="1" x14ac:dyDescent="0.25">
      <c r="A12" s="109">
        <v>3</v>
      </c>
      <c r="B12" s="116" t="s">
        <v>69</v>
      </c>
      <c r="C12" s="134">
        <v>0</v>
      </c>
      <c r="D12" s="349">
        <v>0.82599999999999996</v>
      </c>
      <c r="E12" s="95">
        <f>D12-C12</f>
        <v>0.82599999999999996</v>
      </c>
      <c r="F12" s="117" t="s">
        <v>15</v>
      </c>
      <c r="G12" s="23" t="s">
        <v>121</v>
      </c>
      <c r="H12" s="76">
        <v>88820080908</v>
      </c>
      <c r="I12" s="1096" t="s">
        <v>52</v>
      </c>
    </row>
    <row r="13" spans="1:9" x14ac:dyDescent="0.25">
      <c r="A13" s="109">
        <v>4</v>
      </c>
      <c r="B13" s="116" t="s">
        <v>72</v>
      </c>
      <c r="C13" s="134">
        <v>0</v>
      </c>
      <c r="D13" s="349">
        <v>0.156</v>
      </c>
      <c r="E13" s="95">
        <f>D13-C13</f>
        <v>0.156</v>
      </c>
      <c r="F13" s="117" t="s">
        <v>15</v>
      </c>
      <c r="G13" s="23" t="s">
        <v>121</v>
      </c>
      <c r="H13" s="544">
        <v>88820080888</v>
      </c>
      <c r="I13" s="1096" t="s">
        <v>52</v>
      </c>
    </row>
    <row r="14" spans="1:9" x14ac:dyDescent="0.25">
      <c r="A14" s="109">
        <v>5</v>
      </c>
      <c r="B14" s="116" t="s">
        <v>170</v>
      </c>
      <c r="C14" s="134">
        <v>0</v>
      </c>
      <c r="D14" s="349">
        <v>0.153</v>
      </c>
      <c r="E14" s="95">
        <f t="shared" ref="E14:E50" si="0">D14-C14</f>
        <v>0.153</v>
      </c>
      <c r="F14" s="117" t="s">
        <v>57</v>
      </c>
      <c r="G14" s="23" t="s">
        <v>121</v>
      </c>
      <c r="H14" s="544">
        <v>88820080899</v>
      </c>
      <c r="I14" s="1096" t="s">
        <v>52</v>
      </c>
    </row>
    <row r="15" spans="1:9" x14ac:dyDescent="0.25">
      <c r="A15" s="109">
        <v>6</v>
      </c>
      <c r="B15" s="116" t="s">
        <v>250</v>
      </c>
      <c r="C15" s="134">
        <v>0</v>
      </c>
      <c r="D15" s="349">
        <v>0.109</v>
      </c>
      <c r="E15" s="95">
        <f t="shared" si="0"/>
        <v>0.109</v>
      </c>
      <c r="F15" s="117" t="s">
        <v>15</v>
      </c>
      <c r="G15" s="23" t="s">
        <v>58</v>
      </c>
      <c r="H15" s="544">
        <v>88820080894</v>
      </c>
      <c r="I15" s="1096" t="s">
        <v>52</v>
      </c>
    </row>
    <row r="16" spans="1:9" x14ac:dyDescent="0.25">
      <c r="A16" s="109">
        <v>7</v>
      </c>
      <c r="B16" s="116" t="s">
        <v>25</v>
      </c>
      <c r="C16" s="134">
        <v>0</v>
      </c>
      <c r="D16" s="349">
        <v>0.25</v>
      </c>
      <c r="E16" s="95">
        <f t="shared" si="0"/>
        <v>0.25</v>
      </c>
      <c r="F16" s="117" t="s">
        <v>251</v>
      </c>
      <c r="G16" s="23" t="s">
        <v>58</v>
      </c>
      <c r="H16" s="544">
        <v>88820080915</v>
      </c>
      <c r="I16" s="1096" t="s">
        <v>52</v>
      </c>
    </row>
    <row r="17" spans="1:12" x14ac:dyDescent="0.25">
      <c r="A17" s="121">
        <v>8</v>
      </c>
      <c r="B17" s="116" t="s">
        <v>100</v>
      </c>
      <c r="C17" s="134">
        <v>0</v>
      </c>
      <c r="D17" s="349">
        <v>0.16900000000000001</v>
      </c>
      <c r="E17" s="95">
        <f t="shared" si="0"/>
        <v>0.16900000000000001</v>
      </c>
      <c r="F17" s="117" t="s">
        <v>15</v>
      </c>
      <c r="G17" s="23" t="s">
        <v>121</v>
      </c>
      <c r="H17" s="544">
        <v>88820080914</v>
      </c>
      <c r="I17" s="1096" t="s">
        <v>52</v>
      </c>
    </row>
    <row r="18" spans="1:12" x14ac:dyDescent="0.25">
      <c r="A18" s="1182">
        <v>9</v>
      </c>
      <c r="B18" s="1188" t="s">
        <v>252</v>
      </c>
      <c r="C18" s="488">
        <v>0</v>
      </c>
      <c r="D18" s="457">
        <v>0.44</v>
      </c>
      <c r="E18" s="96">
        <f t="shared" si="0"/>
        <v>0.44</v>
      </c>
      <c r="F18" s="131" t="s">
        <v>57</v>
      </c>
      <c r="G18" s="23" t="s">
        <v>121</v>
      </c>
      <c r="H18" s="1190">
        <v>88820080772</v>
      </c>
      <c r="I18" s="1193" t="s">
        <v>52</v>
      </c>
    </row>
    <row r="19" spans="1:12" x14ac:dyDescent="0.25">
      <c r="A19" s="1183"/>
      <c r="B19" s="1189"/>
      <c r="C19" s="134">
        <v>0.44</v>
      </c>
      <c r="D19" s="349">
        <v>0.54100000000000004</v>
      </c>
      <c r="E19" s="95">
        <f t="shared" si="0"/>
        <v>0.10100000000000003</v>
      </c>
      <c r="F19" s="117" t="s">
        <v>15</v>
      </c>
      <c r="G19" s="23" t="s">
        <v>121</v>
      </c>
      <c r="H19" s="1187"/>
      <c r="I19" s="1194"/>
    </row>
    <row r="20" spans="1:12" x14ac:dyDescent="0.25">
      <c r="A20" s="110">
        <v>10</v>
      </c>
      <c r="B20" s="116" t="s">
        <v>253</v>
      </c>
      <c r="C20" s="134">
        <v>0</v>
      </c>
      <c r="D20" s="349">
        <v>0.26500000000000001</v>
      </c>
      <c r="E20" s="95">
        <f t="shared" si="0"/>
        <v>0.26500000000000001</v>
      </c>
      <c r="F20" s="117" t="s">
        <v>57</v>
      </c>
      <c r="G20" s="23" t="s">
        <v>121</v>
      </c>
      <c r="H20" s="544">
        <v>88820080920</v>
      </c>
      <c r="I20" s="1096" t="s">
        <v>52</v>
      </c>
    </row>
    <row r="21" spans="1:12" x14ac:dyDescent="0.25">
      <c r="A21" s="109">
        <v>11</v>
      </c>
      <c r="B21" s="116" t="s">
        <v>254</v>
      </c>
      <c r="C21" s="134">
        <v>0</v>
      </c>
      <c r="D21" s="349">
        <v>0.14099999999999999</v>
      </c>
      <c r="E21" s="95">
        <f t="shared" si="0"/>
        <v>0.14099999999999999</v>
      </c>
      <c r="F21" s="117" t="s">
        <v>15</v>
      </c>
      <c r="G21" s="23" t="s">
        <v>121</v>
      </c>
      <c r="H21" s="544">
        <v>88820080884</v>
      </c>
      <c r="I21" s="1096" t="s">
        <v>52</v>
      </c>
    </row>
    <row r="22" spans="1:12" x14ac:dyDescent="0.25">
      <c r="A22" s="109">
        <v>12</v>
      </c>
      <c r="B22" s="114" t="s">
        <v>255</v>
      </c>
      <c r="C22" s="624">
        <v>0</v>
      </c>
      <c r="D22" s="577">
        <v>0.214</v>
      </c>
      <c r="E22" s="127">
        <f>D22-C22</f>
        <v>0.214</v>
      </c>
      <c r="F22" s="128" t="s">
        <v>57</v>
      </c>
      <c r="G22" s="23" t="s">
        <v>58</v>
      </c>
      <c r="H22" s="555">
        <v>88820080991</v>
      </c>
      <c r="I22" s="1096" t="s">
        <v>52</v>
      </c>
    </row>
    <row r="23" spans="1:12" x14ac:dyDescent="0.25">
      <c r="A23" s="109">
        <v>13</v>
      </c>
      <c r="B23" s="116" t="s">
        <v>256</v>
      </c>
      <c r="C23" s="134">
        <v>0</v>
      </c>
      <c r="D23" s="349">
        <v>0.24</v>
      </c>
      <c r="E23" s="95">
        <f t="shared" si="0"/>
        <v>0.24</v>
      </c>
      <c r="F23" s="117" t="s">
        <v>57</v>
      </c>
      <c r="G23" s="23" t="s">
        <v>121</v>
      </c>
      <c r="H23" s="544">
        <v>88820080895</v>
      </c>
      <c r="I23" s="1096" t="s">
        <v>52</v>
      </c>
    </row>
    <row r="24" spans="1:12" x14ac:dyDescent="0.25">
      <c r="A24" s="109">
        <v>14</v>
      </c>
      <c r="B24" s="116" t="s">
        <v>257</v>
      </c>
      <c r="C24" s="134">
        <v>0</v>
      </c>
      <c r="D24" s="349">
        <v>0.09</v>
      </c>
      <c r="E24" s="95">
        <f t="shared" si="0"/>
        <v>0.09</v>
      </c>
      <c r="F24" s="117" t="s">
        <v>57</v>
      </c>
      <c r="G24" s="23" t="s">
        <v>121</v>
      </c>
      <c r="H24" s="544">
        <v>88820080876</v>
      </c>
      <c r="I24" s="1096" t="s">
        <v>52</v>
      </c>
      <c r="L24" t="s">
        <v>81</v>
      </c>
    </row>
    <row r="25" spans="1:12" x14ac:dyDescent="0.25">
      <c r="A25" s="109">
        <v>15</v>
      </c>
      <c r="B25" s="116" t="s">
        <v>258</v>
      </c>
      <c r="C25" s="134">
        <v>0</v>
      </c>
      <c r="D25" s="349">
        <v>0.46200000000000002</v>
      </c>
      <c r="E25" s="95">
        <f t="shared" si="0"/>
        <v>0.46200000000000002</v>
      </c>
      <c r="F25" s="117" t="s">
        <v>15</v>
      </c>
      <c r="G25" s="23" t="s">
        <v>121</v>
      </c>
      <c r="H25" s="544">
        <v>88820080904</v>
      </c>
      <c r="I25" s="1096" t="s">
        <v>52</v>
      </c>
    </row>
    <row r="26" spans="1:12" x14ac:dyDescent="0.25">
      <c r="A26" s="109">
        <v>16</v>
      </c>
      <c r="B26" s="116" t="s">
        <v>259</v>
      </c>
      <c r="C26" s="134">
        <v>0</v>
      </c>
      <c r="D26" s="349">
        <v>0.66300000000000003</v>
      </c>
      <c r="E26" s="95">
        <f t="shared" si="0"/>
        <v>0.66300000000000003</v>
      </c>
      <c r="F26" s="117" t="s">
        <v>57</v>
      </c>
      <c r="G26" s="23" t="s">
        <v>58</v>
      </c>
      <c r="H26" s="544">
        <v>88820080878</v>
      </c>
      <c r="I26" s="1096" t="s">
        <v>52</v>
      </c>
    </row>
    <row r="27" spans="1:12" x14ac:dyDescent="0.25">
      <c r="A27" s="109">
        <v>17</v>
      </c>
      <c r="B27" s="116" t="s">
        <v>260</v>
      </c>
      <c r="C27" s="134">
        <v>0</v>
      </c>
      <c r="D27" s="349">
        <v>0.22500000000000001</v>
      </c>
      <c r="E27" s="95">
        <f t="shared" si="0"/>
        <v>0.22500000000000001</v>
      </c>
      <c r="F27" s="117" t="s">
        <v>57</v>
      </c>
      <c r="G27" s="23" t="s">
        <v>121</v>
      </c>
      <c r="H27" s="544">
        <v>88820080883</v>
      </c>
      <c r="I27" s="1096" t="s">
        <v>52</v>
      </c>
    </row>
    <row r="28" spans="1:12" x14ac:dyDescent="0.25">
      <c r="A28" s="109">
        <v>18</v>
      </c>
      <c r="B28" s="116" t="s">
        <v>261</v>
      </c>
      <c r="C28" s="134">
        <v>0</v>
      </c>
      <c r="D28" s="349">
        <v>0.46800000000000003</v>
      </c>
      <c r="E28" s="95">
        <f t="shared" si="0"/>
        <v>0.46800000000000003</v>
      </c>
      <c r="F28" s="117" t="s">
        <v>15</v>
      </c>
      <c r="G28" s="23" t="s">
        <v>58</v>
      </c>
      <c r="H28" s="544">
        <v>88820080921</v>
      </c>
      <c r="I28" s="1096" t="s">
        <v>52</v>
      </c>
    </row>
    <row r="29" spans="1:12" x14ac:dyDescent="0.25">
      <c r="A29" s="109">
        <v>19</v>
      </c>
      <c r="B29" s="116" t="s">
        <v>125</v>
      </c>
      <c r="C29" s="134">
        <v>0</v>
      </c>
      <c r="D29" s="349">
        <v>0.84399999999999997</v>
      </c>
      <c r="E29" s="95">
        <f t="shared" si="0"/>
        <v>0.84399999999999997</v>
      </c>
      <c r="F29" s="117" t="s">
        <v>57</v>
      </c>
      <c r="G29" s="23" t="s">
        <v>58</v>
      </c>
      <c r="H29" s="544">
        <v>88820080897</v>
      </c>
      <c r="I29" s="1096" t="s">
        <v>52</v>
      </c>
    </row>
    <row r="30" spans="1:12" x14ac:dyDescent="0.25">
      <c r="A30" s="1182">
        <v>20</v>
      </c>
      <c r="B30" s="1184" t="s">
        <v>262</v>
      </c>
      <c r="C30" s="488">
        <v>0</v>
      </c>
      <c r="D30" s="457">
        <v>0.247</v>
      </c>
      <c r="E30" s="96">
        <f t="shared" si="0"/>
        <v>0.247</v>
      </c>
      <c r="F30" s="131" t="s">
        <v>15</v>
      </c>
      <c r="G30" s="23" t="s">
        <v>58</v>
      </c>
      <c r="H30" s="1186">
        <v>88820080898</v>
      </c>
      <c r="I30" s="1193" t="s">
        <v>52</v>
      </c>
    </row>
    <row r="31" spans="1:12" x14ac:dyDescent="0.25">
      <c r="A31" s="1183"/>
      <c r="B31" s="1185"/>
      <c r="C31" s="134">
        <v>0.247</v>
      </c>
      <c r="D31" s="349">
        <v>0.30599999999999999</v>
      </c>
      <c r="E31" s="95">
        <f t="shared" si="0"/>
        <v>5.8999999999999997E-2</v>
      </c>
      <c r="F31" s="117" t="s">
        <v>57</v>
      </c>
      <c r="G31" s="23" t="s">
        <v>58</v>
      </c>
      <c r="H31" s="1187"/>
      <c r="I31" s="1194"/>
    </row>
    <row r="32" spans="1:12" x14ac:dyDescent="0.25">
      <c r="A32" s="1182">
        <v>21</v>
      </c>
      <c r="B32" s="1191" t="s">
        <v>263</v>
      </c>
      <c r="C32" s="624">
        <v>0</v>
      </c>
      <c r="D32" s="577">
        <v>0.64</v>
      </c>
      <c r="E32" s="127">
        <f t="shared" si="0"/>
        <v>0.64</v>
      </c>
      <c r="F32" s="128" t="s">
        <v>15</v>
      </c>
      <c r="G32" s="23" t="s">
        <v>58</v>
      </c>
      <c r="H32" s="1186">
        <v>88820080768</v>
      </c>
      <c r="I32" s="1193" t="s">
        <v>52</v>
      </c>
    </row>
    <row r="33" spans="1:9" x14ac:dyDescent="0.25">
      <c r="A33" s="1183"/>
      <c r="B33" s="1192"/>
      <c r="C33" s="134">
        <v>0.64</v>
      </c>
      <c r="D33" s="349">
        <v>3.0009999999999999</v>
      </c>
      <c r="E33" s="95">
        <f t="shared" si="0"/>
        <v>2.3609999999999998</v>
      </c>
      <c r="F33" s="117" t="s">
        <v>15</v>
      </c>
      <c r="G33" s="23" t="s">
        <v>58</v>
      </c>
      <c r="H33" s="1187"/>
      <c r="I33" s="1194"/>
    </row>
    <row r="34" spans="1:9" x14ac:dyDescent="0.25">
      <c r="A34" s="1182">
        <v>22</v>
      </c>
      <c r="B34" s="1188" t="s">
        <v>264</v>
      </c>
      <c r="C34" s="488">
        <v>0</v>
      </c>
      <c r="D34" s="457">
        <v>3.5000000000000003E-2</v>
      </c>
      <c r="E34" s="96">
        <f t="shared" si="0"/>
        <v>3.5000000000000003E-2</v>
      </c>
      <c r="F34" s="131" t="s">
        <v>15</v>
      </c>
      <c r="G34" s="23" t="s">
        <v>58</v>
      </c>
      <c r="H34" s="1186">
        <v>88820080880</v>
      </c>
      <c r="I34" s="1096" t="s">
        <v>52</v>
      </c>
    </row>
    <row r="35" spans="1:9" x14ac:dyDescent="0.25">
      <c r="A35" s="1183"/>
      <c r="B35" s="1189"/>
      <c r="C35" s="134">
        <v>3.5000000000000003E-2</v>
      </c>
      <c r="D35" s="349">
        <v>8.7999999999999995E-2</v>
      </c>
      <c r="E35" s="95">
        <f t="shared" si="0"/>
        <v>5.2999999999999992E-2</v>
      </c>
      <c r="F35" s="117" t="s">
        <v>57</v>
      </c>
      <c r="G35" s="23" t="s">
        <v>121</v>
      </c>
      <c r="H35" s="1187"/>
      <c r="I35" s="1096" t="s">
        <v>52</v>
      </c>
    </row>
    <row r="36" spans="1:9" x14ac:dyDescent="0.25">
      <c r="A36" s="110">
        <v>23</v>
      </c>
      <c r="B36" s="116" t="s">
        <v>265</v>
      </c>
      <c r="C36" s="134">
        <v>0</v>
      </c>
      <c r="D36" s="349">
        <v>0.14499999999999999</v>
      </c>
      <c r="E36" s="95">
        <f t="shared" si="0"/>
        <v>0.14499999999999999</v>
      </c>
      <c r="F36" s="117" t="s">
        <v>15</v>
      </c>
      <c r="G36" s="23" t="s">
        <v>121</v>
      </c>
      <c r="H36" s="544">
        <v>88820080885</v>
      </c>
      <c r="I36" s="1096" t="s">
        <v>52</v>
      </c>
    </row>
    <row r="37" spans="1:9" x14ac:dyDescent="0.25">
      <c r="A37" s="1182">
        <v>24</v>
      </c>
      <c r="B37" s="1184" t="s">
        <v>132</v>
      </c>
      <c r="C37" s="488">
        <v>0</v>
      </c>
      <c r="D37" s="457">
        <v>0.18099999999999999</v>
      </c>
      <c r="E37" s="96">
        <f t="shared" si="0"/>
        <v>0.18099999999999999</v>
      </c>
      <c r="F37" s="131" t="s">
        <v>57</v>
      </c>
      <c r="G37" s="23" t="s">
        <v>58</v>
      </c>
      <c r="H37" s="1186">
        <v>88820080896</v>
      </c>
      <c r="I37" s="1221" t="s">
        <v>52</v>
      </c>
    </row>
    <row r="38" spans="1:9" x14ac:dyDescent="0.25">
      <c r="A38" s="1183"/>
      <c r="B38" s="1185"/>
      <c r="C38" s="134">
        <v>0.18099999999999999</v>
      </c>
      <c r="D38" s="349">
        <v>0.41599999999999998</v>
      </c>
      <c r="E38" s="95">
        <f t="shared" si="0"/>
        <v>0.23499999999999999</v>
      </c>
      <c r="F38" s="117" t="s">
        <v>15</v>
      </c>
      <c r="G38" s="23" t="s">
        <v>58</v>
      </c>
      <c r="H38" s="1187"/>
      <c r="I38" s="1222"/>
    </row>
    <row r="39" spans="1:9" x14ac:dyDescent="0.25">
      <c r="A39" s="109">
        <v>25</v>
      </c>
      <c r="B39" s="116" t="s">
        <v>266</v>
      </c>
      <c r="C39" s="134">
        <v>0</v>
      </c>
      <c r="D39" s="349">
        <v>0.104</v>
      </c>
      <c r="E39" s="95">
        <f t="shared" si="0"/>
        <v>0.104</v>
      </c>
      <c r="F39" s="117" t="s">
        <v>15</v>
      </c>
      <c r="G39" s="23" t="s">
        <v>121</v>
      </c>
      <c r="H39" s="544">
        <v>88820080770</v>
      </c>
      <c r="I39" s="1096" t="s">
        <v>52</v>
      </c>
    </row>
    <row r="40" spans="1:9" x14ac:dyDescent="0.25">
      <c r="A40" s="109">
        <v>26</v>
      </c>
      <c r="B40" s="116" t="s">
        <v>43</v>
      </c>
      <c r="C40" s="134">
        <v>0</v>
      </c>
      <c r="D40" s="349">
        <f>1.962+0.03</f>
        <v>1.992</v>
      </c>
      <c r="E40" s="95">
        <f t="shared" si="0"/>
        <v>1.992</v>
      </c>
      <c r="F40" s="117" t="s">
        <v>15</v>
      </c>
      <c r="G40" s="23" t="s">
        <v>58</v>
      </c>
      <c r="H40" s="544">
        <v>88820080922</v>
      </c>
      <c r="I40" s="1096" t="s">
        <v>52</v>
      </c>
    </row>
    <row r="41" spans="1:9" x14ac:dyDescent="0.25">
      <c r="A41" s="109">
        <v>27</v>
      </c>
      <c r="B41" s="116" t="s">
        <v>267</v>
      </c>
      <c r="C41" s="134">
        <v>0</v>
      </c>
      <c r="D41" s="349">
        <v>0.16300000000000001</v>
      </c>
      <c r="E41" s="95">
        <f t="shared" si="0"/>
        <v>0.16300000000000001</v>
      </c>
      <c r="F41" s="117" t="s">
        <v>57</v>
      </c>
      <c r="G41" s="23" t="s">
        <v>121</v>
      </c>
      <c r="H41" s="544">
        <v>88820080882</v>
      </c>
      <c r="I41" s="1096" t="s">
        <v>52</v>
      </c>
    </row>
    <row r="42" spans="1:9" x14ac:dyDescent="0.25">
      <c r="A42" s="109">
        <v>28</v>
      </c>
      <c r="B42" s="116" t="s">
        <v>268</v>
      </c>
      <c r="C42" s="134">
        <v>0</v>
      </c>
      <c r="D42" s="349">
        <v>0.38300000000000001</v>
      </c>
      <c r="E42" s="95">
        <f t="shared" si="0"/>
        <v>0.38300000000000001</v>
      </c>
      <c r="F42" s="117" t="s">
        <v>15</v>
      </c>
      <c r="G42" s="23" t="s">
        <v>58</v>
      </c>
      <c r="H42" s="76">
        <v>88820080905</v>
      </c>
      <c r="I42" s="1096" t="s">
        <v>52</v>
      </c>
    </row>
    <row r="43" spans="1:9" ht="12.6" customHeight="1" x14ac:dyDescent="0.25">
      <c r="A43" s="109">
        <v>29</v>
      </c>
      <c r="B43" s="116" t="s">
        <v>269</v>
      </c>
      <c r="C43" s="134">
        <v>0</v>
      </c>
      <c r="D43" s="349">
        <v>1.0149999999999999</v>
      </c>
      <c r="E43" s="95">
        <f t="shared" si="0"/>
        <v>1.0149999999999999</v>
      </c>
      <c r="F43" s="117" t="s">
        <v>15</v>
      </c>
      <c r="G43" s="23" t="s">
        <v>58</v>
      </c>
      <c r="H43" s="76">
        <v>88820080891</v>
      </c>
      <c r="I43" s="1096" t="s">
        <v>52</v>
      </c>
    </row>
    <row r="44" spans="1:9" x14ac:dyDescent="0.25">
      <c r="A44" s="121">
        <v>30</v>
      </c>
      <c r="B44" s="116" t="s">
        <v>146</v>
      </c>
      <c r="C44" s="134">
        <v>0</v>
      </c>
      <c r="D44" s="349">
        <v>0.83599999999999997</v>
      </c>
      <c r="E44" s="95">
        <f t="shared" si="0"/>
        <v>0.83599999999999997</v>
      </c>
      <c r="F44" s="117" t="s">
        <v>15</v>
      </c>
      <c r="G44" s="23" t="s">
        <v>58</v>
      </c>
      <c r="H44" s="544">
        <v>88820080887</v>
      </c>
      <c r="I44" s="1096" t="s">
        <v>52</v>
      </c>
    </row>
    <row r="45" spans="1:9" x14ac:dyDescent="0.25">
      <c r="A45" s="1182">
        <v>31</v>
      </c>
      <c r="B45" s="1188" t="s">
        <v>169</v>
      </c>
      <c r="C45" s="488">
        <v>0</v>
      </c>
      <c r="D45" s="457">
        <v>9.9000000000000005E-2</v>
      </c>
      <c r="E45" s="96">
        <f t="shared" si="0"/>
        <v>9.9000000000000005E-2</v>
      </c>
      <c r="F45" s="1195" t="s">
        <v>57</v>
      </c>
      <c r="G45" s="23" t="s">
        <v>121</v>
      </c>
      <c r="H45" s="1186">
        <v>88820080903</v>
      </c>
      <c r="I45" s="1193" t="s">
        <v>52</v>
      </c>
    </row>
    <row r="46" spans="1:9" x14ac:dyDescent="0.25">
      <c r="A46" s="1183"/>
      <c r="B46" s="1189"/>
      <c r="C46" s="134">
        <v>9.9000000000000005E-2</v>
      </c>
      <c r="D46" s="349">
        <v>0.21299999999999999</v>
      </c>
      <c r="E46" s="95">
        <f t="shared" si="0"/>
        <v>0.11399999999999999</v>
      </c>
      <c r="F46" s="1196"/>
      <c r="G46" s="23" t="s">
        <v>121</v>
      </c>
      <c r="H46" s="1187"/>
      <c r="I46" s="1194"/>
    </row>
    <row r="47" spans="1:9" x14ac:dyDescent="0.25">
      <c r="A47" s="110">
        <v>32</v>
      </c>
      <c r="B47" s="114" t="s">
        <v>270</v>
      </c>
      <c r="C47" s="624">
        <v>0</v>
      </c>
      <c r="D47" s="577">
        <v>0.2</v>
      </c>
      <c r="E47" s="127">
        <f t="shared" si="0"/>
        <v>0.2</v>
      </c>
      <c r="F47" s="128" t="s">
        <v>57</v>
      </c>
      <c r="G47" s="23" t="s">
        <v>121</v>
      </c>
      <c r="H47" s="555">
        <v>88820081022</v>
      </c>
      <c r="I47" s="1096" t="s">
        <v>52</v>
      </c>
    </row>
    <row r="48" spans="1:9" x14ac:dyDescent="0.25">
      <c r="A48" s="109">
        <v>33</v>
      </c>
      <c r="B48" s="116" t="s">
        <v>271</v>
      </c>
      <c r="C48" s="134">
        <v>0</v>
      </c>
      <c r="D48" s="349">
        <v>7.0999999999999994E-2</v>
      </c>
      <c r="E48" s="95">
        <f t="shared" si="0"/>
        <v>7.0999999999999994E-2</v>
      </c>
      <c r="F48" s="117" t="s">
        <v>57</v>
      </c>
      <c r="G48" s="23" t="s">
        <v>58</v>
      </c>
      <c r="H48" s="544">
        <v>88820080886</v>
      </c>
      <c r="I48" s="1096" t="s">
        <v>52</v>
      </c>
    </row>
    <row r="49" spans="1:9" x14ac:dyDescent="0.25">
      <c r="A49" s="121">
        <v>34</v>
      </c>
      <c r="B49" s="116" t="s">
        <v>272</v>
      </c>
      <c r="C49" s="134">
        <v>0</v>
      </c>
      <c r="D49" s="349">
        <v>0.214</v>
      </c>
      <c r="E49" s="95">
        <f t="shared" si="0"/>
        <v>0.214</v>
      </c>
      <c r="F49" s="117" t="s">
        <v>15</v>
      </c>
      <c r="G49" s="23" t="s">
        <v>121</v>
      </c>
      <c r="H49" s="544">
        <v>88820080889</v>
      </c>
      <c r="I49" s="1096" t="s">
        <v>52</v>
      </c>
    </row>
    <row r="50" spans="1:9" x14ac:dyDescent="0.25">
      <c r="A50" s="1182">
        <v>35</v>
      </c>
      <c r="B50" s="1188" t="s">
        <v>273</v>
      </c>
      <c r="C50" s="488">
        <v>0</v>
      </c>
      <c r="D50" s="457">
        <v>0.13900000000000001</v>
      </c>
      <c r="E50" s="96">
        <f t="shared" si="0"/>
        <v>0.13900000000000001</v>
      </c>
      <c r="F50" s="1195" t="s">
        <v>57</v>
      </c>
      <c r="G50" s="23" t="s">
        <v>58</v>
      </c>
      <c r="H50" s="1190">
        <v>88820080902</v>
      </c>
      <c r="I50" s="1193" t="s">
        <v>52</v>
      </c>
    </row>
    <row r="51" spans="1:9" x14ac:dyDescent="0.25">
      <c r="A51" s="1183"/>
      <c r="B51" s="1189"/>
      <c r="C51" s="134">
        <v>0.13900000000000001</v>
      </c>
      <c r="D51" s="349">
        <v>0.40899999999999997</v>
      </c>
      <c r="E51" s="95">
        <f>D51-C51</f>
        <v>0.26999999999999996</v>
      </c>
      <c r="F51" s="1196"/>
      <c r="G51" s="23" t="s">
        <v>58</v>
      </c>
      <c r="H51" s="1187"/>
      <c r="I51" s="1194"/>
    </row>
    <row r="52" spans="1:9" ht="14.45" customHeight="1" x14ac:dyDescent="0.25">
      <c r="A52" s="129">
        <v>36</v>
      </c>
      <c r="B52" s="116" t="s">
        <v>274</v>
      </c>
      <c r="C52" s="134">
        <v>0</v>
      </c>
      <c r="D52" s="349">
        <v>0.313</v>
      </c>
      <c r="E52" s="95">
        <f t="shared" ref="E52:E72" si="1">D52-C52</f>
        <v>0.313</v>
      </c>
      <c r="F52" s="117" t="s">
        <v>15</v>
      </c>
      <c r="G52" s="23" t="s">
        <v>121</v>
      </c>
      <c r="H52" s="76">
        <v>88820080906</v>
      </c>
      <c r="I52" s="1096" t="s">
        <v>52</v>
      </c>
    </row>
    <row r="53" spans="1:9" x14ac:dyDescent="0.25">
      <c r="A53" s="109">
        <v>37</v>
      </c>
      <c r="B53" s="116" t="s">
        <v>518</v>
      </c>
      <c r="C53" s="134">
        <v>0</v>
      </c>
      <c r="D53" s="349">
        <v>0.20899999999999999</v>
      </c>
      <c r="E53" s="95">
        <f t="shared" si="1"/>
        <v>0.20899999999999999</v>
      </c>
      <c r="F53" s="117" t="s">
        <v>15</v>
      </c>
      <c r="G53" s="23" t="s">
        <v>58</v>
      </c>
      <c r="H53" s="544">
        <v>88820080918</v>
      </c>
      <c r="I53" s="1096" t="s">
        <v>52</v>
      </c>
    </row>
    <row r="54" spans="1:9" x14ac:dyDescent="0.25">
      <c r="A54" s="109">
        <v>38</v>
      </c>
      <c r="B54" s="116" t="s">
        <v>275</v>
      </c>
      <c r="C54" s="134">
        <v>0</v>
      </c>
      <c r="D54" s="349">
        <v>0.35</v>
      </c>
      <c r="E54" s="95">
        <f t="shared" si="1"/>
        <v>0.35</v>
      </c>
      <c r="F54" s="117" t="s">
        <v>15</v>
      </c>
      <c r="G54" s="23" t="s">
        <v>58</v>
      </c>
      <c r="H54" s="76">
        <v>88820080916</v>
      </c>
      <c r="I54" s="1096" t="s">
        <v>52</v>
      </c>
    </row>
    <row r="55" spans="1:9" x14ac:dyDescent="0.25">
      <c r="A55" s="109">
        <v>39</v>
      </c>
      <c r="B55" s="116" t="s">
        <v>276</v>
      </c>
      <c r="C55" s="134">
        <v>0</v>
      </c>
      <c r="D55" s="349">
        <v>0.251</v>
      </c>
      <c r="E55" s="95">
        <f t="shared" si="1"/>
        <v>0.251</v>
      </c>
      <c r="F55" s="117" t="s">
        <v>15</v>
      </c>
      <c r="G55" s="23" t="s">
        <v>121</v>
      </c>
      <c r="H55" s="544">
        <v>88820080879</v>
      </c>
      <c r="I55" s="1096" t="s">
        <v>52</v>
      </c>
    </row>
    <row r="56" spans="1:9" x14ac:dyDescent="0.25">
      <c r="A56" s="109">
        <v>40</v>
      </c>
      <c r="B56" s="114" t="s">
        <v>277</v>
      </c>
      <c r="C56" s="624">
        <v>0</v>
      </c>
      <c r="D56" s="577">
        <v>0.88</v>
      </c>
      <c r="E56" s="95">
        <f t="shared" si="1"/>
        <v>0.88</v>
      </c>
      <c r="F56" s="128" t="s">
        <v>15</v>
      </c>
      <c r="G56" s="23" t="s">
        <v>58</v>
      </c>
      <c r="H56" s="555">
        <v>88820080774</v>
      </c>
      <c r="I56" s="1096" t="s">
        <v>52</v>
      </c>
    </row>
    <row r="57" spans="1:9" x14ac:dyDescent="0.25">
      <c r="A57" s="1182">
        <v>41</v>
      </c>
      <c r="B57" s="1184" t="s">
        <v>278</v>
      </c>
      <c r="C57" s="671">
        <v>0</v>
      </c>
      <c r="D57" s="347">
        <v>0.26300000000000001</v>
      </c>
      <c r="E57" s="99">
        <f t="shared" si="1"/>
        <v>0.26300000000000001</v>
      </c>
      <c r="F57" s="1197" t="s">
        <v>15</v>
      </c>
      <c r="G57" s="23" t="s">
        <v>58</v>
      </c>
      <c r="H57" s="1190">
        <v>88820080910</v>
      </c>
      <c r="I57" s="1096" t="s">
        <v>52</v>
      </c>
    </row>
    <row r="58" spans="1:9" ht="0.6" customHeight="1" x14ac:dyDescent="0.25">
      <c r="A58" s="1183"/>
      <c r="B58" s="1185"/>
      <c r="C58" s="170">
        <v>0.26300000000000001</v>
      </c>
      <c r="D58" s="456">
        <v>1.1990000000000001</v>
      </c>
      <c r="E58" s="125">
        <f t="shared" si="1"/>
        <v>0.93600000000000005</v>
      </c>
      <c r="F58" s="1198"/>
      <c r="G58" s="23" t="s">
        <v>121</v>
      </c>
      <c r="H58" s="1187"/>
      <c r="I58" s="1097"/>
    </row>
    <row r="59" spans="1:9" x14ac:dyDescent="0.25">
      <c r="A59" s="1182">
        <v>42</v>
      </c>
      <c r="B59" s="1184" t="s">
        <v>279</v>
      </c>
      <c r="C59" s="488">
        <v>0</v>
      </c>
      <c r="D59" s="457">
        <v>0.56100000000000005</v>
      </c>
      <c r="E59" s="96">
        <f t="shared" si="1"/>
        <v>0.56100000000000005</v>
      </c>
      <c r="F59" s="131" t="s">
        <v>15</v>
      </c>
      <c r="G59" s="23" t="s">
        <v>58</v>
      </c>
      <c r="H59" s="1186">
        <v>88820080877</v>
      </c>
      <c r="I59" s="1193" t="s">
        <v>52</v>
      </c>
    </row>
    <row r="60" spans="1:9" ht="12" customHeight="1" x14ac:dyDescent="0.25">
      <c r="A60" s="1183"/>
      <c r="B60" s="1185"/>
      <c r="C60" s="134">
        <v>0.56100000000000005</v>
      </c>
      <c r="D60" s="349">
        <v>0.745</v>
      </c>
      <c r="E60" s="95">
        <f>D60-C60</f>
        <v>0.18399999999999994</v>
      </c>
      <c r="F60" s="117" t="s">
        <v>57</v>
      </c>
      <c r="G60" s="23" t="s">
        <v>58</v>
      </c>
      <c r="H60" s="1187"/>
      <c r="I60" s="1194"/>
    </row>
    <row r="61" spans="1:9" x14ac:dyDescent="0.25">
      <c r="A61" s="1182">
        <v>43</v>
      </c>
      <c r="B61" s="1191" t="s">
        <v>280</v>
      </c>
      <c r="C61" s="134">
        <v>0</v>
      </c>
      <c r="D61" s="349">
        <v>0.23400000000000001</v>
      </c>
      <c r="E61" s="95">
        <f>D61-C61</f>
        <v>0.23400000000000001</v>
      </c>
      <c r="F61" s="117" t="s">
        <v>15</v>
      </c>
      <c r="G61" s="23" t="s">
        <v>121</v>
      </c>
      <c r="H61" s="1186">
        <v>88820080913</v>
      </c>
      <c r="I61" s="1193" t="s">
        <v>52</v>
      </c>
    </row>
    <row r="62" spans="1:9" x14ac:dyDescent="0.25">
      <c r="A62" s="1183"/>
      <c r="B62" s="1192"/>
      <c r="C62" s="134">
        <v>0.23400000000000001</v>
      </c>
      <c r="D62" s="349">
        <v>0.314</v>
      </c>
      <c r="E62" s="95">
        <f>D62-C62</f>
        <v>7.9999999999999988E-2</v>
      </c>
      <c r="F62" s="117" t="s">
        <v>57</v>
      </c>
      <c r="G62" s="23" t="s">
        <v>121</v>
      </c>
      <c r="H62" s="1187"/>
      <c r="I62" s="1194"/>
    </row>
    <row r="63" spans="1:9" x14ac:dyDescent="0.25">
      <c r="A63" s="1182">
        <v>44</v>
      </c>
      <c r="B63" s="1184" t="s">
        <v>281</v>
      </c>
      <c r="C63" s="488">
        <v>0</v>
      </c>
      <c r="D63" s="457">
        <v>0.16</v>
      </c>
      <c r="E63" s="96">
        <f>D63-C63</f>
        <v>0.16</v>
      </c>
      <c r="F63" s="131" t="s">
        <v>15</v>
      </c>
      <c r="G63" s="23" t="s">
        <v>121</v>
      </c>
      <c r="H63" s="1186">
        <v>88820080901</v>
      </c>
      <c r="I63" s="1193" t="s">
        <v>52</v>
      </c>
    </row>
    <row r="64" spans="1:9" x14ac:dyDescent="0.25">
      <c r="A64" s="1183"/>
      <c r="B64" s="1185"/>
      <c r="C64" s="134">
        <v>0.16</v>
      </c>
      <c r="D64" s="349">
        <v>0.41</v>
      </c>
      <c r="E64" s="95">
        <f t="shared" si="1"/>
        <v>0.24999999999999997</v>
      </c>
      <c r="F64" s="117" t="s">
        <v>57</v>
      </c>
      <c r="G64" s="23" t="s">
        <v>121</v>
      </c>
      <c r="H64" s="1187"/>
      <c r="I64" s="1194"/>
    </row>
    <row r="65" spans="1:10" x14ac:dyDescent="0.25">
      <c r="A65" s="1182">
        <v>45</v>
      </c>
      <c r="B65" s="1184" t="s">
        <v>282</v>
      </c>
      <c r="C65" s="488">
        <v>0</v>
      </c>
      <c r="D65" s="457">
        <v>0.26800000000000002</v>
      </c>
      <c r="E65" s="96">
        <f t="shared" si="1"/>
        <v>0.26800000000000002</v>
      </c>
      <c r="F65" s="131" t="s">
        <v>57</v>
      </c>
      <c r="G65" s="23" t="s">
        <v>121</v>
      </c>
      <c r="H65" s="1186">
        <v>88820080919</v>
      </c>
      <c r="I65" s="1193" t="s">
        <v>52</v>
      </c>
    </row>
    <row r="66" spans="1:10" x14ac:dyDescent="0.25">
      <c r="A66" s="1183"/>
      <c r="B66" s="1185"/>
      <c r="C66" s="134">
        <v>0.26800000000000002</v>
      </c>
      <c r="D66" s="349">
        <v>0.28799999999999998</v>
      </c>
      <c r="E66" s="95">
        <f t="shared" si="1"/>
        <v>1.9999999999999962E-2</v>
      </c>
      <c r="F66" s="117" t="s">
        <v>15</v>
      </c>
      <c r="G66" s="23" t="s">
        <v>121</v>
      </c>
      <c r="H66" s="1187"/>
      <c r="I66" s="1194"/>
    </row>
    <row r="67" spans="1:10" x14ac:dyDescent="0.25">
      <c r="A67" s="109">
        <v>46</v>
      </c>
      <c r="B67" s="116" t="s">
        <v>167</v>
      </c>
      <c r="C67" s="134">
        <v>0</v>
      </c>
      <c r="D67" s="349">
        <v>7.5999999999999998E-2</v>
      </c>
      <c r="E67" s="95">
        <f t="shared" si="1"/>
        <v>7.5999999999999998E-2</v>
      </c>
      <c r="F67" s="117" t="s">
        <v>57</v>
      </c>
      <c r="G67" s="23" t="s">
        <v>121</v>
      </c>
      <c r="H67" s="544">
        <v>88820080881</v>
      </c>
      <c r="I67" s="1096" t="s">
        <v>52</v>
      </c>
    </row>
    <row r="68" spans="1:10" x14ac:dyDescent="0.25">
      <c r="A68" s="109">
        <v>47</v>
      </c>
      <c r="B68" s="116" t="s">
        <v>283</v>
      </c>
      <c r="C68" s="134">
        <v>0</v>
      </c>
      <c r="D68" s="349">
        <v>0.14099999999999999</v>
      </c>
      <c r="E68" s="95">
        <f t="shared" si="1"/>
        <v>0.14099999999999999</v>
      </c>
      <c r="F68" s="117" t="s">
        <v>15</v>
      </c>
      <c r="G68" s="23" t="s">
        <v>121</v>
      </c>
      <c r="H68" s="544">
        <v>88820080900</v>
      </c>
      <c r="I68" s="1096" t="s">
        <v>52</v>
      </c>
    </row>
    <row r="69" spans="1:10" x14ac:dyDescent="0.25">
      <c r="A69" s="109">
        <v>48</v>
      </c>
      <c r="B69" s="116" t="s">
        <v>62</v>
      </c>
      <c r="C69" s="134">
        <v>0</v>
      </c>
      <c r="D69" s="349">
        <v>0.104</v>
      </c>
      <c r="E69" s="95">
        <f t="shared" si="1"/>
        <v>0.104</v>
      </c>
      <c r="F69" s="117" t="s">
        <v>57</v>
      </c>
      <c r="G69" s="23" t="s">
        <v>121</v>
      </c>
      <c r="H69" s="544">
        <v>88820080771</v>
      </c>
      <c r="I69" s="1096" t="s">
        <v>52</v>
      </c>
    </row>
    <row r="70" spans="1:10" x14ac:dyDescent="0.25">
      <c r="A70" s="109">
        <v>49</v>
      </c>
      <c r="B70" s="116" t="s">
        <v>284</v>
      </c>
      <c r="C70" s="134">
        <v>0</v>
      </c>
      <c r="D70" s="349">
        <v>0.59</v>
      </c>
      <c r="E70" s="95">
        <f t="shared" si="1"/>
        <v>0.59</v>
      </c>
      <c r="F70" s="117" t="s">
        <v>15</v>
      </c>
      <c r="G70" s="23" t="s">
        <v>58</v>
      </c>
      <c r="H70" s="544">
        <v>88820080912</v>
      </c>
      <c r="I70" s="1096" t="s">
        <v>52</v>
      </c>
    </row>
    <row r="71" spans="1:10" x14ac:dyDescent="0.25">
      <c r="A71" s="109">
        <v>50</v>
      </c>
      <c r="B71" s="116" t="s">
        <v>285</v>
      </c>
      <c r="C71" s="134">
        <v>0</v>
      </c>
      <c r="D71" s="349">
        <v>0.12</v>
      </c>
      <c r="E71" s="95">
        <f t="shared" si="1"/>
        <v>0.12</v>
      </c>
      <c r="F71" s="117" t="s">
        <v>15</v>
      </c>
      <c r="G71" s="23" t="s">
        <v>121</v>
      </c>
      <c r="H71" s="544">
        <v>88820081052</v>
      </c>
      <c r="I71" s="1096" t="s">
        <v>52</v>
      </c>
    </row>
    <row r="72" spans="1:10" x14ac:dyDescent="0.25">
      <c r="A72" s="109">
        <v>51</v>
      </c>
      <c r="B72" s="130" t="s">
        <v>286</v>
      </c>
      <c r="C72" s="488">
        <v>0</v>
      </c>
      <c r="D72" s="457">
        <v>0.105</v>
      </c>
      <c r="E72" s="96">
        <f t="shared" si="1"/>
        <v>0.105</v>
      </c>
      <c r="F72" s="131" t="s">
        <v>57</v>
      </c>
      <c r="G72" s="23" t="s">
        <v>121</v>
      </c>
      <c r="H72" s="987">
        <v>88820081044</v>
      </c>
      <c r="I72" s="1096" t="s">
        <v>52</v>
      </c>
    </row>
    <row r="73" spans="1:10" x14ac:dyDescent="0.25">
      <c r="A73" s="109">
        <v>52</v>
      </c>
      <c r="B73" s="130" t="s">
        <v>287</v>
      </c>
      <c r="C73" s="488">
        <v>0</v>
      </c>
      <c r="D73" s="457">
        <v>3.4000000000000002E-2</v>
      </c>
      <c r="E73" s="96">
        <f>D73-C73</f>
        <v>3.4000000000000002E-2</v>
      </c>
      <c r="F73" s="131" t="s">
        <v>57</v>
      </c>
      <c r="G73" s="23" t="s">
        <v>121</v>
      </c>
      <c r="H73" s="87">
        <v>88820081053</v>
      </c>
      <c r="I73" s="1096" t="s">
        <v>52</v>
      </c>
    </row>
    <row r="74" spans="1:10" x14ac:dyDescent="0.25">
      <c r="A74" s="109">
        <v>53</v>
      </c>
      <c r="B74" s="130" t="s">
        <v>288</v>
      </c>
      <c r="C74" s="488">
        <v>0</v>
      </c>
      <c r="D74" s="457">
        <v>0.4</v>
      </c>
      <c r="E74" s="96">
        <f>D74-C74</f>
        <v>0.4</v>
      </c>
      <c r="F74" s="131" t="s">
        <v>57</v>
      </c>
      <c r="G74" s="23" t="s">
        <v>58</v>
      </c>
      <c r="H74" s="87">
        <v>88820081122</v>
      </c>
      <c r="I74" s="1096" t="s">
        <v>52</v>
      </c>
    </row>
    <row r="75" spans="1:10" x14ac:dyDescent="0.25">
      <c r="A75" s="109">
        <v>54</v>
      </c>
      <c r="B75" s="130" t="s">
        <v>1407</v>
      </c>
      <c r="C75" s="488">
        <v>0</v>
      </c>
      <c r="D75" s="457">
        <v>0.33200000000000002</v>
      </c>
      <c r="E75" s="96">
        <v>0.32200000000000001</v>
      </c>
      <c r="F75" s="215" t="s">
        <v>57</v>
      </c>
      <c r="G75" s="23" t="s">
        <v>58</v>
      </c>
      <c r="H75" s="87">
        <v>88820081100</v>
      </c>
      <c r="I75" s="1096" t="s">
        <v>52</v>
      </c>
    </row>
    <row r="76" spans="1:10" x14ac:dyDescent="0.25">
      <c r="A76" s="109">
        <v>55</v>
      </c>
      <c r="B76" s="130" t="s">
        <v>289</v>
      </c>
      <c r="C76" s="134">
        <v>0</v>
      </c>
      <c r="D76" s="349">
        <v>0.249</v>
      </c>
      <c r="E76" s="95">
        <f>D76-C76</f>
        <v>0.249</v>
      </c>
      <c r="F76" s="22" t="s">
        <v>15</v>
      </c>
      <c r="G76" s="23" t="s">
        <v>121</v>
      </c>
      <c r="H76" s="87">
        <v>88820081145</v>
      </c>
      <c r="I76" s="1096" t="s">
        <v>52</v>
      </c>
    </row>
    <row r="77" spans="1:10" ht="15.75" thickBot="1" x14ac:dyDescent="0.3">
      <c r="A77" s="121">
        <v>56</v>
      </c>
      <c r="B77" s="130" t="s">
        <v>290</v>
      </c>
      <c r="C77" s="763">
        <v>0</v>
      </c>
      <c r="D77" s="619">
        <v>2.3E-2</v>
      </c>
      <c r="E77" s="136">
        <v>2.3E-2</v>
      </c>
      <c r="F77" s="137" t="s">
        <v>15</v>
      </c>
      <c r="G77" s="138" t="s">
        <v>121</v>
      </c>
      <c r="H77" s="1098" t="s">
        <v>291</v>
      </c>
      <c r="I77" s="1096" t="s">
        <v>52</v>
      </c>
    </row>
    <row r="78" spans="1:10" x14ac:dyDescent="0.25">
      <c r="A78" s="53"/>
      <c r="B78" s="139"/>
      <c r="C78" s="1239" t="s">
        <v>292</v>
      </c>
      <c r="D78" s="1205"/>
      <c r="E78" s="141">
        <f>SUM(E10:E77)</f>
        <v>22.674999999999997</v>
      </c>
      <c r="F78" s="142"/>
      <c r="G78" s="53"/>
      <c r="H78" s="1240"/>
      <c r="I78" s="52"/>
    </row>
    <row r="79" spans="1:10" x14ac:dyDescent="0.25">
      <c r="A79" s="54"/>
      <c r="B79" s="143"/>
      <c r="C79" s="1243" t="s">
        <v>293</v>
      </c>
      <c r="D79" s="1234"/>
      <c r="E79" s="144">
        <v>16.306999999999999</v>
      </c>
      <c r="F79" s="145" t="s">
        <v>15</v>
      </c>
      <c r="G79" s="54"/>
      <c r="H79" s="1241"/>
      <c r="I79" s="59"/>
    </row>
    <row r="80" spans="1:10" ht="27" x14ac:dyDescent="0.25">
      <c r="A80" s="54"/>
      <c r="B80" s="143"/>
      <c r="C80" s="1244"/>
      <c r="D80" s="1236"/>
      <c r="E80" s="144">
        <v>6.1180000000000003</v>
      </c>
      <c r="F80" s="145" t="s">
        <v>294</v>
      </c>
      <c r="G80" s="54"/>
      <c r="H80" s="1241"/>
      <c r="I80" s="59"/>
      <c r="J80" s="1571"/>
    </row>
    <row r="81" spans="1:9" ht="15.75" thickBot="1" x14ac:dyDescent="0.3">
      <c r="A81" s="62"/>
      <c r="B81" s="146"/>
      <c r="C81" s="1245"/>
      <c r="D81" s="1238"/>
      <c r="E81" s="147">
        <f>SUM(E16)</f>
        <v>0.25</v>
      </c>
      <c r="F81" s="148" t="s">
        <v>251</v>
      </c>
      <c r="G81" s="62"/>
      <c r="H81" s="1242"/>
      <c r="I81" s="67"/>
    </row>
    <row r="83" spans="1:9" ht="15.75" thickBot="1" x14ac:dyDescent="0.3">
      <c r="A83" s="1102" t="s">
        <v>1467</v>
      </c>
      <c r="B83" s="1102"/>
      <c r="C83" s="1102"/>
      <c r="D83" s="1102"/>
      <c r="E83" s="1102"/>
      <c r="F83" s="1102"/>
      <c r="G83" s="1102"/>
      <c r="H83" s="1102"/>
      <c r="I83" s="1102"/>
    </row>
    <row r="84" spans="1:9" ht="15.75" thickBot="1" x14ac:dyDescent="0.3">
      <c r="A84" s="1103" t="s">
        <v>1</v>
      </c>
      <c r="B84" s="1116" t="s">
        <v>2</v>
      </c>
      <c r="C84" s="1109" t="s">
        <v>3</v>
      </c>
      <c r="D84" s="1110"/>
      <c r="E84" s="1110"/>
      <c r="F84" s="1110"/>
      <c r="G84" s="1112" t="s">
        <v>4</v>
      </c>
      <c r="H84" s="1115" t="s">
        <v>5</v>
      </c>
      <c r="I84" s="1116"/>
    </row>
    <row r="85" spans="1:9" ht="15.75" thickBot="1" x14ac:dyDescent="0.3">
      <c r="A85" s="1104"/>
      <c r="B85" s="1206"/>
      <c r="C85" s="1119" t="s">
        <v>6</v>
      </c>
      <c r="D85" s="1120"/>
      <c r="E85" s="1120"/>
      <c r="F85" s="1120"/>
      <c r="G85" s="1112"/>
      <c r="H85" s="1117"/>
      <c r="I85" s="1118"/>
    </row>
    <row r="86" spans="1:9" ht="27.6" customHeight="1" thickBot="1" x14ac:dyDescent="0.3">
      <c r="A86" s="1104"/>
      <c r="B86" s="1206"/>
      <c r="C86" s="1122" t="s">
        <v>7</v>
      </c>
      <c r="D86" s="1123"/>
      <c r="E86" s="1124" t="s">
        <v>8</v>
      </c>
      <c r="F86" s="1208" t="s">
        <v>9</v>
      </c>
      <c r="G86" s="1112"/>
      <c r="H86" s="1112" t="s">
        <v>10</v>
      </c>
      <c r="I86" s="1112" t="s">
        <v>11</v>
      </c>
    </row>
    <row r="87" spans="1:9" ht="49.15" customHeight="1" thickBot="1" x14ac:dyDescent="0.3">
      <c r="A87" s="1105"/>
      <c r="B87" s="1118"/>
      <c r="C87" s="1035" t="s">
        <v>12</v>
      </c>
      <c r="D87" s="1033" t="s">
        <v>13</v>
      </c>
      <c r="E87" s="1125"/>
      <c r="F87" s="1209"/>
      <c r="G87" s="1207"/>
      <c r="H87" s="1114"/>
      <c r="I87" s="1114"/>
    </row>
    <row r="88" spans="1:9" ht="15.75" thickBot="1" x14ac:dyDescent="0.3">
      <c r="A88" s="2">
        <v>1</v>
      </c>
      <c r="B88" s="149">
        <v>2</v>
      </c>
      <c r="C88" s="1023">
        <v>3</v>
      </c>
      <c r="D88" s="3">
        <v>4</v>
      </c>
      <c r="E88" s="4">
        <v>5</v>
      </c>
      <c r="F88" s="5">
        <v>6</v>
      </c>
      <c r="G88" s="6">
        <v>7</v>
      </c>
      <c r="H88" s="7">
        <v>8</v>
      </c>
      <c r="I88" s="7">
        <v>9</v>
      </c>
    </row>
    <row r="89" spans="1:9" x14ac:dyDescent="0.25">
      <c r="A89" s="110">
        <v>1</v>
      </c>
      <c r="B89" s="116" t="s">
        <v>295</v>
      </c>
      <c r="C89" s="451">
        <v>0</v>
      </c>
      <c r="D89" s="349">
        <v>0.78</v>
      </c>
      <c r="E89" s="150">
        <f>ROUND(D89-C89,2)</f>
        <v>0.78</v>
      </c>
      <c r="F89" s="151" t="s">
        <v>57</v>
      </c>
      <c r="G89" s="14" t="s">
        <v>296</v>
      </c>
      <c r="H89" s="152">
        <v>88820030136</v>
      </c>
      <c r="I89" s="549" t="s">
        <v>52</v>
      </c>
    </row>
    <row r="90" spans="1:9" x14ac:dyDescent="0.25">
      <c r="A90" s="109">
        <v>2</v>
      </c>
      <c r="B90" s="116" t="s">
        <v>297</v>
      </c>
      <c r="C90" s="134">
        <v>0</v>
      </c>
      <c r="D90" s="349">
        <v>0.53200000000000003</v>
      </c>
      <c r="E90" s="150">
        <f t="shared" ref="E90:E98" si="2">ROUND(D90-C90,2)</f>
        <v>0.53</v>
      </c>
      <c r="F90" s="151" t="s">
        <v>15</v>
      </c>
      <c r="G90" s="23" t="s">
        <v>298</v>
      </c>
      <c r="H90" s="120">
        <v>88820040255</v>
      </c>
      <c r="I90" s="549" t="s">
        <v>52</v>
      </c>
    </row>
    <row r="91" spans="1:9" x14ac:dyDescent="0.25">
      <c r="A91" s="109">
        <v>3</v>
      </c>
      <c r="B91" s="116" t="s">
        <v>299</v>
      </c>
      <c r="C91" s="134">
        <v>0</v>
      </c>
      <c r="D91" s="349">
        <v>0.36</v>
      </c>
      <c r="E91" s="150">
        <f t="shared" si="2"/>
        <v>0.36</v>
      </c>
      <c r="F91" s="151" t="s">
        <v>57</v>
      </c>
      <c r="G91" s="23" t="s">
        <v>296</v>
      </c>
      <c r="H91" s="120">
        <v>88820040256</v>
      </c>
      <c r="I91" s="549" t="s">
        <v>52</v>
      </c>
    </row>
    <row r="92" spans="1:9" x14ac:dyDescent="0.25">
      <c r="A92" s="109">
        <v>4</v>
      </c>
      <c r="B92" s="116" t="s">
        <v>300</v>
      </c>
      <c r="C92" s="134">
        <v>0</v>
      </c>
      <c r="D92" s="349">
        <v>0.30099999999999999</v>
      </c>
      <c r="E92" s="150">
        <f t="shared" si="2"/>
        <v>0.3</v>
      </c>
      <c r="F92" s="151" t="s">
        <v>15</v>
      </c>
      <c r="G92" s="23" t="s">
        <v>296</v>
      </c>
      <c r="H92" s="120">
        <v>88820060099</v>
      </c>
      <c r="I92" s="549" t="s">
        <v>52</v>
      </c>
    </row>
    <row r="93" spans="1:9" x14ac:dyDescent="0.25">
      <c r="A93" s="1182">
        <v>5</v>
      </c>
      <c r="B93" s="1184" t="s">
        <v>301</v>
      </c>
      <c r="C93" s="488">
        <v>0</v>
      </c>
      <c r="D93" s="457">
        <v>1.883</v>
      </c>
      <c r="E93" s="160">
        <f t="shared" si="2"/>
        <v>1.88</v>
      </c>
      <c r="F93" s="161" t="s">
        <v>15</v>
      </c>
      <c r="G93" s="23" t="s">
        <v>298</v>
      </c>
      <c r="H93" s="1201">
        <v>88820070388</v>
      </c>
      <c r="I93" s="1212" t="s">
        <v>52</v>
      </c>
    </row>
    <row r="94" spans="1:9" x14ac:dyDescent="0.25">
      <c r="A94" s="1183"/>
      <c r="B94" s="1185"/>
      <c r="C94" s="134">
        <v>1.883</v>
      </c>
      <c r="D94" s="349">
        <v>3.7949999999999999</v>
      </c>
      <c r="E94" s="150">
        <f t="shared" si="2"/>
        <v>1.91</v>
      </c>
      <c r="F94" s="117" t="s">
        <v>57</v>
      </c>
      <c r="G94" s="23" t="s">
        <v>298</v>
      </c>
      <c r="H94" s="1202"/>
      <c r="I94" s="1213"/>
    </row>
    <row r="95" spans="1:9" x14ac:dyDescent="0.25">
      <c r="A95" s="109">
        <v>6</v>
      </c>
      <c r="B95" s="116" t="s">
        <v>302</v>
      </c>
      <c r="C95" s="134">
        <v>0</v>
      </c>
      <c r="D95" s="349">
        <v>1.2070000000000001</v>
      </c>
      <c r="E95" s="150">
        <f t="shared" si="2"/>
        <v>1.21</v>
      </c>
      <c r="F95" s="151" t="s">
        <v>15</v>
      </c>
      <c r="G95" s="23" t="s">
        <v>298</v>
      </c>
      <c r="H95" s="157">
        <v>88820070394</v>
      </c>
      <c r="I95" s="549" t="s">
        <v>52</v>
      </c>
    </row>
    <row r="96" spans="1:9" x14ac:dyDescent="0.25">
      <c r="A96" s="109">
        <v>7</v>
      </c>
      <c r="B96" s="158" t="s">
        <v>303</v>
      </c>
      <c r="C96" s="134">
        <v>0</v>
      </c>
      <c r="D96" s="349">
        <v>2.5339999999999998</v>
      </c>
      <c r="E96" s="150">
        <f t="shared" si="2"/>
        <v>2.5299999999999998</v>
      </c>
      <c r="F96" s="151" t="s">
        <v>57</v>
      </c>
      <c r="G96" s="23" t="s">
        <v>298</v>
      </c>
      <c r="H96" s="120">
        <v>88820070445</v>
      </c>
      <c r="I96" s="549" t="s">
        <v>52</v>
      </c>
    </row>
    <row r="97" spans="1:9" x14ac:dyDescent="0.25">
      <c r="A97" s="109">
        <v>8</v>
      </c>
      <c r="B97" s="116" t="s">
        <v>304</v>
      </c>
      <c r="C97" s="134">
        <v>0</v>
      </c>
      <c r="D97" s="349">
        <v>1.534</v>
      </c>
      <c r="E97" s="150">
        <f t="shared" si="2"/>
        <v>1.53</v>
      </c>
      <c r="F97" s="151" t="s">
        <v>57</v>
      </c>
      <c r="G97" s="23" t="s">
        <v>296</v>
      </c>
      <c r="H97" s="120">
        <v>88820070446</v>
      </c>
      <c r="I97" s="549" t="s">
        <v>52</v>
      </c>
    </row>
    <row r="98" spans="1:9" ht="15.75" thickBot="1" x14ac:dyDescent="0.3">
      <c r="A98" s="121">
        <v>9</v>
      </c>
      <c r="B98" s="159" t="s">
        <v>305</v>
      </c>
      <c r="C98" s="43">
        <v>0</v>
      </c>
      <c r="D98" s="457">
        <v>0.47499999999999998</v>
      </c>
      <c r="E98" s="160">
        <f t="shared" si="2"/>
        <v>0.48</v>
      </c>
      <c r="F98" s="161" t="s">
        <v>57</v>
      </c>
      <c r="G98" s="162" t="s">
        <v>296</v>
      </c>
      <c r="H98" s="163">
        <v>88820070485</v>
      </c>
      <c r="I98" s="549" t="s">
        <v>52</v>
      </c>
    </row>
    <row r="99" spans="1:9" x14ac:dyDescent="0.25">
      <c r="A99" s="49"/>
      <c r="B99" s="1203" t="s">
        <v>306</v>
      </c>
      <c r="C99" s="1204"/>
      <c r="D99" s="1205"/>
      <c r="E99" s="164">
        <f>SUM(E89:E98)</f>
        <v>11.51</v>
      </c>
      <c r="F99" s="165"/>
      <c r="G99" s="53"/>
      <c r="H99" s="90"/>
      <c r="I99" s="52"/>
    </row>
    <row r="100" spans="1:9" x14ac:dyDescent="0.25">
      <c r="A100" s="54"/>
      <c r="B100" s="55"/>
      <c r="C100" s="55"/>
      <c r="D100" s="55"/>
      <c r="E100" s="166">
        <f>SUM(E90,E92:E93,E95)</f>
        <v>3.92</v>
      </c>
      <c r="F100" s="57" t="s">
        <v>15</v>
      </c>
      <c r="G100" s="54"/>
      <c r="I100" s="59"/>
    </row>
    <row r="101" spans="1:9" ht="30.75" thickBot="1" x14ac:dyDescent="0.3">
      <c r="A101" s="62"/>
      <c r="B101" s="92"/>
      <c r="C101" s="92"/>
      <c r="D101" s="92"/>
      <c r="E101" s="103">
        <f>SUM(E89,E91,E94,E96:E98)</f>
        <v>7.59</v>
      </c>
      <c r="F101" s="167" t="s">
        <v>294</v>
      </c>
      <c r="G101" s="62"/>
      <c r="H101" s="63"/>
      <c r="I101" s="67"/>
    </row>
    <row r="103" spans="1:9" ht="15.75" thickBot="1" x14ac:dyDescent="0.3">
      <c r="A103" s="1102" t="s">
        <v>1468</v>
      </c>
      <c r="B103" s="1102"/>
      <c r="C103" s="1102"/>
      <c r="D103" s="1102"/>
      <c r="E103" s="1102"/>
      <c r="F103" s="1102"/>
      <c r="G103" s="1102"/>
      <c r="H103" s="1102"/>
      <c r="I103" s="1102"/>
    </row>
    <row r="104" spans="1:9" ht="15.75" thickBot="1" x14ac:dyDescent="0.3">
      <c r="A104" s="1103" t="s">
        <v>1</v>
      </c>
      <c r="B104" s="1116" t="s">
        <v>2</v>
      </c>
      <c r="C104" s="1109" t="s">
        <v>3</v>
      </c>
      <c r="D104" s="1110"/>
      <c r="E104" s="1110"/>
      <c r="F104" s="1110"/>
      <c r="G104" s="1112" t="s">
        <v>4</v>
      </c>
      <c r="H104" s="1115" t="s">
        <v>5</v>
      </c>
      <c r="I104" s="1116"/>
    </row>
    <row r="105" spans="1:9" ht="15.75" thickBot="1" x14ac:dyDescent="0.3">
      <c r="A105" s="1104"/>
      <c r="B105" s="1206"/>
      <c r="C105" s="1119" t="s">
        <v>6</v>
      </c>
      <c r="D105" s="1120"/>
      <c r="E105" s="1120"/>
      <c r="F105" s="1120"/>
      <c r="G105" s="1112"/>
      <c r="H105" s="1117"/>
      <c r="I105" s="1118"/>
    </row>
    <row r="106" spans="1:9" ht="23.45" customHeight="1" thickBot="1" x14ac:dyDescent="0.3">
      <c r="A106" s="1104"/>
      <c r="B106" s="1206"/>
      <c r="C106" s="1122" t="s">
        <v>7</v>
      </c>
      <c r="D106" s="1123"/>
      <c r="E106" s="1124" t="s">
        <v>8</v>
      </c>
      <c r="F106" s="1208" t="s">
        <v>9</v>
      </c>
      <c r="G106" s="1112"/>
      <c r="H106" s="1112" t="s">
        <v>10</v>
      </c>
      <c r="I106" s="1112" t="s">
        <v>11</v>
      </c>
    </row>
    <row r="107" spans="1:9" ht="46.15" customHeight="1" thickBot="1" x14ac:dyDescent="0.3">
      <c r="A107" s="1105"/>
      <c r="B107" s="1118"/>
      <c r="C107" s="1035" t="s">
        <v>12</v>
      </c>
      <c r="D107" s="1033" t="s">
        <v>13</v>
      </c>
      <c r="E107" s="1125"/>
      <c r="F107" s="1209"/>
      <c r="G107" s="1207"/>
      <c r="H107" s="1114"/>
      <c r="I107" s="1114"/>
    </row>
    <row r="108" spans="1:9" ht="15.75" thickBot="1" x14ac:dyDescent="0.3">
      <c r="A108" s="2">
        <v>1</v>
      </c>
      <c r="B108" s="149">
        <v>2</v>
      </c>
      <c r="C108" s="1023">
        <v>3</v>
      </c>
      <c r="D108" s="3">
        <v>4</v>
      </c>
      <c r="E108" s="4">
        <v>5</v>
      </c>
      <c r="F108" s="5">
        <v>6</v>
      </c>
      <c r="G108" s="2">
        <v>7</v>
      </c>
      <c r="H108" s="7">
        <v>8</v>
      </c>
      <c r="I108" s="7">
        <v>9</v>
      </c>
    </row>
    <row r="109" spans="1:9" x14ac:dyDescent="0.25">
      <c r="A109" s="1218">
        <v>1</v>
      </c>
      <c r="B109" s="1219" t="s">
        <v>307</v>
      </c>
      <c r="C109" s="1026">
        <v>0</v>
      </c>
      <c r="D109" s="632">
        <v>0.13500000000000001</v>
      </c>
      <c r="E109" s="1027">
        <f>ROUND(D109-C109,2)</f>
        <v>0.14000000000000001</v>
      </c>
      <c r="F109" s="656" t="s">
        <v>15</v>
      </c>
      <c r="G109" s="14" t="s">
        <v>121</v>
      </c>
      <c r="H109" s="1220">
        <v>88820020295</v>
      </c>
      <c r="I109" s="1211" t="s">
        <v>52</v>
      </c>
    </row>
    <row r="110" spans="1:9" x14ac:dyDescent="0.25">
      <c r="A110" s="1183"/>
      <c r="B110" s="1185"/>
      <c r="C110" s="134">
        <v>0.13500000000000001</v>
      </c>
      <c r="D110" s="349">
        <v>0.38</v>
      </c>
      <c r="E110" s="150">
        <f t="shared" ref="E110:E172" si="3">ROUND(D110-C110,2)</f>
        <v>0.25</v>
      </c>
      <c r="F110" s="22" t="s">
        <v>57</v>
      </c>
      <c r="G110" s="23" t="s">
        <v>121</v>
      </c>
      <c r="H110" s="1187"/>
      <c r="I110" s="1200"/>
    </row>
    <row r="111" spans="1:9" x14ac:dyDescent="0.25">
      <c r="A111" s="109">
        <v>2</v>
      </c>
      <c r="B111" s="158" t="s">
        <v>308</v>
      </c>
      <c r="C111" s="134">
        <v>0</v>
      </c>
      <c r="D111" s="349">
        <v>0.93400000000000005</v>
      </c>
      <c r="E111" s="150">
        <f t="shared" si="3"/>
        <v>0.93</v>
      </c>
      <c r="F111" s="117" t="s">
        <v>57</v>
      </c>
      <c r="G111" s="23" t="s">
        <v>121</v>
      </c>
      <c r="H111" s="379">
        <v>88820020224</v>
      </c>
      <c r="I111" s="1096" t="s">
        <v>52</v>
      </c>
    </row>
    <row r="112" spans="1:9" x14ac:dyDescent="0.25">
      <c r="A112" s="109">
        <v>3</v>
      </c>
      <c r="B112" s="174" t="s">
        <v>309</v>
      </c>
      <c r="C112" s="134">
        <v>0</v>
      </c>
      <c r="D112" s="349">
        <v>0.55200000000000005</v>
      </c>
      <c r="E112" s="150">
        <f t="shared" si="3"/>
        <v>0.55000000000000004</v>
      </c>
      <c r="F112" s="117" t="s">
        <v>57</v>
      </c>
      <c r="G112" s="39" t="s">
        <v>298</v>
      </c>
      <c r="H112" s="544">
        <v>88820020178</v>
      </c>
      <c r="I112" s="1096" t="s">
        <v>52</v>
      </c>
    </row>
    <row r="113" spans="1:9" x14ac:dyDescent="0.25">
      <c r="A113" s="109">
        <v>4</v>
      </c>
      <c r="B113" s="174" t="s">
        <v>310</v>
      </c>
      <c r="C113" s="134">
        <v>0</v>
      </c>
      <c r="D113" s="349">
        <v>1.7150000000000001</v>
      </c>
      <c r="E113" s="150">
        <f t="shared" si="3"/>
        <v>1.72</v>
      </c>
      <c r="F113" s="117" t="s">
        <v>57</v>
      </c>
      <c r="G113" s="23" t="s">
        <v>121</v>
      </c>
      <c r="H113" s="544">
        <v>88820020179</v>
      </c>
      <c r="I113" s="1096" t="s">
        <v>52</v>
      </c>
    </row>
    <row r="114" spans="1:9" x14ac:dyDescent="0.25">
      <c r="A114" s="109">
        <v>5</v>
      </c>
      <c r="B114" s="175" t="s">
        <v>311</v>
      </c>
      <c r="C114" s="134">
        <v>0</v>
      </c>
      <c r="D114" s="349">
        <v>0.08</v>
      </c>
      <c r="E114" s="150">
        <f t="shared" si="3"/>
        <v>0.08</v>
      </c>
      <c r="F114" s="117" t="s">
        <v>15</v>
      </c>
      <c r="G114" s="23" t="s">
        <v>121</v>
      </c>
      <c r="H114" s="544">
        <v>88820020180</v>
      </c>
      <c r="I114" s="1096" t="s">
        <v>52</v>
      </c>
    </row>
    <row r="115" spans="1:9" x14ac:dyDescent="0.25">
      <c r="A115" s="121">
        <v>6</v>
      </c>
      <c r="B115" s="174" t="s">
        <v>312</v>
      </c>
      <c r="C115" s="134">
        <v>0</v>
      </c>
      <c r="D115" s="349">
        <v>1.117</v>
      </c>
      <c r="E115" s="150">
        <f t="shared" si="3"/>
        <v>1.1200000000000001</v>
      </c>
      <c r="F115" s="117" t="s">
        <v>57</v>
      </c>
      <c r="G115" s="23" t="s">
        <v>121</v>
      </c>
      <c r="H115" s="544">
        <v>88820020181</v>
      </c>
      <c r="I115" s="1096" t="s">
        <v>52</v>
      </c>
    </row>
    <row r="116" spans="1:9" x14ac:dyDescent="0.25">
      <c r="A116" s="109">
        <v>7</v>
      </c>
      <c r="B116" s="175" t="s">
        <v>313</v>
      </c>
      <c r="C116" s="134">
        <v>0</v>
      </c>
      <c r="D116" s="349">
        <v>0.75800000000000001</v>
      </c>
      <c r="E116" s="150">
        <f t="shared" si="3"/>
        <v>0.76</v>
      </c>
      <c r="F116" s="117" t="s">
        <v>57</v>
      </c>
      <c r="G116" s="23" t="s">
        <v>121</v>
      </c>
      <c r="H116" s="544">
        <v>88820030137</v>
      </c>
      <c r="I116" s="1096" t="s">
        <v>52</v>
      </c>
    </row>
    <row r="117" spans="1:9" ht="30" x14ac:dyDescent="0.25">
      <c r="A117" s="109">
        <v>8</v>
      </c>
      <c r="B117" s="175" t="s">
        <v>314</v>
      </c>
      <c r="C117" s="134">
        <v>0</v>
      </c>
      <c r="D117" s="349">
        <v>1.73</v>
      </c>
      <c r="E117" s="150">
        <f t="shared" si="3"/>
        <v>1.73</v>
      </c>
      <c r="F117" s="117" t="s">
        <v>57</v>
      </c>
      <c r="G117" s="23" t="s">
        <v>121</v>
      </c>
      <c r="H117" s="379" t="s">
        <v>315</v>
      </c>
      <c r="I117" s="1096" t="s">
        <v>52</v>
      </c>
    </row>
    <row r="118" spans="1:9" x14ac:dyDescent="0.25">
      <c r="A118" s="109">
        <v>9</v>
      </c>
      <c r="B118" s="174" t="s">
        <v>316</v>
      </c>
      <c r="C118" s="134">
        <v>0</v>
      </c>
      <c r="D118" s="349">
        <v>0.503</v>
      </c>
      <c r="E118" s="150">
        <f t="shared" si="3"/>
        <v>0.5</v>
      </c>
      <c r="F118" s="117" t="s">
        <v>57</v>
      </c>
      <c r="G118" s="23" t="s">
        <v>121</v>
      </c>
      <c r="H118" s="544">
        <v>88820040257</v>
      </c>
      <c r="I118" s="1096" t="s">
        <v>52</v>
      </c>
    </row>
    <row r="119" spans="1:9" x14ac:dyDescent="0.25">
      <c r="A119" s="109">
        <v>10</v>
      </c>
      <c r="B119" s="175" t="s">
        <v>317</v>
      </c>
      <c r="C119" s="134">
        <v>0</v>
      </c>
      <c r="D119" s="349">
        <v>0.42499999999999999</v>
      </c>
      <c r="E119" s="150">
        <f t="shared" si="3"/>
        <v>0.43</v>
      </c>
      <c r="F119" s="117" t="s">
        <v>57</v>
      </c>
      <c r="G119" s="23" t="s">
        <v>121</v>
      </c>
      <c r="H119" s="544">
        <v>88820040259</v>
      </c>
      <c r="I119" s="1096" t="s">
        <v>52</v>
      </c>
    </row>
    <row r="120" spans="1:9" ht="25.5" x14ac:dyDescent="0.25">
      <c r="A120" s="109">
        <v>11</v>
      </c>
      <c r="B120" s="177" t="s">
        <v>318</v>
      </c>
      <c r="C120" s="134">
        <v>0</v>
      </c>
      <c r="D120" s="349">
        <v>0.52</v>
      </c>
      <c r="E120" s="150">
        <f t="shared" si="3"/>
        <v>0.52</v>
      </c>
      <c r="F120" s="178" t="s">
        <v>57</v>
      </c>
      <c r="G120" s="23" t="s">
        <v>121</v>
      </c>
      <c r="H120" s="544">
        <v>88820040258</v>
      </c>
      <c r="I120" s="1096" t="s">
        <v>52</v>
      </c>
    </row>
    <row r="121" spans="1:9" x14ac:dyDescent="0.25">
      <c r="A121" s="109">
        <v>12</v>
      </c>
      <c r="B121" s="174" t="s">
        <v>319</v>
      </c>
      <c r="C121" s="134">
        <v>0</v>
      </c>
      <c r="D121" s="349">
        <v>2.827</v>
      </c>
      <c r="E121" s="150">
        <f t="shared" si="3"/>
        <v>2.83</v>
      </c>
      <c r="F121" s="117" t="s">
        <v>57</v>
      </c>
      <c r="G121" s="23" t="s">
        <v>121</v>
      </c>
      <c r="H121" s="544">
        <v>88820040294</v>
      </c>
      <c r="I121" s="1096" t="s">
        <v>52</v>
      </c>
    </row>
    <row r="122" spans="1:9" x14ac:dyDescent="0.25">
      <c r="A122" s="109">
        <v>13</v>
      </c>
      <c r="B122" s="174" t="s">
        <v>320</v>
      </c>
      <c r="C122" s="134">
        <v>0</v>
      </c>
      <c r="D122" s="349">
        <v>0.2</v>
      </c>
      <c r="E122" s="150">
        <f t="shared" si="3"/>
        <v>0.2</v>
      </c>
      <c r="F122" s="117" t="s">
        <v>57</v>
      </c>
      <c r="G122" s="138" t="s">
        <v>121</v>
      </c>
      <c r="H122" s="544">
        <v>88820030160</v>
      </c>
      <c r="I122" s="1096" t="s">
        <v>52</v>
      </c>
    </row>
    <row r="123" spans="1:9" x14ac:dyDescent="0.25">
      <c r="A123" s="109">
        <v>14</v>
      </c>
      <c r="B123" s="175" t="s">
        <v>321</v>
      </c>
      <c r="C123" s="134">
        <v>0</v>
      </c>
      <c r="D123" s="349">
        <v>0.90700000000000003</v>
      </c>
      <c r="E123" s="150">
        <f t="shared" si="3"/>
        <v>0.91</v>
      </c>
      <c r="F123" s="117" t="s">
        <v>57</v>
      </c>
      <c r="G123" s="23" t="s">
        <v>121</v>
      </c>
      <c r="H123" s="544">
        <v>88820060089</v>
      </c>
      <c r="I123" s="1096" t="s">
        <v>52</v>
      </c>
    </row>
    <row r="124" spans="1:9" x14ac:dyDescent="0.25">
      <c r="A124" s="121">
        <v>15</v>
      </c>
      <c r="B124" s="175" t="s">
        <v>322</v>
      </c>
      <c r="C124" s="134">
        <v>0</v>
      </c>
      <c r="D124" s="349">
        <v>1.044</v>
      </c>
      <c r="E124" s="150">
        <f t="shared" si="3"/>
        <v>1.04</v>
      </c>
      <c r="F124" s="117" t="s">
        <v>57</v>
      </c>
      <c r="G124" s="23" t="s">
        <v>121</v>
      </c>
      <c r="H124" s="544">
        <v>88820060098</v>
      </c>
      <c r="I124" s="1096" t="s">
        <v>52</v>
      </c>
    </row>
    <row r="125" spans="1:9" x14ac:dyDescent="0.25">
      <c r="A125" s="1182">
        <v>16</v>
      </c>
      <c r="B125" s="1216" t="s">
        <v>323</v>
      </c>
      <c r="C125" s="488">
        <v>0</v>
      </c>
      <c r="D125" s="349">
        <v>0.60899999999999999</v>
      </c>
      <c r="E125" s="160">
        <f t="shared" si="3"/>
        <v>0.61</v>
      </c>
      <c r="F125" s="131" t="s">
        <v>57</v>
      </c>
      <c r="G125" s="180" t="s">
        <v>121</v>
      </c>
      <c r="H125" s="1217">
        <v>88820050196</v>
      </c>
      <c r="I125" s="1199" t="s">
        <v>52</v>
      </c>
    </row>
    <row r="126" spans="1:9" x14ac:dyDescent="0.25">
      <c r="A126" s="1183"/>
      <c r="B126" s="1189"/>
      <c r="C126" s="134">
        <v>0.60899999999999999</v>
      </c>
      <c r="D126" s="349">
        <v>3.996</v>
      </c>
      <c r="E126" s="150">
        <f t="shared" si="3"/>
        <v>3.39</v>
      </c>
      <c r="F126" s="22" t="s">
        <v>57</v>
      </c>
      <c r="G126" s="181" t="s">
        <v>121</v>
      </c>
      <c r="H126" s="1132"/>
      <c r="I126" s="1200"/>
    </row>
    <row r="127" spans="1:9" x14ac:dyDescent="0.25">
      <c r="A127" s="109">
        <v>17</v>
      </c>
      <c r="B127" s="174" t="s">
        <v>324</v>
      </c>
      <c r="C127" s="134">
        <v>0</v>
      </c>
      <c r="D127" s="349">
        <v>3.3919999999999999</v>
      </c>
      <c r="E127" s="150">
        <f t="shared" si="3"/>
        <v>3.39</v>
      </c>
      <c r="F127" s="117" t="s">
        <v>57</v>
      </c>
      <c r="G127" s="23" t="s">
        <v>121</v>
      </c>
      <c r="H127" s="544">
        <v>88820050172</v>
      </c>
      <c r="I127" s="1096" t="s">
        <v>52</v>
      </c>
    </row>
    <row r="128" spans="1:9" x14ac:dyDescent="0.25">
      <c r="A128" s="109">
        <v>19</v>
      </c>
      <c r="B128" s="174" t="s">
        <v>325</v>
      </c>
      <c r="C128" s="134">
        <v>0</v>
      </c>
      <c r="D128" s="349">
        <v>0.78</v>
      </c>
      <c r="E128" s="150">
        <f t="shared" si="3"/>
        <v>0.78</v>
      </c>
      <c r="F128" s="117" t="s">
        <v>57</v>
      </c>
      <c r="G128" s="23" t="s">
        <v>121</v>
      </c>
      <c r="H128" s="544">
        <v>88820070393</v>
      </c>
      <c r="I128" s="1096" t="s">
        <v>52</v>
      </c>
    </row>
    <row r="129" spans="1:9" x14ac:dyDescent="0.25">
      <c r="A129" s="109">
        <v>20</v>
      </c>
      <c r="B129" s="174" t="s">
        <v>326</v>
      </c>
      <c r="C129" s="134">
        <v>0</v>
      </c>
      <c r="D129" s="349">
        <v>0.89800000000000002</v>
      </c>
      <c r="E129" s="150">
        <f t="shared" si="3"/>
        <v>0.9</v>
      </c>
      <c r="F129" s="117" t="s">
        <v>57</v>
      </c>
      <c r="G129" s="181" t="s">
        <v>121</v>
      </c>
      <c r="H129" s="544">
        <v>88820070391</v>
      </c>
      <c r="I129" s="1096" t="s">
        <v>52</v>
      </c>
    </row>
    <row r="130" spans="1:9" x14ac:dyDescent="0.25">
      <c r="A130" s="109">
        <v>21</v>
      </c>
      <c r="B130" s="182" t="s">
        <v>327</v>
      </c>
      <c r="C130" s="134">
        <v>0</v>
      </c>
      <c r="D130" s="349">
        <v>1.1499999999999999</v>
      </c>
      <c r="E130" s="150">
        <f t="shared" si="3"/>
        <v>1.1499999999999999</v>
      </c>
      <c r="F130" s="117" t="s">
        <v>57</v>
      </c>
      <c r="G130" s="23" t="s">
        <v>121</v>
      </c>
      <c r="H130" s="544">
        <v>88820070440</v>
      </c>
      <c r="I130" s="1096" t="s">
        <v>52</v>
      </c>
    </row>
    <row r="131" spans="1:9" x14ac:dyDescent="0.25">
      <c r="A131" s="109">
        <v>22</v>
      </c>
      <c r="B131" s="183" t="s">
        <v>328</v>
      </c>
      <c r="C131" s="134">
        <v>0</v>
      </c>
      <c r="D131" s="349">
        <v>1.143</v>
      </c>
      <c r="E131" s="150">
        <f t="shared" si="3"/>
        <v>1.1399999999999999</v>
      </c>
      <c r="F131" s="117" t="s">
        <v>57</v>
      </c>
      <c r="G131" s="23" t="s">
        <v>121</v>
      </c>
      <c r="H131" s="544">
        <v>88820070443</v>
      </c>
      <c r="I131" s="1096" t="s">
        <v>52</v>
      </c>
    </row>
    <row r="132" spans="1:9" x14ac:dyDescent="0.25">
      <c r="A132" s="109">
        <v>23</v>
      </c>
      <c r="B132" s="182" t="s">
        <v>329</v>
      </c>
      <c r="C132" s="134">
        <v>0</v>
      </c>
      <c r="D132" s="349">
        <v>2.593</v>
      </c>
      <c r="E132" s="150">
        <f t="shared" si="3"/>
        <v>2.59</v>
      </c>
      <c r="F132" s="117" t="s">
        <v>57</v>
      </c>
      <c r="G132" s="23" t="s">
        <v>121</v>
      </c>
      <c r="H132" s="1099">
        <v>88820070441</v>
      </c>
      <c r="I132" s="1096" t="s">
        <v>52</v>
      </c>
    </row>
    <row r="133" spans="1:9" x14ac:dyDescent="0.25">
      <c r="A133" s="109">
        <v>24</v>
      </c>
      <c r="B133" s="182" t="s">
        <v>330</v>
      </c>
      <c r="C133" s="134">
        <v>0</v>
      </c>
      <c r="D133" s="349">
        <v>0.45</v>
      </c>
      <c r="E133" s="150">
        <f t="shared" si="3"/>
        <v>0.45</v>
      </c>
      <c r="F133" s="117" t="s">
        <v>57</v>
      </c>
      <c r="G133" s="23" t="s">
        <v>121</v>
      </c>
      <c r="H133" s="544">
        <v>88820070397</v>
      </c>
      <c r="I133" s="1096" t="s">
        <v>52</v>
      </c>
    </row>
    <row r="134" spans="1:9" x14ac:dyDescent="0.25">
      <c r="A134" s="109">
        <v>25</v>
      </c>
      <c r="B134" s="183" t="s">
        <v>331</v>
      </c>
      <c r="C134" s="134">
        <v>0</v>
      </c>
      <c r="D134" s="349">
        <v>8.8999999999999996E-2</v>
      </c>
      <c r="E134" s="150">
        <f t="shared" si="3"/>
        <v>0.09</v>
      </c>
      <c r="F134" s="178" t="s">
        <v>57</v>
      </c>
      <c r="G134" s="23" t="s">
        <v>121</v>
      </c>
      <c r="H134" s="544">
        <v>88820100395</v>
      </c>
      <c r="I134" s="1096" t="s">
        <v>52</v>
      </c>
    </row>
    <row r="135" spans="1:9" x14ac:dyDescent="0.25">
      <c r="A135" s="109">
        <v>26</v>
      </c>
      <c r="B135" s="182" t="s">
        <v>332</v>
      </c>
      <c r="C135" s="134">
        <v>0</v>
      </c>
      <c r="D135" s="349">
        <v>4.0469999999999997</v>
      </c>
      <c r="E135" s="150">
        <f t="shared" si="3"/>
        <v>4.05</v>
      </c>
      <c r="F135" s="117" t="s">
        <v>57</v>
      </c>
      <c r="G135" s="23" t="s">
        <v>121</v>
      </c>
      <c r="H135" s="544">
        <v>88820080766</v>
      </c>
      <c r="I135" s="1096" t="s">
        <v>52</v>
      </c>
    </row>
    <row r="136" spans="1:9" x14ac:dyDescent="0.25">
      <c r="A136" s="109">
        <v>27</v>
      </c>
      <c r="B136" s="183" t="s">
        <v>333</v>
      </c>
      <c r="C136" s="134">
        <v>0</v>
      </c>
      <c r="D136" s="349">
        <v>0.112</v>
      </c>
      <c r="E136" s="150">
        <f t="shared" si="3"/>
        <v>0.11</v>
      </c>
      <c r="F136" s="178" t="s">
        <v>57</v>
      </c>
      <c r="G136" s="23" t="s">
        <v>121</v>
      </c>
      <c r="H136" s="544">
        <v>88820090246</v>
      </c>
      <c r="I136" s="1096" t="s">
        <v>52</v>
      </c>
    </row>
    <row r="137" spans="1:9" x14ac:dyDescent="0.25">
      <c r="A137" s="109">
        <v>28</v>
      </c>
      <c r="B137" s="182" t="s">
        <v>334</v>
      </c>
      <c r="C137" s="134">
        <v>0</v>
      </c>
      <c r="D137" s="349">
        <v>1.784</v>
      </c>
      <c r="E137" s="150">
        <f t="shared" si="3"/>
        <v>1.78</v>
      </c>
      <c r="F137" s="117" t="s">
        <v>57</v>
      </c>
      <c r="G137" s="23" t="s">
        <v>121</v>
      </c>
      <c r="H137" s="1099">
        <v>88820090518</v>
      </c>
      <c r="I137" s="1096" t="s">
        <v>52</v>
      </c>
    </row>
    <row r="138" spans="1:9" x14ac:dyDescent="0.25">
      <c r="A138" s="109">
        <v>29</v>
      </c>
      <c r="B138" s="183" t="s">
        <v>335</v>
      </c>
      <c r="C138" s="134">
        <v>0</v>
      </c>
      <c r="D138" s="349">
        <v>0.317</v>
      </c>
      <c r="E138" s="150">
        <f t="shared" si="3"/>
        <v>0.32</v>
      </c>
      <c r="F138" s="117" t="s">
        <v>57</v>
      </c>
      <c r="G138" s="23" t="s">
        <v>121</v>
      </c>
      <c r="H138" s="544">
        <v>88820090520</v>
      </c>
      <c r="I138" s="1096" t="s">
        <v>52</v>
      </c>
    </row>
    <row r="139" spans="1:9" x14ac:dyDescent="0.25">
      <c r="A139" s="109">
        <v>30</v>
      </c>
      <c r="B139" s="182" t="s">
        <v>336</v>
      </c>
      <c r="C139" s="134">
        <v>0</v>
      </c>
      <c r="D139" s="349">
        <v>1.48</v>
      </c>
      <c r="E139" s="150">
        <f t="shared" si="3"/>
        <v>1.48</v>
      </c>
      <c r="F139" s="117" t="s">
        <v>57</v>
      </c>
      <c r="G139" s="23" t="s">
        <v>121</v>
      </c>
      <c r="H139" s="544">
        <v>88820090603</v>
      </c>
      <c r="I139" s="1096" t="s">
        <v>52</v>
      </c>
    </row>
    <row r="140" spans="1:9" x14ac:dyDescent="0.25">
      <c r="A140" s="1182">
        <v>31</v>
      </c>
      <c r="B140" s="1214" t="s">
        <v>337</v>
      </c>
      <c r="C140" s="488">
        <v>0</v>
      </c>
      <c r="D140" s="457">
        <v>0.14399999999999999</v>
      </c>
      <c r="E140" s="160">
        <f t="shared" si="3"/>
        <v>0.14000000000000001</v>
      </c>
      <c r="F140" s="186" t="s">
        <v>15</v>
      </c>
      <c r="G140" s="23" t="s">
        <v>121</v>
      </c>
      <c r="H140" s="987">
        <v>88820090615</v>
      </c>
      <c r="I140" s="1199" t="s">
        <v>52</v>
      </c>
    </row>
    <row r="141" spans="1:9" x14ac:dyDescent="0.25">
      <c r="A141" s="1183"/>
      <c r="B141" s="1215"/>
      <c r="C141" s="134">
        <v>0.14399999999999999</v>
      </c>
      <c r="D141" s="349">
        <v>0.38</v>
      </c>
      <c r="E141" s="150">
        <f t="shared" si="3"/>
        <v>0.24</v>
      </c>
      <c r="F141" s="178" t="s">
        <v>57</v>
      </c>
      <c r="G141" s="23" t="s">
        <v>121</v>
      </c>
      <c r="H141" s="544">
        <v>88820090805</v>
      </c>
      <c r="I141" s="1210"/>
    </row>
    <row r="142" spans="1:9" x14ac:dyDescent="0.25">
      <c r="A142" s="109">
        <v>32</v>
      </c>
      <c r="B142" s="183" t="s">
        <v>338</v>
      </c>
      <c r="C142" s="134">
        <v>0</v>
      </c>
      <c r="D142" s="349">
        <v>1.3979999999999999</v>
      </c>
      <c r="E142" s="150">
        <f t="shared" si="3"/>
        <v>1.4</v>
      </c>
      <c r="F142" s="178" t="s">
        <v>57</v>
      </c>
      <c r="G142" s="23" t="s">
        <v>121</v>
      </c>
      <c r="H142" s="1099">
        <v>88820100238</v>
      </c>
      <c r="I142" s="1096" t="s">
        <v>52</v>
      </c>
    </row>
    <row r="143" spans="1:9" x14ac:dyDescent="0.25">
      <c r="A143" s="109">
        <v>33</v>
      </c>
      <c r="B143" s="183" t="s">
        <v>339</v>
      </c>
      <c r="C143" s="134">
        <v>0</v>
      </c>
      <c r="D143" s="349">
        <v>1.0009999999999999</v>
      </c>
      <c r="E143" s="150">
        <f t="shared" si="3"/>
        <v>1</v>
      </c>
      <c r="F143" s="178" t="s">
        <v>57</v>
      </c>
      <c r="G143" s="23" t="s">
        <v>121</v>
      </c>
      <c r="H143" s="1100" t="s">
        <v>1408</v>
      </c>
      <c r="I143" s="1096" t="s">
        <v>52</v>
      </c>
    </row>
    <row r="144" spans="1:9" x14ac:dyDescent="0.25">
      <c r="A144" s="109">
        <v>34</v>
      </c>
      <c r="B144" s="183" t="s">
        <v>340</v>
      </c>
      <c r="C144" s="134">
        <v>0</v>
      </c>
      <c r="D144" s="349">
        <v>0.112</v>
      </c>
      <c r="E144" s="150">
        <f t="shared" si="3"/>
        <v>0.11</v>
      </c>
      <c r="F144" s="178" t="s">
        <v>15</v>
      </c>
      <c r="G144" s="23" t="s">
        <v>121</v>
      </c>
      <c r="H144" s="544">
        <v>88820070449</v>
      </c>
      <c r="I144" s="1096" t="s">
        <v>52</v>
      </c>
    </row>
    <row r="145" spans="1:14" x14ac:dyDescent="0.25">
      <c r="A145" s="109">
        <v>35</v>
      </c>
      <c r="B145" s="182" t="s">
        <v>341</v>
      </c>
      <c r="C145" s="134">
        <v>0</v>
      </c>
      <c r="D145" s="349">
        <v>0.11700000000000001</v>
      </c>
      <c r="E145" s="150">
        <f t="shared" si="3"/>
        <v>0.12</v>
      </c>
      <c r="F145" s="117" t="s">
        <v>15</v>
      </c>
      <c r="G145" s="138" t="s">
        <v>121</v>
      </c>
      <c r="H145" s="544">
        <v>88820070450</v>
      </c>
      <c r="I145" s="1096" t="s">
        <v>52</v>
      </c>
    </row>
    <row r="146" spans="1:14" x14ac:dyDescent="0.25">
      <c r="A146" s="109">
        <v>36</v>
      </c>
      <c r="B146" s="182" t="s">
        <v>342</v>
      </c>
      <c r="C146" s="134">
        <v>0</v>
      </c>
      <c r="D146" s="349">
        <v>6.6000000000000003E-2</v>
      </c>
      <c r="E146" s="150">
        <f t="shared" si="3"/>
        <v>7.0000000000000007E-2</v>
      </c>
      <c r="F146" s="117" t="s">
        <v>15</v>
      </c>
      <c r="G146" s="23" t="s">
        <v>121</v>
      </c>
      <c r="H146" s="544">
        <v>88820070447</v>
      </c>
      <c r="I146" s="1096" t="s">
        <v>52</v>
      </c>
    </row>
    <row r="147" spans="1:14" x14ac:dyDescent="0.25">
      <c r="A147" s="109">
        <v>37</v>
      </c>
      <c r="B147" s="182" t="s">
        <v>343</v>
      </c>
      <c r="C147" s="134">
        <v>0</v>
      </c>
      <c r="D147" s="349">
        <v>0.11799999999999999</v>
      </c>
      <c r="E147" s="150">
        <f t="shared" si="3"/>
        <v>0.12</v>
      </c>
      <c r="F147" s="117" t="s">
        <v>15</v>
      </c>
      <c r="G147" s="23" t="s">
        <v>121</v>
      </c>
      <c r="H147" s="544">
        <v>88820070451</v>
      </c>
      <c r="I147" s="1096" t="s">
        <v>52</v>
      </c>
      <c r="N147" t="s">
        <v>81</v>
      </c>
    </row>
    <row r="148" spans="1:14" x14ac:dyDescent="0.25">
      <c r="A148" s="109">
        <v>38</v>
      </c>
      <c r="B148" s="182" t="s">
        <v>344</v>
      </c>
      <c r="C148" s="134">
        <v>0</v>
      </c>
      <c r="D148" s="349">
        <v>0.249</v>
      </c>
      <c r="E148" s="150">
        <f t="shared" si="3"/>
        <v>0.25</v>
      </c>
      <c r="F148" s="117" t="s">
        <v>57</v>
      </c>
      <c r="G148" s="23" t="s">
        <v>121</v>
      </c>
      <c r="H148" s="544">
        <v>88820070452</v>
      </c>
      <c r="I148" s="1096" t="s">
        <v>52</v>
      </c>
    </row>
    <row r="149" spans="1:14" x14ac:dyDescent="0.25">
      <c r="A149" s="109">
        <v>39</v>
      </c>
      <c r="B149" s="182" t="s">
        <v>345</v>
      </c>
      <c r="C149" s="134">
        <v>0</v>
      </c>
      <c r="D149" s="349">
        <v>0.27300000000000002</v>
      </c>
      <c r="E149" s="150">
        <f t="shared" si="3"/>
        <v>0.27</v>
      </c>
      <c r="F149" s="117" t="s">
        <v>15</v>
      </c>
      <c r="G149" s="23" t="s">
        <v>121</v>
      </c>
      <c r="H149" s="544">
        <v>88820070448</v>
      </c>
      <c r="I149" s="1096" t="s">
        <v>52</v>
      </c>
    </row>
    <row r="150" spans="1:14" x14ac:dyDescent="0.25">
      <c r="A150" s="109">
        <v>40</v>
      </c>
      <c r="B150" s="183" t="s">
        <v>346</v>
      </c>
      <c r="C150" s="134">
        <v>0</v>
      </c>
      <c r="D150" s="349">
        <v>1.8029999999999999</v>
      </c>
      <c r="E150" s="150">
        <f t="shared" si="3"/>
        <v>1.8</v>
      </c>
      <c r="F150" s="178" t="s">
        <v>57</v>
      </c>
      <c r="G150" s="23" t="s">
        <v>121</v>
      </c>
      <c r="H150" s="544">
        <v>88820040295</v>
      </c>
      <c r="I150" s="1096" t="s">
        <v>52</v>
      </c>
    </row>
    <row r="151" spans="1:14" x14ac:dyDescent="0.25">
      <c r="A151" s="109">
        <v>41</v>
      </c>
      <c r="B151" s="183" t="s">
        <v>347</v>
      </c>
      <c r="C151" s="134">
        <v>0</v>
      </c>
      <c r="D151" s="349">
        <v>0.11899999999999999</v>
      </c>
      <c r="E151" s="150">
        <f t="shared" si="3"/>
        <v>0.12</v>
      </c>
      <c r="F151" s="117" t="s">
        <v>57</v>
      </c>
      <c r="G151" s="23" t="s">
        <v>121</v>
      </c>
      <c r="H151" s="544">
        <v>88820070453</v>
      </c>
      <c r="I151" s="1096" t="s">
        <v>52</v>
      </c>
    </row>
    <row r="152" spans="1:14" x14ac:dyDescent="0.25">
      <c r="A152" s="109">
        <v>42</v>
      </c>
      <c r="B152" s="182" t="s">
        <v>348</v>
      </c>
      <c r="C152" s="134">
        <v>0</v>
      </c>
      <c r="D152" s="349">
        <v>0.125</v>
      </c>
      <c r="E152" s="150">
        <f t="shared" si="3"/>
        <v>0.13</v>
      </c>
      <c r="F152" s="117" t="s">
        <v>57</v>
      </c>
      <c r="G152" s="23" t="s">
        <v>121</v>
      </c>
      <c r="H152" s="544">
        <v>88820070454</v>
      </c>
      <c r="I152" s="1096" t="s">
        <v>52</v>
      </c>
    </row>
    <row r="153" spans="1:14" x14ac:dyDescent="0.25">
      <c r="A153" s="109">
        <v>43</v>
      </c>
      <c r="B153" s="182" t="s">
        <v>349</v>
      </c>
      <c r="C153" s="134">
        <v>0</v>
      </c>
      <c r="D153" s="349">
        <v>0.34200000000000003</v>
      </c>
      <c r="E153" s="150">
        <f t="shared" si="3"/>
        <v>0.34</v>
      </c>
      <c r="F153" s="117" t="s">
        <v>57</v>
      </c>
      <c r="G153" s="23" t="s">
        <v>121</v>
      </c>
      <c r="H153" s="544">
        <v>88820070455</v>
      </c>
      <c r="I153" s="1096" t="s">
        <v>52</v>
      </c>
    </row>
    <row r="154" spans="1:14" x14ac:dyDescent="0.25">
      <c r="A154" s="109">
        <v>44</v>
      </c>
      <c r="B154" s="183" t="s">
        <v>350</v>
      </c>
      <c r="C154" s="134">
        <v>0</v>
      </c>
      <c r="D154" s="349">
        <v>0.36</v>
      </c>
      <c r="E154" s="150">
        <f t="shared" si="3"/>
        <v>0.36</v>
      </c>
      <c r="F154" s="117" t="s">
        <v>57</v>
      </c>
      <c r="G154" s="23" t="s">
        <v>121</v>
      </c>
      <c r="H154" s="544">
        <v>88820081025</v>
      </c>
      <c r="I154" s="266" t="s">
        <v>1409</v>
      </c>
    </row>
    <row r="155" spans="1:14" x14ac:dyDescent="0.25">
      <c r="A155" s="109">
        <v>45</v>
      </c>
      <c r="B155" s="182" t="s">
        <v>351</v>
      </c>
      <c r="C155" s="134">
        <v>0</v>
      </c>
      <c r="D155" s="349">
        <v>0.73299999999999998</v>
      </c>
      <c r="E155" s="150">
        <f t="shared" si="3"/>
        <v>0.73</v>
      </c>
      <c r="F155" s="117" t="s">
        <v>15</v>
      </c>
      <c r="G155" s="23" t="s">
        <v>121</v>
      </c>
      <c r="H155" s="544">
        <v>88820070456</v>
      </c>
      <c r="I155" s="1096" t="s">
        <v>52</v>
      </c>
    </row>
    <row r="156" spans="1:14" x14ac:dyDescent="0.25">
      <c r="A156" s="1182">
        <v>46</v>
      </c>
      <c r="B156" s="1216" t="s">
        <v>352</v>
      </c>
      <c r="C156" s="488">
        <v>0</v>
      </c>
      <c r="D156" s="457">
        <v>0.245</v>
      </c>
      <c r="E156" s="160">
        <f t="shared" si="3"/>
        <v>0.25</v>
      </c>
      <c r="F156" s="131" t="s">
        <v>15</v>
      </c>
      <c r="G156" s="23" t="s">
        <v>121</v>
      </c>
      <c r="H156" s="1217">
        <v>88820070459</v>
      </c>
      <c r="I156" s="1199" t="s">
        <v>52</v>
      </c>
    </row>
    <row r="157" spans="1:14" x14ac:dyDescent="0.25">
      <c r="A157" s="1183"/>
      <c r="B157" s="1189"/>
      <c r="C157" s="134">
        <v>0.245</v>
      </c>
      <c r="D157" s="349">
        <v>0.63300000000000001</v>
      </c>
      <c r="E157" s="150">
        <f t="shared" si="3"/>
        <v>0.39</v>
      </c>
      <c r="F157" s="117" t="s">
        <v>57</v>
      </c>
      <c r="G157" s="23" t="s">
        <v>121</v>
      </c>
      <c r="H157" s="1187"/>
      <c r="I157" s="1200"/>
    </row>
    <row r="158" spans="1:14" x14ac:dyDescent="0.25">
      <c r="A158" s="109">
        <v>47</v>
      </c>
      <c r="B158" s="174" t="s">
        <v>353</v>
      </c>
      <c r="C158" s="134">
        <v>0</v>
      </c>
      <c r="D158" s="349">
        <v>0.22</v>
      </c>
      <c r="E158" s="150">
        <f t="shared" si="3"/>
        <v>0.22</v>
      </c>
      <c r="F158" s="117" t="s">
        <v>15</v>
      </c>
      <c r="G158" s="23" t="s">
        <v>121</v>
      </c>
      <c r="H158" s="544">
        <v>88820070458</v>
      </c>
      <c r="I158" s="1096" t="s">
        <v>52</v>
      </c>
    </row>
    <row r="159" spans="1:14" x14ac:dyDescent="0.25">
      <c r="A159" s="109">
        <v>48</v>
      </c>
      <c r="B159" s="174" t="s">
        <v>354</v>
      </c>
      <c r="C159" s="134">
        <v>0</v>
      </c>
      <c r="D159" s="349">
        <v>0.39800000000000002</v>
      </c>
      <c r="E159" s="150">
        <f t="shared" si="3"/>
        <v>0.4</v>
      </c>
      <c r="F159" s="117" t="s">
        <v>15</v>
      </c>
      <c r="G159" s="23" t="s">
        <v>121</v>
      </c>
      <c r="H159" s="544">
        <v>88820070457</v>
      </c>
      <c r="I159" s="1096" t="s">
        <v>52</v>
      </c>
    </row>
    <row r="160" spans="1:14" x14ac:dyDescent="0.25">
      <c r="A160" s="109">
        <v>49</v>
      </c>
      <c r="B160" s="175" t="s">
        <v>355</v>
      </c>
      <c r="C160" s="134">
        <v>0</v>
      </c>
      <c r="D160" s="349">
        <v>0.193</v>
      </c>
      <c r="E160" s="150">
        <f t="shared" si="3"/>
        <v>0.19</v>
      </c>
      <c r="F160" s="117" t="s">
        <v>57</v>
      </c>
      <c r="G160" s="23" t="s">
        <v>121</v>
      </c>
      <c r="H160" s="544">
        <v>88820090619</v>
      </c>
      <c r="I160" s="266" t="s">
        <v>1410</v>
      </c>
    </row>
    <row r="161" spans="1:9" x14ac:dyDescent="0.25">
      <c r="A161" s="109">
        <v>50</v>
      </c>
      <c r="B161" s="175" t="s">
        <v>356</v>
      </c>
      <c r="C161" s="134">
        <v>0</v>
      </c>
      <c r="D161" s="349">
        <v>0.123</v>
      </c>
      <c r="E161" s="150">
        <f t="shared" si="3"/>
        <v>0.12</v>
      </c>
      <c r="F161" s="117" t="s">
        <v>57</v>
      </c>
      <c r="G161" s="23" t="s">
        <v>121</v>
      </c>
      <c r="H161" s="544">
        <v>88820090612</v>
      </c>
      <c r="I161" s="1096" t="s">
        <v>52</v>
      </c>
    </row>
    <row r="162" spans="1:9" x14ac:dyDescent="0.25">
      <c r="A162" s="109">
        <v>51</v>
      </c>
      <c r="B162" s="175" t="s">
        <v>357</v>
      </c>
      <c r="C162" s="134">
        <v>0</v>
      </c>
      <c r="D162" s="349">
        <v>0.156</v>
      </c>
      <c r="E162" s="150">
        <f t="shared" si="3"/>
        <v>0.16</v>
      </c>
      <c r="F162" s="178" t="s">
        <v>57</v>
      </c>
      <c r="G162" s="23" t="s">
        <v>121</v>
      </c>
      <c r="H162" s="544">
        <v>88820090613</v>
      </c>
      <c r="I162" s="1096" t="s">
        <v>52</v>
      </c>
    </row>
    <row r="163" spans="1:9" x14ac:dyDescent="0.25">
      <c r="A163" s="109">
        <v>52</v>
      </c>
      <c r="B163" s="175" t="s">
        <v>358</v>
      </c>
      <c r="C163" s="134">
        <v>0</v>
      </c>
      <c r="D163" s="349">
        <v>9.9000000000000005E-2</v>
      </c>
      <c r="E163" s="150">
        <f t="shared" si="3"/>
        <v>0.1</v>
      </c>
      <c r="F163" s="117" t="s">
        <v>57</v>
      </c>
      <c r="G163" s="23" t="s">
        <v>121</v>
      </c>
      <c r="H163" s="544">
        <v>88820090810</v>
      </c>
      <c r="I163" s="1096" t="s">
        <v>52</v>
      </c>
    </row>
    <row r="164" spans="1:9" x14ac:dyDescent="0.25">
      <c r="A164" s="109">
        <v>53</v>
      </c>
      <c r="B164" s="175" t="s">
        <v>359</v>
      </c>
      <c r="C164" s="134">
        <v>0</v>
      </c>
      <c r="D164" s="349">
        <v>0.3</v>
      </c>
      <c r="E164" s="150">
        <f t="shared" si="3"/>
        <v>0.3</v>
      </c>
      <c r="F164" s="117" t="s">
        <v>57</v>
      </c>
      <c r="G164" s="23" t="s">
        <v>121</v>
      </c>
      <c r="H164" s="544">
        <v>88820090630</v>
      </c>
      <c r="I164" s="1096" t="s">
        <v>52</v>
      </c>
    </row>
    <row r="165" spans="1:9" x14ac:dyDescent="0.25">
      <c r="A165" s="109">
        <v>54</v>
      </c>
      <c r="B165" s="175" t="s">
        <v>360</v>
      </c>
      <c r="C165" s="134">
        <v>0</v>
      </c>
      <c r="D165" s="349">
        <v>0.19</v>
      </c>
      <c r="E165" s="150">
        <f t="shared" si="3"/>
        <v>0.19</v>
      </c>
      <c r="F165" s="117" t="s">
        <v>57</v>
      </c>
      <c r="G165" s="23" t="s">
        <v>121</v>
      </c>
      <c r="H165" s="544">
        <v>88820090629</v>
      </c>
      <c r="I165" s="1096" t="s">
        <v>52</v>
      </c>
    </row>
    <row r="166" spans="1:9" x14ac:dyDescent="0.25">
      <c r="A166" s="109">
        <v>55</v>
      </c>
      <c r="B166" s="175" t="s">
        <v>361</v>
      </c>
      <c r="C166" s="134">
        <v>0</v>
      </c>
      <c r="D166" s="349">
        <v>0.08</v>
      </c>
      <c r="E166" s="150">
        <f t="shared" si="3"/>
        <v>0.08</v>
      </c>
      <c r="F166" s="117" t="s">
        <v>57</v>
      </c>
      <c r="G166" s="23" t="s">
        <v>121</v>
      </c>
      <c r="H166" s="379">
        <v>88820090681</v>
      </c>
      <c r="I166" s="1096" t="s">
        <v>52</v>
      </c>
    </row>
    <row r="167" spans="1:9" x14ac:dyDescent="0.25">
      <c r="A167" s="109">
        <v>56</v>
      </c>
      <c r="B167" s="175" t="s">
        <v>362</v>
      </c>
      <c r="C167" s="134">
        <v>0</v>
      </c>
      <c r="D167" s="349">
        <v>0.32600000000000001</v>
      </c>
      <c r="E167" s="150">
        <f t="shared" si="3"/>
        <v>0.33</v>
      </c>
      <c r="F167" s="117" t="s">
        <v>57</v>
      </c>
      <c r="G167" s="23" t="s">
        <v>121</v>
      </c>
      <c r="H167" s="544">
        <v>88820020246</v>
      </c>
      <c r="I167" s="1096" t="s">
        <v>52</v>
      </c>
    </row>
    <row r="168" spans="1:9" x14ac:dyDescent="0.25">
      <c r="A168" s="109">
        <v>57</v>
      </c>
      <c r="B168" s="175" t="s">
        <v>363</v>
      </c>
      <c r="C168" s="134">
        <v>0</v>
      </c>
      <c r="D168" s="349">
        <v>0.55700000000000005</v>
      </c>
      <c r="E168" s="150">
        <f t="shared" si="3"/>
        <v>0.56000000000000005</v>
      </c>
      <c r="F168" s="117" t="s">
        <v>57</v>
      </c>
      <c r="G168" s="23" t="s">
        <v>121</v>
      </c>
      <c r="H168" s="544">
        <v>88820020252</v>
      </c>
      <c r="I168" s="1096" t="s">
        <v>52</v>
      </c>
    </row>
    <row r="169" spans="1:9" x14ac:dyDescent="0.25">
      <c r="A169" s="109">
        <v>58</v>
      </c>
      <c r="B169" s="175" t="s">
        <v>364</v>
      </c>
      <c r="C169" s="134">
        <v>0</v>
      </c>
      <c r="D169" s="349">
        <v>0.22800000000000001</v>
      </c>
      <c r="E169" s="150">
        <f t="shared" si="3"/>
        <v>0.23</v>
      </c>
      <c r="F169" s="178" t="s">
        <v>57</v>
      </c>
      <c r="G169" s="23" t="s">
        <v>121</v>
      </c>
      <c r="H169" s="544">
        <v>88820090582</v>
      </c>
      <c r="I169" s="1096" t="s">
        <v>52</v>
      </c>
    </row>
    <row r="170" spans="1:9" x14ac:dyDescent="0.25">
      <c r="A170" s="109">
        <v>59</v>
      </c>
      <c r="B170" s="175" t="s">
        <v>365</v>
      </c>
      <c r="C170" s="134">
        <v>0</v>
      </c>
      <c r="D170" s="349">
        <v>0.185</v>
      </c>
      <c r="E170" s="150">
        <f t="shared" si="3"/>
        <v>0.19</v>
      </c>
      <c r="F170" s="178" t="s">
        <v>57</v>
      </c>
      <c r="G170" s="23" t="s">
        <v>121</v>
      </c>
      <c r="H170" s="544">
        <v>88820020251</v>
      </c>
      <c r="I170" s="1096" t="s">
        <v>52</v>
      </c>
    </row>
    <row r="171" spans="1:9" x14ac:dyDescent="0.25">
      <c r="A171" s="109">
        <v>60</v>
      </c>
      <c r="B171" s="175" t="s">
        <v>366</v>
      </c>
      <c r="C171" s="134">
        <v>0</v>
      </c>
      <c r="D171" s="349">
        <v>0.219</v>
      </c>
      <c r="E171" s="150">
        <f t="shared" si="3"/>
        <v>0.22</v>
      </c>
      <c r="F171" s="178" t="s">
        <v>57</v>
      </c>
      <c r="G171" s="23" t="s">
        <v>121</v>
      </c>
      <c r="H171" s="544">
        <v>88820020249</v>
      </c>
      <c r="I171" s="1096" t="s">
        <v>52</v>
      </c>
    </row>
    <row r="172" spans="1:9" x14ac:dyDescent="0.25">
      <c r="A172" s="109">
        <v>61</v>
      </c>
      <c r="B172" s="175" t="s">
        <v>367</v>
      </c>
      <c r="C172" s="134">
        <v>0</v>
      </c>
      <c r="D172" s="349">
        <v>0.12</v>
      </c>
      <c r="E172" s="150">
        <f t="shared" si="3"/>
        <v>0.12</v>
      </c>
      <c r="F172" s="117" t="s">
        <v>57</v>
      </c>
      <c r="G172" s="23" t="s">
        <v>121</v>
      </c>
      <c r="H172" s="544">
        <v>88820010066</v>
      </c>
      <c r="I172" s="1096" t="s">
        <v>52</v>
      </c>
    </row>
    <row r="173" spans="1:9" x14ac:dyDescent="0.25">
      <c r="A173" s="109">
        <v>63</v>
      </c>
      <c r="B173" s="174" t="s">
        <v>368</v>
      </c>
      <c r="C173" s="134">
        <v>0</v>
      </c>
      <c r="D173" s="349">
        <v>0.32</v>
      </c>
      <c r="E173" s="150">
        <f t="shared" ref="E173:E180" si="4">ROUND(D173-C173,2)</f>
        <v>0.32</v>
      </c>
      <c r="F173" s="117" t="s">
        <v>57</v>
      </c>
      <c r="G173" s="23" t="s">
        <v>121</v>
      </c>
      <c r="H173" s="544">
        <v>88820070483</v>
      </c>
      <c r="I173" s="1096" t="s">
        <v>52</v>
      </c>
    </row>
    <row r="174" spans="1:9" x14ac:dyDescent="0.25">
      <c r="A174" s="109">
        <v>64</v>
      </c>
      <c r="B174" s="175" t="s">
        <v>369</v>
      </c>
      <c r="C174" s="134">
        <v>0</v>
      </c>
      <c r="D174" s="349">
        <v>1.6</v>
      </c>
      <c r="E174" s="150">
        <f t="shared" si="4"/>
        <v>1.6</v>
      </c>
      <c r="F174" s="117" t="s">
        <v>57</v>
      </c>
      <c r="G174" s="23" t="s">
        <v>121</v>
      </c>
      <c r="H174" s="544">
        <v>88820090263</v>
      </c>
      <c r="I174" s="1096" t="s">
        <v>52</v>
      </c>
    </row>
    <row r="175" spans="1:9" x14ac:dyDescent="0.25">
      <c r="A175" s="109">
        <v>65</v>
      </c>
      <c r="B175" s="175" t="s">
        <v>370</v>
      </c>
      <c r="C175" s="134">
        <v>0</v>
      </c>
      <c r="D175" s="349">
        <v>0.1</v>
      </c>
      <c r="E175" s="150">
        <f t="shared" si="4"/>
        <v>0.1</v>
      </c>
      <c r="F175" s="178" t="s">
        <v>57</v>
      </c>
      <c r="G175" s="23" t="s">
        <v>121</v>
      </c>
      <c r="H175" s="544">
        <v>88820100396</v>
      </c>
      <c r="I175" s="1096" t="s">
        <v>52</v>
      </c>
    </row>
    <row r="176" spans="1:9" x14ac:dyDescent="0.25">
      <c r="A176" s="109">
        <v>66</v>
      </c>
      <c r="B176" s="175" t="s">
        <v>371</v>
      </c>
      <c r="C176" s="134">
        <v>0</v>
      </c>
      <c r="D176" s="349">
        <v>0.15</v>
      </c>
      <c r="E176" s="150">
        <f t="shared" si="4"/>
        <v>0.15</v>
      </c>
      <c r="F176" s="178" t="s">
        <v>57</v>
      </c>
      <c r="G176" s="23" t="s">
        <v>121</v>
      </c>
      <c r="H176" s="544">
        <v>88820090651</v>
      </c>
      <c r="I176" s="1096" t="s">
        <v>52</v>
      </c>
    </row>
    <row r="177" spans="1:9" x14ac:dyDescent="0.25">
      <c r="A177" s="109">
        <v>67</v>
      </c>
      <c r="B177" s="175" t="s">
        <v>372</v>
      </c>
      <c r="C177" s="134">
        <v>0</v>
      </c>
      <c r="D177" s="349">
        <v>0.32</v>
      </c>
      <c r="E177" s="150">
        <f t="shared" si="4"/>
        <v>0.32</v>
      </c>
      <c r="F177" s="178" t="s">
        <v>57</v>
      </c>
      <c r="G177" s="23" t="s">
        <v>121</v>
      </c>
      <c r="H177" s="544">
        <v>88820070480</v>
      </c>
      <c r="I177" s="1096" t="s">
        <v>52</v>
      </c>
    </row>
    <row r="178" spans="1:9" x14ac:dyDescent="0.25">
      <c r="A178" s="109">
        <v>68</v>
      </c>
      <c r="B178" s="175" t="s">
        <v>373</v>
      </c>
      <c r="C178" s="134">
        <v>0</v>
      </c>
      <c r="D178" s="349">
        <v>0.36</v>
      </c>
      <c r="E178" s="150">
        <f t="shared" si="4"/>
        <v>0.36</v>
      </c>
      <c r="F178" s="178" t="s">
        <v>57</v>
      </c>
      <c r="G178" s="23" t="s">
        <v>121</v>
      </c>
      <c r="H178" s="544">
        <v>88820050206</v>
      </c>
      <c r="I178" s="1096" t="s">
        <v>52</v>
      </c>
    </row>
    <row r="179" spans="1:9" x14ac:dyDescent="0.25">
      <c r="A179" s="109">
        <v>69</v>
      </c>
      <c r="B179" s="175" t="s">
        <v>374</v>
      </c>
      <c r="C179" s="134">
        <v>0</v>
      </c>
      <c r="D179" s="349">
        <v>0.33</v>
      </c>
      <c r="E179" s="150">
        <f t="shared" si="4"/>
        <v>0.33</v>
      </c>
      <c r="F179" s="178" t="s">
        <v>57</v>
      </c>
      <c r="G179" s="23" t="s">
        <v>121</v>
      </c>
      <c r="H179" s="544">
        <v>88820050205</v>
      </c>
      <c r="I179" s="1096" t="s">
        <v>52</v>
      </c>
    </row>
    <row r="180" spans="1:9" x14ac:dyDescent="0.25">
      <c r="A180" s="109">
        <v>70</v>
      </c>
      <c r="B180" s="175" t="s">
        <v>375</v>
      </c>
      <c r="C180" s="134">
        <v>0</v>
      </c>
      <c r="D180" s="349">
        <v>0.7</v>
      </c>
      <c r="E180" s="150">
        <f t="shared" si="4"/>
        <v>0.7</v>
      </c>
      <c r="F180" s="178" t="s">
        <v>57</v>
      </c>
      <c r="G180" s="23" t="s">
        <v>121</v>
      </c>
      <c r="H180" s="544">
        <v>88820081010</v>
      </c>
      <c r="I180" s="1096" t="s">
        <v>52</v>
      </c>
    </row>
    <row r="181" spans="1:9" ht="15.75" thickBot="1" x14ac:dyDescent="0.3">
      <c r="A181" s="121">
        <v>71</v>
      </c>
      <c r="B181" s="185" t="s">
        <v>376</v>
      </c>
      <c r="C181" s="43">
        <v>0</v>
      </c>
      <c r="D181" s="457">
        <v>0.68100000000000005</v>
      </c>
      <c r="E181" s="160">
        <v>0.68</v>
      </c>
      <c r="F181" s="186" t="s">
        <v>57</v>
      </c>
      <c r="G181" s="138" t="s">
        <v>121</v>
      </c>
      <c r="H181" s="567">
        <v>88820070482</v>
      </c>
      <c r="I181" s="1096" t="s">
        <v>52</v>
      </c>
    </row>
    <row r="182" spans="1:9" x14ac:dyDescent="0.25">
      <c r="A182" s="187"/>
      <c r="B182" s="1204" t="s">
        <v>377</v>
      </c>
      <c r="C182" s="1204"/>
      <c r="D182" s="1205"/>
      <c r="E182" s="188">
        <f>SUM(E109:E181)</f>
        <v>51.749999999999964</v>
      </c>
      <c r="F182" s="189"/>
      <c r="G182" s="190"/>
      <c r="H182" s="191"/>
      <c r="I182" s="192"/>
    </row>
    <row r="183" spans="1:9" x14ac:dyDescent="0.25">
      <c r="A183" s="193"/>
      <c r="B183" s="194"/>
      <c r="C183" s="1233" t="s">
        <v>66</v>
      </c>
      <c r="D183" s="1234"/>
      <c r="E183" s="195">
        <v>2.65</v>
      </c>
      <c r="F183" s="196" t="s">
        <v>15</v>
      </c>
      <c r="G183" s="193"/>
      <c r="H183" s="55"/>
      <c r="I183" s="197"/>
    </row>
    <row r="184" spans="1:9" ht="30" x14ac:dyDescent="0.25">
      <c r="A184" s="193"/>
      <c r="B184" s="194"/>
      <c r="C184" s="1235"/>
      <c r="D184" s="1236"/>
      <c r="E184" s="198">
        <v>49.1</v>
      </c>
      <c r="F184" s="199" t="s">
        <v>294</v>
      </c>
      <c r="G184" s="193"/>
      <c r="H184" s="55"/>
      <c r="I184" s="197"/>
    </row>
    <row r="185" spans="1:9" ht="30.75" thickBot="1" x14ac:dyDescent="0.3">
      <c r="A185" s="200"/>
      <c r="B185" s="201"/>
      <c r="C185" s="1237"/>
      <c r="D185" s="1238"/>
      <c r="E185" s="202">
        <f>0</f>
        <v>0</v>
      </c>
      <c r="F185" s="203" t="s">
        <v>251</v>
      </c>
      <c r="G185" s="200"/>
      <c r="H185" s="92"/>
      <c r="I185" s="204"/>
    </row>
    <row r="187" spans="1:9" ht="15.75" thickBot="1" x14ac:dyDescent="0.3">
      <c r="A187" s="1102" t="s">
        <v>1469</v>
      </c>
      <c r="B187" s="1102"/>
      <c r="C187" s="1102"/>
      <c r="D187" s="1102"/>
      <c r="E187" s="1102"/>
      <c r="F187" s="1102"/>
      <c r="G187" s="1102"/>
      <c r="H187" s="1102"/>
      <c r="I187" s="1102"/>
    </row>
    <row r="188" spans="1:9" ht="15.75" thickBot="1" x14ac:dyDescent="0.3">
      <c r="A188" s="1103" t="s">
        <v>1</v>
      </c>
      <c r="B188" s="1116" t="s">
        <v>2</v>
      </c>
      <c r="C188" s="1109" t="s">
        <v>3</v>
      </c>
      <c r="D188" s="1110"/>
      <c r="E188" s="1110"/>
      <c r="F188" s="1110"/>
      <c r="G188" s="1112" t="s">
        <v>4</v>
      </c>
      <c r="H188" s="1115" t="s">
        <v>5</v>
      </c>
      <c r="I188" s="1116"/>
    </row>
    <row r="189" spans="1:9" ht="15.75" thickBot="1" x14ac:dyDescent="0.3">
      <c r="A189" s="1104"/>
      <c r="B189" s="1206"/>
      <c r="C189" s="1119" t="s">
        <v>6</v>
      </c>
      <c r="D189" s="1120"/>
      <c r="E189" s="1120"/>
      <c r="F189" s="1120"/>
      <c r="G189" s="1112"/>
      <c r="H189" s="1117"/>
      <c r="I189" s="1118"/>
    </row>
    <row r="190" spans="1:9" ht="22.15" customHeight="1" thickBot="1" x14ac:dyDescent="0.3">
      <c r="A190" s="1104"/>
      <c r="B190" s="1206"/>
      <c r="C190" s="1122" t="s">
        <v>7</v>
      </c>
      <c r="D190" s="1123"/>
      <c r="E190" s="1124" t="s">
        <v>8</v>
      </c>
      <c r="F190" s="1208" t="s">
        <v>9</v>
      </c>
      <c r="G190" s="1112"/>
      <c r="H190" s="1112" t="s">
        <v>10</v>
      </c>
      <c r="I190" s="1112" t="s">
        <v>11</v>
      </c>
    </row>
    <row r="191" spans="1:9" ht="51" customHeight="1" thickBot="1" x14ac:dyDescent="0.3">
      <c r="A191" s="1105"/>
      <c r="B191" s="1118"/>
      <c r="C191" s="1035" t="s">
        <v>12</v>
      </c>
      <c r="D191" s="1033" t="s">
        <v>13</v>
      </c>
      <c r="E191" s="1125"/>
      <c r="F191" s="1209"/>
      <c r="G191" s="1207"/>
      <c r="H191" s="1114"/>
      <c r="I191" s="1114"/>
    </row>
    <row r="192" spans="1:9" ht="23.45" customHeight="1" thickBot="1" x14ac:dyDescent="0.3">
      <c r="A192" s="2">
        <v>1</v>
      </c>
      <c r="B192" s="149">
        <v>2</v>
      </c>
      <c r="C192" s="1023">
        <v>3</v>
      </c>
      <c r="D192" s="3">
        <v>4</v>
      </c>
      <c r="E192" s="4">
        <v>5</v>
      </c>
      <c r="F192" s="5">
        <v>6</v>
      </c>
      <c r="G192" s="6">
        <v>7</v>
      </c>
      <c r="H192" s="7">
        <v>8</v>
      </c>
      <c r="I192" s="7">
        <v>9</v>
      </c>
    </row>
    <row r="193" spans="1:9" x14ac:dyDescent="0.25">
      <c r="A193" s="107">
        <v>1</v>
      </c>
      <c r="B193" s="205" t="s">
        <v>378</v>
      </c>
      <c r="C193" s="451">
        <v>0</v>
      </c>
      <c r="D193" s="452">
        <v>1.4770000000000001</v>
      </c>
      <c r="E193" s="206">
        <f>ROUND(D193-C193,2)</f>
        <v>1.48</v>
      </c>
      <c r="F193" s="207" t="s">
        <v>57</v>
      </c>
      <c r="G193" s="14" t="s">
        <v>121</v>
      </c>
      <c r="H193" s="208">
        <v>88820070444</v>
      </c>
      <c r="I193" s="549" t="s">
        <v>52</v>
      </c>
    </row>
    <row r="194" spans="1:9" x14ac:dyDescent="0.25">
      <c r="A194" s="109">
        <v>2</v>
      </c>
      <c r="B194" s="116" t="s">
        <v>379</v>
      </c>
      <c r="C194" s="134">
        <v>0</v>
      </c>
      <c r="D194" s="349">
        <v>0.109</v>
      </c>
      <c r="E194" s="209">
        <f t="shared" ref="E194:E199" si="5">ROUND(D194-C194,2)</f>
        <v>0.11</v>
      </c>
      <c r="F194" s="151" t="s">
        <v>57</v>
      </c>
      <c r="G194" s="23" t="s">
        <v>121</v>
      </c>
      <c r="H194" s="208">
        <v>88820040316</v>
      </c>
      <c r="I194" s="549" t="s">
        <v>52</v>
      </c>
    </row>
    <row r="195" spans="1:9" x14ac:dyDescent="0.25">
      <c r="A195" s="109">
        <v>3</v>
      </c>
      <c r="B195" s="116" t="s">
        <v>380</v>
      </c>
      <c r="C195" s="134">
        <v>0</v>
      </c>
      <c r="D195" s="349">
        <v>0.1</v>
      </c>
      <c r="E195" s="209">
        <f t="shared" si="5"/>
        <v>0.1</v>
      </c>
      <c r="F195" s="151" t="s">
        <v>57</v>
      </c>
      <c r="G195" s="23" t="s">
        <v>121</v>
      </c>
      <c r="H195" s="208">
        <v>88820040051</v>
      </c>
      <c r="I195" s="549" t="s">
        <v>52</v>
      </c>
    </row>
    <row r="196" spans="1:9" x14ac:dyDescent="0.25">
      <c r="A196" s="109">
        <v>4</v>
      </c>
      <c r="B196" s="116" t="s">
        <v>381</v>
      </c>
      <c r="C196" s="134">
        <v>0</v>
      </c>
      <c r="D196" s="349">
        <v>0.7</v>
      </c>
      <c r="E196" s="209">
        <f t="shared" si="5"/>
        <v>0.7</v>
      </c>
      <c r="F196" s="151" t="s">
        <v>57</v>
      </c>
      <c r="G196" s="23" t="s">
        <v>121</v>
      </c>
      <c r="H196" s="208">
        <v>88820050170</v>
      </c>
      <c r="I196" s="549" t="s">
        <v>52</v>
      </c>
    </row>
    <row r="197" spans="1:9" x14ac:dyDescent="0.25">
      <c r="A197" s="121">
        <v>5</v>
      </c>
      <c r="B197" s="116" t="s">
        <v>382</v>
      </c>
      <c r="C197" s="134">
        <v>0</v>
      </c>
      <c r="D197" s="349">
        <v>0.03</v>
      </c>
      <c r="E197" s="209">
        <f t="shared" si="5"/>
        <v>0.03</v>
      </c>
      <c r="F197" s="151" t="s">
        <v>57</v>
      </c>
      <c r="G197" s="23" t="s">
        <v>121</v>
      </c>
      <c r="H197" s="208">
        <v>88820070167</v>
      </c>
      <c r="I197" s="549" t="s">
        <v>52</v>
      </c>
    </row>
    <row r="198" spans="1:9" x14ac:dyDescent="0.25">
      <c r="A198" s="109">
        <v>6</v>
      </c>
      <c r="B198" s="116" t="s">
        <v>383</v>
      </c>
      <c r="C198" s="134">
        <v>0</v>
      </c>
      <c r="D198" s="349">
        <v>0.08</v>
      </c>
      <c r="E198" s="209">
        <f t="shared" si="5"/>
        <v>0.08</v>
      </c>
      <c r="F198" s="151" t="s">
        <v>57</v>
      </c>
      <c r="G198" s="23" t="s">
        <v>121</v>
      </c>
      <c r="H198" s="208">
        <v>88820070115</v>
      </c>
      <c r="I198" s="549" t="s">
        <v>52</v>
      </c>
    </row>
    <row r="199" spans="1:9" ht="15.75" thickBot="1" x14ac:dyDescent="0.3">
      <c r="A199" s="111">
        <v>7</v>
      </c>
      <c r="B199" s="210" t="s">
        <v>384</v>
      </c>
      <c r="C199" s="43">
        <v>0</v>
      </c>
      <c r="D199" s="635">
        <v>3.9E-2</v>
      </c>
      <c r="E199" s="213">
        <f t="shared" si="5"/>
        <v>0.04</v>
      </c>
      <c r="F199" s="214" t="s">
        <v>57</v>
      </c>
      <c r="G199" s="162" t="s">
        <v>121</v>
      </c>
      <c r="H199" s="215">
        <v>88820100478</v>
      </c>
      <c r="I199" s="549" t="s">
        <v>52</v>
      </c>
    </row>
    <row r="200" spans="1:9" x14ac:dyDescent="0.25">
      <c r="A200" s="49"/>
      <c r="B200" s="1225" t="s">
        <v>385</v>
      </c>
      <c r="C200" s="1225"/>
      <c r="D200" s="1226"/>
      <c r="E200" s="216">
        <f>SUM(E193:E199)</f>
        <v>2.54</v>
      </c>
      <c r="F200" s="217"/>
      <c r="G200" s="54"/>
      <c r="H200" s="90"/>
      <c r="I200" s="52"/>
    </row>
    <row r="201" spans="1:9" x14ac:dyDescent="0.25">
      <c r="A201" s="54"/>
      <c r="B201" s="55"/>
      <c r="C201" s="1227" t="s">
        <v>66</v>
      </c>
      <c r="D201" s="1228"/>
      <c r="E201" s="218">
        <f>0</f>
        <v>0</v>
      </c>
      <c r="F201" s="219" t="s">
        <v>15</v>
      </c>
      <c r="G201" s="54"/>
      <c r="I201" s="59"/>
    </row>
    <row r="202" spans="1:9" ht="25.5" x14ac:dyDescent="0.25">
      <c r="A202" s="54"/>
      <c r="B202" s="55"/>
      <c r="C202" s="1229"/>
      <c r="D202" s="1230"/>
      <c r="E202" s="220">
        <f>SUM(E193:E199)</f>
        <v>2.54</v>
      </c>
      <c r="F202" s="221" t="s">
        <v>294</v>
      </c>
      <c r="G202" s="54"/>
      <c r="I202" s="59"/>
    </row>
    <row r="203" spans="1:9" ht="26.25" thickBot="1" x14ac:dyDescent="0.3">
      <c r="A203" s="62"/>
      <c r="B203" s="92"/>
      <c r="C203" s="1231"/>
      <c r="D203" s="1232"/>
      <c r="E203" s="222">
        <f>0</f>
        <v>0</v>
      </c>
      <c r="F203" s="223" t="s">
        <v>251</v>
      </c>
      <c r="G203" s="62"/>
      <c r="H203" s="63"/>
      <c r="I203" s="67" t="s">
        <v>81</v>
      </c>
    </row>
    <row r="204" spans="1:9" x14ac:dyDescent="0.25">
      <c r="A204" s="187"/>
      <c r="B204" s="1204" t="s">
        <v>386</v>
      </c>
      <c r="C204" s="1204"/>
      <c r="D204" s="1205"/>
      <c r="E204" s="224">
        <v>88.474999999999994</v>
      </c>
      <c r="F204" s="225"/>
      <c r="G204" s="53"/>
      <c r="H204" s="90"/>
      <c r="I204" s="52"/>
    </row>
    <row r="205" spans="1:9" x14ac:dyDescent="0.25">
      <c r="A205" s="193"/>
      <c r="B205" s="226"/>
      <c r="C205" s="1223" t="s">
        <v>66</v>
      </c>
      <c r="D205" s="1223"/>
      <c r="E205" s="227">
        <v>22.876999999999999</v>
      </c>
      <c r="F205" s="228" t="s">
        <v>15</v>
      </c>
      <c r="G205" s="54"/>
      <c r="I205" s="59"/>
    </row>
    <row r="206" spans="1:9" ht="27" x14ac:dyDescent="0.25">
      <c r="A206" s="193"/>
      <c r="B206" s="226"/>
      <c r="C206" s="1223"/>
      <c r="D206" s="1223"/>
      <c r="E206" s="229">
        <v>65.349999999999994</v>
      </c>
      <c r="F206" s="230" t="s">
        <v>294</v>
      </c>
      <c r="G206" s="54"/>
      <c r="I206" s="59"/>
    </row>
    <row r="207" spans="1:9" ht="15.75" thickBot="1" x14ac:dyDescent="0.3">
      <c r="A207" s="200"/>
      <c r="B207" s="231"/>
      <c r="C207" s="1224"/>
      <c r="D207" s="1224"/>
      <c r="E207" s="232">
        <v>0.25</v>
      </c>
      <c r="F207" s="233" t="s">
        <v>251</v>
      </c>
      <c r="G207" s="62"/>
      <c r="H207" s="63"/>
      <c r="I207" s="67" t="s">
        <v>81</v>
      </c>
    </row>
    <row r="209" spans="2:9" x14ac:dyDescent="0.25">
      <c r="B209" s="1160"/>
      <c r="C209" s="1160"/>
      <c r="D209" s="1160"/>
      <c r="E209" s="1160"/>
      <c r="F209" s="1160"/>
      <c r="G209" s="1160"/>
      <c r="H209" s="1160"/>
      <c r="I209" s="1160"/>
    </row>
    <row r="210" spans="2:9" x14ac:dyDescent="0.25">
      <c r="B210" s="1160"/>
      <c r="C210" s="1160"/>
      <c r="D210" s="1160"/>
      <c r="E210" s="1160"/>
      <c r="F210" s="1160"/>
      <c r="G210" s="1160"/>
      <c r="H210" s="1160"/>
      <c r="I210" s="1160"/>
    </row>
    <row r="211" spans="2:9" x14ac:dyDescent="0.25">
      <c r="B211" s="1160"/>
      <c r="C211" s="1160"/>
      <c r="D211" s="1160"/>
      <c r="E211" s="1160"/>
      <c r="F211" s="1160"/>
      <c r="G211" s="1160"/>
      <c r="H211" s="1160"/>
      <c r="I211" s="1160"/>
    </row>
    <row r="212" spans="2:9" x14ac:dyDescent="0.25">
      <c r="B212" s="104"/>
      <c r="C212" s="104"/>
      <c r="D212" s="104"/>
      <c r="E212" s="104"/>
      <c r="F212" s="104"/>
      <c r="G212" s="104"/>
      <c r="H212" s="104"/>
      <c r="I212" s="104"/>
    </row>
    <row r="213" spans="2:9" x14ac:dyDescent="0.25">
      <c r="B213" s="104"/>
      <c r="C213" s="104"/>
      <c r="D213" s="104"/>
      <c r="E213" s="104"/>
      <c r="F213" s="104"/>
      <c r="G213" s="104"/>
      <c r="H213" s="104"/>
      <c r="I213" s="104"/>
    </row>
  </sheetData>
  <mergeCells count="130">
    <mergeCell ref="I61:I62"/>
    <mergeCell ref="I59:I60"/>
    <mergeCell ref="I63:I64"/>
    <mergeCell ref="I65:I66"/>
    <mergeCell ref="A65:A66"/>
    <mergeCell ref="B65:B66"/>
    <mergeCell ref="H65:H66"/>
    <mergeCell ref="C78:D78"/>
    <mergeCell ref="H78:H81"/>
    <mergeCell ref="C79:D81"/>
    <mergeCell ref="A59:A60"/>
    <mergeCell ref="B59:B60"/>
    <mergeCell ref="H59:H60"/>
    <mergeCell ref="A63:A64"/>
    <mergeCell ref="B63:B64"/>
    <mergeCell ref="H63:H64"/>
    <mergeCell ref="A61:A62"/>
    <mergeCell ref="B61:B62"/>
    <mergeCell ref="H61:H62"/>
    <mergeCell ref="I50:I51"/>
    <mergeCell ref="I45:I46"/>
    <mergeCell ref="I37:I38"/>
    <mergeCell ref="I30:I31"/>
    <mergeCell ref="I18:I19"/>
    <mergeCell ref="C205:D207"/>
    <mergeCell ref="B209:I209"/>
    <mergeCell ref="B210:I210"/>
    <mergeCell ref="B211:I211"/>
    <mergeCell ref="F190:F191"/>
    <mergeCell ref="H190:H191"/>
    <mergeCell ref="I190:I191"/>
    <mergeCell ref="B200:D200"/>
    <mergeCell ref="C201:D203"/>
    <mergeCell ref="B204:D204"/>
    <mergeCell ref="C183:D185"/>
    <mergeCell ref="A187:I187"/>
    <mergeCell ref="A188:A191"/>
    <mergeCell ref="B188:B191"/>
    <mergeCell ref="C188:F188"/>
    <mergeCell ref="G188:G191"/>
    <mergeCell ref="H188:I189"/>
    <mergeCell ref="C189:F189"/>
    <mergeCell ref="C190:D190"/>
    <mergeCell ref="E190:E191"/>
    <mergeCell ref="A140:A141"/>
    <mergeCell ref="B140:B141"/>
    <mergeCell ref="A156:A157"/>
    <mergeCell ref="B156:B157"/>
    <mergeCell ref="H156:H157"/>
    <mergeCell ref="B182:D182"/>
    <mergeCell ref="I106:I107"/>
    <mergeCell ref="A109:A110"/>
    <mergeCell ref="B109:B110"/>
    <mergeCell ref="H109:H110"/>
    <mergeCell ref="A125:A126"/>
    <mergeCell ref="B125:B126"/>
    <mergeCell ref="H125:H126"/>
    <mergeCell ref="A104:A107"/>
    <mergeCell ref="B104:B107"/>
    <mergeCell ref="C104:F104"/>
    <mergeCell ref="G104:G107"/>
    <mergeCell ref="H104:I105"/>
    <mergeCell ref="C105:F105"/>
    <mergeCell ref="C106:D106"/>
    <mergeCell ref="E106:E107"/>
    <mergeCell ref="F106:F107"/>
    <mergeCell ref="H106:H107"/>
    <mergeCell ref="I156:I157"/>
    <mergeCell ref="H86:H87"/>
    <mergeCell ref="I86:I87"/>
    <mergeCell ref="B93:B94"/>
    <mergeCell ref="H93:H94"/>
    <mergeCell ref="B99:D99"/>
    <mergeCell ref="A103:I103"/>
    <mergeCell ref="A83:I83"/>
    <mergeCell ref="A84:A87"/>
    <mergeCell ref="B84:B87"/>
    <mergeCell ref="C84:F84"/>
    <mergeCell ref="G84:G87"/>
    <mergeCell ref="H84:I85"/>
    <mergeCell ref="C85:F85"/>
    <mergeCell ref="C86:D86"/>
    <mergeCell ref="E86:E87"/>
    <mergeCell ref="F86:F87"/>
    <mergeCell ref="I140:I141"/>
    <mergeCell ref="I125:I126"/>
    <mergeCell ref="I109:I110"/>
    <mergeCell ref="A93:A94"/>
    <mergeCell ref="I93:I94"/>
    <mergeCell ref="A50:A51"/>
    <mergeCell ref="B50:B51"/>
    <mergeCell ref="F50:F51"/>
    <mergeCell ref="H50:H51"/>
    <mergeCell ref="A57:A58"/>
    <mergeCell ref="B57:B58"/>
    <mergeCell ref="F57:F58"/>
    <mergeCell ref="H57:H58"/>
    <mergeCell ref="A37:A38"/>
    <mergeCell ref="B37:B38"/>
    <mergeCell ref="H37:H38"/>
    <mergeCell ref="A45:A46"/>
    <mergeCell ref="B45:B46"/>
    <mergeCell ref="F45:F46"/>
    <mergeCell ref="H45:H46"/>
    <mergeCell ref="A30:A31"/>
    <mergeCell ref="B30:B31"/>
    <mergeCell ref="H30:H31"/>
    <mergeCell ref="A34:A35"/>
    <mergeCell ref="B34:B35"/>
    <mergeCell ref="H34:H35"/>
    <mergeCell ref="F7:F8"/>
    <mergeCell ref="H7:H8"/>
    <mergeCell ref="I7:I8"/>
    <mergeCell ref="A18:A19"/>
    <mergeCell ref="B18:B19"/>
    <mergeCell ref="H18:H19"/>
    <mergeCell ref="A32:A33"/>
    <mergeCell ref="B32:B33"/>
    <mergeCell ref="H32:H33"/>
    <mergeCell ref="I32:I33"/>
    <mergeCell ref="A2:I2"/>
    <mergeCell ref="A4:I4"/>
    <mergeCell ref="A5:A8"/>
    <mergeCell ref="B5:B8"/>
    <mergeCell ref="C5:F5"/>
    <mergeCell ref="G5:G8"/>
    <mergeCell ref="H5:I6"/>
    <mergeCell ref="C6:F6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E9E07-AC69-476A-A15C-86799D13DAB1}">
  <dimension ref="A2:I65"/>
  <sheetViews>
    <sheetView topLeftCell="A43" workbookViewId="0">
      <selection activeCell="O70" sqref="O70"/>
    </sheetView>
  </sheetViews>
  <sheetFormatPr defaultRowHeight="15" x14ac:dyDescent="0.25"/>
  <cols>
    <col min="1" max="1" width="5.5703125" customWidth="1"/>
    <col min="2" max="2" width="26.28515625" customWidth="1"/>
    <col min="8" max="8" width="14.5703125" customWidth="1"/>
    <col min="9" max="9" width="16.140625" customWidth="1"/>
  </cols>
  <sheetData>
    <row r="2" spans="1:9" x14ac:dyDescent="0.25">
      <c r="A2" s="1101" t="s">
        <v>1414</v>
      </c>
      <c r="B2" s="1101"/>
      <c r="C2" s="1101"/>
      <c r="D2" s="1101"/>
      <c r="E2" s="1101"/>
      <c r="F2" s="1101"/>
      <c r="G2" s="1101"/>
      <c r="H2" s="1101"/>
      <c r="I2" s="1101"/>
    </row>
    <row r="4" spans="1:9" ht="15.75" thickBot="1" x14ac:dyDescent="0.3">
      <c r="A4" s="1102" t="s">
        <v>387</v>
      </c>
      <c r="B4" s="1102"/>
      <c r="C4" s="1102"/>
      <c r="D4" s="1102"/>
      <c r="E4" s="1102"/>
      <c r="F4" s="1102"/>
      <c r="G4" s="1102"/>
      <c r="H4" s="1102"/>
      <c r="I4" s="1102"/>
    </row>
    <row r="5" spans="1:9" ht="15.75" thickBot="1" x14ac:dyDescent="0.3">
      <c r="A5" s="1103" t="s">
        <v>1</v>
      </c>
      <c r="B5" s="1116" t="s">
        <v>2</v>
      </c>
      <c r="C5" s="1109" t="s">
        <v>3</v>
      </c>
      <c r="D5" s="1110"/>
      <c r="E5" s="1110"/>
      <c r="F5" s="1110"/>
      <c r="G5" s="1112" t="s">
        <v>4</v>
      </c>
      <c r="H5" s="1115" t="s">
        <v>5</v>
      </c>
      <c r="I5" s="1116"/>
    </row>
    <row r="6" spans="1:9" ht="15.75" thickBot="1" x14ac:dyDescent="0.3">
      <c r="A6" s="1104"/>
      <c r="B6" s="1206"/>
      <c r="C6" s="1119" t="s">
        <v>6</v>
      </c>
      <c r="D6" s="1120"/>
      <c r="E6" s="1120"/>
      <c r="F6" s="1120"/>
      <c r="G6" s="1112"/>
      <c r="H6" s="1117"/>
      <c r="I6" s="1118"/>
    </row>
    <row r="7" spans="1:9" ht="26.45" customHeight="1" thickBot="1" x14ac:dyDescent="0.3">
      <c r="A7" s="1104"/>
      <c r="B7" s="1206"/>
      <c r="C7" s="1122" t="s">
        <v>7</v>
      </c>
      <c r="D7" s="1123"/>
      <c r="E7" s="1124" t="s">
        <v>8</v>
      </c>
      <c r="F7" s="1208" t="s">
        <v>9</v>
      </c>
      <c r="G7" s="1112"/>
      <c r="H7" s="1112" t="s">
        <v>10</v>
      </c>
      <c r="I7" s="1112" t="s">
        <v>11</v>
      </c>
    </row>
    <row r="8" spans="1:9" ht="55.15" customHeight="1" thickBot="1" x14ac:dyDescent="0.3">
      <c r="A8" s="1105"/>
      <c r="B8" s="1118"/>
      <c r="C8" s="1035" t="s">
        <v>12</v>
      </c>
      <c r="D8" s="1033" t="s">
        <v>13</v>
      </c>
      <c r="E8" s="1125"/>
      <c r="F8" s="1209"/>
      <c r="G8" s="1207"/>
      <c r="H8" s="1114"/>
      <c r="I8" s="1114"/>
    </row>
    <row r="9" spans="1:9" ht="15.75" thickBot="1" x14ac:dyDescent="0.3">
      <c r="A9" s="1">
        <v>1</v>
      </c>
      <c r="B9" s="2">
        <v>2</v>
      </c>
      <c r="C9" s="1023">
        <v>3</v>
      </c>
      <c r="D9" s="234">
        <v>4</v>
      </c>
      <c r="E9" s="235">
        <v>5</v>
      </c>
      <c r="F9" s="236">
        <v>6</v>
      </c>
      <c r="G9" s="6">
        <v>7</v>
      </c>
      <c r="H9" s="237">
        <v>8</v>
      </c>
      <c r="I9" s="237">
        <v>9</v>
      </c>
    </row>
    <row r="10" spans="1:9" x14ac:dyDescent="0.25">
      <c r="A10" s="109">
        <v>1</v>
      </c>
      <c r="B10" s="238" t="s">
        <v>388</v>
      </c>
      <c r="C10" s="239">
        <v>0</v>
      </c>
      <c r="D10" s="452">
        <v>9.2999999999999999E-2</v>
      </c>
      <c r="E10" s="241">
        <v>9.2999999999999999E-2</v>
      </c>
      <c r="F10" s="242" t="s">
        <v>57</v>
      </c>
      <c r="G10" s="243" t="s">
        <v>121</v>
      </c>
      <c r="H10" s="244" t="s">
        <v>389</v>
      </c>
      <c r="I10" s="245" t="s">
        <v>390</v>
      </c>
    </row>
    <row r="11" spans="1:9" x14ac:dyDescent="0.25">
      <c r="A11" s="109">
        <v>2</v>
      </c>
      <c r="B11" s="238" t="s">
        <v>391</v>
      </c>
      <c r="C11" s="751">
        <v>0</v>
      </c>
      <c r="D11" s="744">
        <v>0.11700000000000001</v>
      </c>
      <c r="E11" s="246">
        <f t="shared" ref="E11:E13" si="0">D11-C11</f>
        <v>0.11700000000000001</v>
      </c>
      <c r="F11" s="247" t="s">
        <v>15</v>
      </c>
      <c r="G11" s="248" t="s">
        <v>58</v>
      </c>
      <c r="H11" s="249" t="s">
        <v>392</v>
      </c>
      <c r="I11" s="250" t="s">
        <v>393</v>
      </c>
    </row>
    <row r="12" spans="1:9" ht="15" customHeight="1" x14ac:dyDescent="0.25">
      <c r="A12" s="121">
        <v>3</v>
      </c>
      <c r="B12" s="251" t="s">
        <v>107</v>
      </c>
      <c r="C12" s="671">
        <v>0</v>
      </c>
      <c r="D12" s="347">
        <v>0.88100000000000001</v>
      </c>
      <c r="E12" s="252">
        <f t="shared" si="0"/>
        <v>0.88100000000000001</v>
      </c>
      <c r="F12" s="247" t="s">
        <v>57</v>
      </c>
      <c r="G12" s="253" t="s">
        <v>58</v>
      </c>
      <c r="H12" s="254" t="s">
        <v>394</v>
      </c>
      <c r="I12" s="255" t="s">
        <v>395</v>
      </c>
    </row>
    <row r="13" spans="1:9" x14ac:dyDescent="0.25">
      <c r="A13" s="109">
        <v>4</v>
      </c>
      <c r="B13" s="251" t="s">
        <v>249</v>
      </c>
      <c r="C13" s="671">
        <v>0</v>
      </c>
      <c r="D13" s="347">
        <v>0.60499999999999998</v>
      </c>
      <c r="E13" s="252">
        <f t="shared" si="0"/>
        <v>0.60499999999999998</v>
      </c>
      <c r="F13" s="247" t="s">
        <v>57</v>
      </c>
      <c r="G13" s="248" t="s">
        <v>58</v>
      </c>
      <c r="H13" s="249" t="s">
        <v>396</v>
      </c>
      <c r="I13" s="255" t="s">
        <v>397</v>
      </c>
    </row>
    <row r="14" spans="1:9" x14ac:dyDescent="0.25">
      <c r="A14" s="109">
        <v>5</v>
      </c>
      <c r="B14" s="256" t="s">
        <v>398</v>
      </c>
      <c r="C14" s="134">
        <v>0</v>
      </c>
      <c r="D14" s="349">
        <v>1.806</v>
      </c>
      <c r="E14" s="257">
        <f>D14-C14</f>
        <v>1.806</v>
      </c>
      <c r="F14" s="247" t="s">
        <v>15</v>
      </c>
      <c r="G14" s="75" t="s">
        <v>16</v>
      </c>
      <c r="H14" s="258" t="s">
        <v>399</v>
      </c>
      <c r="I14" s="259" t="s">
        <v>400</v>
      </c>
    </row>
    <row r="15" spans="1:9" x14ac:dyDescent="0.25">
      <c r="A15" s="121">
        <v>6</v>
      </c>
      <c r="B15" s="256" t="s">
        <v>401</v>
      </c>
      <c r="C15" s="134">
        <v>0</v>
      </c>
      <c r="D15" s="349">
        <v>1.1040000000000001</v>
      </c>
      <c r="E15" s="257">
        <f t="shared" ref="E15:E27" si="1">D15-C15</f>
        <v>1.1040000000000001</v>
      </c>
      <c r="F15" s="247" t="s">
        <v>15</v>
      </c>
      <c r="G15" s="248" t="s">
        <v>16</v>
      </c>
      <c r="H15" s="258" t="s">
        <v>402</v>
      </c>
      <c r="I15" s="259" t="s">
        <v>403</v>
      </c>
    </row>
    <row r="16" spans="1:9" x14ac:dyDescent="0.25">
      <c r="A16" s="1182">
        <v>7</v>
      </c>
      <c r="B16" s="1246" t="s">
        <v>404</v>
      </c>
      <c r="C16" s="488">
        <v>0</v>
      </c>
      <c r="D16" s="457">
        <v>0.23400000000000001</v>
      </c>
      <c r="E16" s="458">
        <f t="shared" si="1"/>
        <v>0.23400000000000001</v>
      </c>
      <c r="F16" s="1020" t="s">
        <v>15</v>
      </c>
      <c r="G16" s="261" t="s">
        <v>58</v>
      </c>
      <c r="H16" s="1248" t="s">
        <v>405</v>
      </c>
      <c r="I16" s="1250" t="s">
        <v>406</v>
      </c>
    </row>
    <row r="17" spans="1:9" x14ac:dyDescent="0.25">
      <c r="A17" s="1183"/>
      <c r="B17" s="1247"/>
      <c r="C17" s="134">
        <v>0.23400000000000001</v>
      </c>
      <c r="D17" s="349">
        <v>1.2669999999999999</v>
      </c>
      <c r="E17" s="257">
        <f t="shared" si="1"/>
        <v>1.0329999999999999</v>
      </c>
      <c r="F17" s="247" t="s">
        <v>57</v>
      </c>
      <c r="G17" s="261" t="s">
        <v>121</v>
      </c>
      <c r="H17" s="1249"/>
      <c r="I17" s="1251"/>
    </row>
    <row r="18" spans="1:9" x14ac:dyDescent="0.25">
      <c r="A18" s="1182">
        <v>8</v>
      </c>
      <c r="B18" s="1246" t="s">
        <v>407</v>
      </c>
      <c r="C18" s="488">
        <v>0</v>
      </c>
      <c r="D18" s="457">
        <v>0.55100000000000005</v>
      </c>
      <c r="E18" s="458">
        <f t="shared" si="1"/>
        <v>0.55100000000000005</v>
      </c>
      <c r="F18" s="1024" t="s">
        <v>15</v>
      </c>
      <c r="G18" s="261" t="s">
        <v>16</v>
      </c>
      <c r="H18" s="1252" t="s">
        <v>408</v>
      </c>
      <c r="I18" s="1250" t="s">
        <v>409</v>
      </c>
    </row>
    <row r="19" spans="1:9" x14ac:dyDescent="0.25">
      <c r="A19" s="1183"/>
      <c r="B19" s="1247"/>
      <c r="C19" s="134">
        <v>0.55100000000000005</v>
      </c>
      <c r="D19" s="349">
        <v>0.745</v>
      </c>
      <c r="E19" s="264">
        <f t="shared" si="1"/>
        <v>0.19399999999999995</v>
      </c>
      <c r="F19" s="265" t="s">
        <v>57</v>
      </c>
      <c r="G19" s="261" t="s">
        <v>121</v>
      </c>
      <c r="H19" s="1253"/>
      <c r="I19" s="1254"/>
    </row>
    <row r="20" spans="1:9" x14ac:dyDescent="0.25">
      <c r="A20" s="109">
        <v>9</v>
      </c>
      <c r="B20" s="71" t="s">
        <v>39</v>
      </c>
      <c r="C20" s="134">
        <v>0</v>
      </c>
      <c r="D20" s="349">
        <v>0.126</v>
      </c>
      <c r="E20" s="264">
        <f t="shared" si="1"/>
        <v>0.126</v>
      </c>
      <c r="F20" s="265" t="s">
        <v>15</v>
      </c>
      <c r="G20" s="75" t="s">
        <v>58</v>
      </c>
      <c r="H20" s="266" t="s">
        <v>410</v>
      </c>
      <c r="I20" s="259" t="s">
        <v>411</v>
      </c>
    </row>
    <row r="21" spans="1:9" ht="14.45" customHeight="1" x14ac:dyDescent="0.25">
      <c r="A21" s="109">
        <v>10</v>
      </c>
      <c r="B21" s="251" t="s">
        <v>95</v>
      </c>
      <c r="C21" s="134">
        <v>0</v>
      </c>
      <c r="D21" s="349">
        <v>0.23400000000000001</v>
      </c>
      <c r="E21" s="264">
        <f t="shared" si="1"/>
        <v>0.23400000000000001</v>
      </c>
      <c r="F21" s="267" t="s">
        <v>57</v>
      </c>
      <c r="G21" s="268" t="s">
        <v>121</v>
      </c>
      <c r="H21" s="269" t="s">
        <v>412</v>
      </c>
      <c r="I21" s="255" t="s">
        <v>413</v>
      </c>
    </row>
    <row r="22" spans="1:9" ht="13.9" customHeight="1" x14ac:dyDescent="0.25">
      <c r="A22" s="109">
        <v>11</v>
      </c>
      <c r="B22" s="251" t="s">
        <v>414</v>
      </c>
      <c r="C22" s="671">
        <v>0</v>
      </c>
      <c r="D22" s="347">
        <v>0.44</v>
      </c>
      <c r="E22" s="260">
        <f t="shared" si="1"/>
        <v>0.44</v>
      </c>
      <c r="F22" s="267" t="s">
        <v>15</v>
      </c>
      <c r="G22" s="75" t="s">
        <v>16</v>
      </c>
      <c r="H22" s="270" t="s">
        <v>415</v>
      </c>
      <c r="I22" s="259" t="s">
        <v>416</v>
      </c>
    </row>
    <row r="23" spans="1:9" x14ac:dyDescent="0.25">
      <c r="A23" s="109">
        <v>12</v>
      </c>
      <c r="B23" s="71" t="s">
        <v>417</v>
      </c>
      <c r="C23" s="134">
        <v>0</v>
      </c>
      <c r="D23" s="349">
        <v>0.16400000000000001</v>
      </c>
      <c r="E23" s="264">
        <f t="shared" si="1"/>
        <v>0.16400000000000001</v>
      </c>
      <c r="F23" s="271" t="s">
        <v>57</v>
      </c>
      <c r="G23" s="272" t="s">
        <v>121</v>
      </c>
      <c r="H23" s="266" t="s">
        <v>418</v>
      </c>
      <c r="I23" s="259" t="s">
        <v>419</v>
      </c>
    </row>
    <row r="24" spans="1:9" ht="13.9" customHeight="1" x14ac:dyDescent="0.25">
      <c r="A24" s="109">
        <v>13</v>
      </c>
      <c r="B24" s="251" t="s">
        <v>84</v>
      </c>
      <c r="C24" s="671">
        <v>0</v>
      </c>
      <c r="D24" s="347">
        <v>0.42399999999999999</v>
      </c>
      <c r="E24" s="260">
        <f t="shared" si="1"/>
        <v>0.42399999999999999</v>
      </c>
      <c r="F24" s="265" t="s">
        <v>57</v>
      </c>
      <c r="G24" s="75" t="s">
        <v>121</v>
      </c>
      <c r="H24" s="273" t="s">
        <v>420</v>
      </c>
      <c r="I24" s="259" t="s">
        <v>421</v>
      </c>
    </row>
    <row r="25" spans="1:9" x14ac:dyDescent="0.25">
      <c r="A25" s="109">
        <v>14</v>
      </c>
      <c r="B25" s="251" t="s">
        <v>422</v>
      </c>
      <c r="C25" s="671">
        <v>0</v>
      </c>
      <c r="D25" s="347">
        <v>0.77500000000000002</v>
      </c>
      <c r="E25" s="260">
        <f t="shared" si="1"/>
        <v>0.77500000000000002</v>
      </c>
      <c r="F25" s="267" t="s">
        <v>57</v>
      </c>
      <c r="G25" s="75" t="s">
        <v>121</v>
      </c>
      <c r="H25" s="249" t="s">
        <v>423</v>
      </c>
      <c r="I25" s="259" t="s">
        <v>424</v>
      </c>
    </row>
    <row r="26" spans="1:9" x14ac:dyDescent="0.25">
      <c r="A26" s="109">
        <v>15</v>
      </c>
      <c r="B26" s="71" t="s">
        <v>41</v>
      </c>
      <c r="C26" s="134">
        <v>0</v>
      </c>
      <c r="D26" s="349">
        <v>0.30199999999999999</v>
      </c>
      <c r="E26" s="264">
        <f t="shared" si="1"/>
        <v>0.30199999999999999</v>
      </c>
      <c r="F26" s="265" t="s">
        <v>15</v>
      </c>
      <c r="G26" s="75" t="s">
        <v>58</v>
      </c>
      <c r="H26" s="266" t="s">
        <v>425</v>
      </c>
      <c r="I26" s="259" t="s">
        <v>426</v>
      </c>
    </row>
    <row r="27" spans="1:9" ht="12.6" customHeight="1" x14ac:dyDescent="0.25">
      <c r="A27" s="109">
        <v>16</v>
      </c>
      <c r="B27" s="71" t="s">
        <v>132</v>
      </c>
      <c r="C27" s="134">
        <v>0</v>
      </c>
      <c r="D27" s="349">
        <v>0.92900000000000005</v>
      </c>
      <c r="E27" s="264">
        <f t="shared" si="1"/>
        <v>0.92900000000000005</v>
      </c>
      <c r="F27" s="265" t="s">
        <v>15</v>
      </c>
      <c r="G27" s="75" t="s">
        <v>58</v>
      </c>
      <c r="H27" s="266" t="s">
        <v>427</v>
      </c>
      <c r="I27" s="259" t="s">
        <v>428</v>
      </c>
    </row>
    <row r="28" spans="1:9" ht="13.9" customHeight="1" x14ac:dyDescent="0.25">
      <c r="A28" s="109">
        <v>17</v>
      </c>
      <c r="B28" s="238" t="s">
        <v>429</v>
      </c>
      <c r="C28" s="671">
        <v>0</v>
      </c>
      <c r="D28" s="347">
        <v>0.16700000000000001</v>
      </c>
      <c r="E28" s="260">
        <f>D28-C28</f>
        <v>0.16700000000000001</v>
      </c>
      <c r="F28" s="267" t="s">
        <v>15</v>
      </c>
      <c r="G28" s="253" t="s">
        <v>121</v>
      </c>
      <c r="H28" s="270" t="s">
        <v>430</v>
      </c>
      <c r="I28" s="259" t="s">
        <v>431</v>
      </c>
    </row>
    <row r="29" spans="1:9" ht="15.6" customHeight="1" x14ac:dyDescent="0.25">
      <c r="A29" s="109">
        <v>18</v>
      </c>
      <c r="B29" s="238" t="s">
        <v>432</v>
      </c>
      <c r="C29" s="671">
        <v>0</v>
      </c>
      <c r="D29" s="347">
        <v>0.44</v>
      </c>
      <c r="E29" s="260">
        <f t="shared" ref="E29:E30" si="2">D29-C29</f>
        <v>0.44</v>
      </c>
      <c r="F29" s="274" t="s">
        <v>15</v>
      </c>
      <c r="G29" s="75" t="s">
        <v>121</v>
      </c>
      <c r="H29" s="249" t="s">
        <v>433</v>
      </c>
      <c r="I29" s="259" t="s">
        <v>434</v>
      </c>
    </row>
    <row r="30" spans="1:9" x14ac:dyDescent="0.25">
      <c r="A30" s="109">
        <v>19</v>
      </c>
      <c r="B30" s="71" t="s">
        <v>435</v>
      </c>
      <c r="C30" s="134">
        <v>0</v>
      </c>
      <c r="D30" s="349">
        <v>0.20300000000000001</v>
      </c>
      <c r="E30" s="264">
        <f t="shared" si="2"/>
        <v>0.20300000000000001</v>
      </c>
      <c r="F30" s="265" t="s">
        <v>57</v>
      </c>
      <c r="G30" s="75" t="s">
        <v>121</v>
      </c>
      <c r="H30" s="275" t="s">
        <v>436</v>
      </c>
      <c r="I30" s="259" t="s">
        <v>437</v>
      </c>
    </row>
    <row r="31" spans="1:9" x14ac:dyDescent="0.25">
      <c r="A31" s="109">
        <v>20</v>
      </c>
      <c r="B31" s="71" t="s">
        <v>266</v>
      </c>
      <c r="C31" s="134">
        <v>0</v>
      </c>
      <c r="D31" s="349">
        <v>0.32300000000000001</v>
      </c>
      <c r="E31" s="264">
        <f>D31-C31</f>
        <v>0.32300000000000001</v>
      </c>
      <c r="F31" s="178" t="s">
        <v>57</v>
      </c>
      <c r="G31" s="75" t="s">
        <v>121</v>
      </c>
      <c r="H31" s="275" t="s">
        <v>438</v>
      </c>
      <c r="I31" s="259" t="s">
        <v>439</v>
      </c>
    </row>
    <row r="32" spans="1:9" ht="13.9" customHeight="1" x14ac:dyDescent="0.25">
      <c r="A32" s="109">
        <v>21</v>
      </c>
      <c r="B32" s="256" t="s">
        <v>440</v>
      </c>
      <c r="C32" s="134">
        <v>0</v>
      </c>
      <c r="D32" s="349">
        <v>0.44</v>
      </c>
      <c r="E32" s="264">
        <f t="shared" ref="E32:E40" si="3">D32-C32</f>
        <v>0.44</v>
      </c>
      <c r="F32" s="178" t="s">
        <v>57</v>
      </c>
      <c r="G32" s="75" t="s">
        <v>121</v>
      </c>
      <c r="H32" s="266" t="s">
        <v>441</v>
      </c>
      <c r="I32" s="259" t="s">
        <v>442</v>
      </c>
    </row>
    <row r="33" spans="1:9" x14ac:dyDescent="0.25">
      <c r="A33" s="109">
        <v>22</v>
      </c>
      <c r="B33" s="251" t="s">
        <v>443</v>
      </c>
      <c r="C33" s="671">
        <v>0</v>
      </c>
      <c r="D33" s="347">
        <v>0.59199999999999997</v>
      </c>
      <c r="E33" s="260">
        <f t="shared" si="3"/>
        <v>0.59199999999999997</v>
      </c>
      <c r="F33" s="267" t="s">
        <v>15</v>
      </c>
      <c r="G33" s="75" t="s">
        <v>37</v>
      </c>
      <c r="H33" s="276" t="s">
        <v>444</v>
      </c>
      <c r="I33" s="255" t="s">
        <v>445</v>
      </c>
    </row>
    <row r="34" spans="1:9" ht="15.6" customHeight="1" x14ac:dyDescent="0.25">
      <c r="A34" s="109">
        <v>23</v>
      </c>
      <c r="B34" s="71" t="s">
        <v>46</v>
      </c>
      <c r="C34" s="134">
        <v>0</v>
      </c>
      <c r="D34" s="349">
        <v>0.27300000000000002</v>
      </c>
      <c r="E34" s="264">
        <f t="shared" si="3"/>
        <v>0.27300000000000002</v>
      </c>
      <c r="F34" s="265" t="s">
        <v>15</v>
      </c>
      <c r="G34" s="75" t="s">
        <v>58</v>
      </c>
      <c r="H34" s="275" t="s">
        <v>446</v>
      </c>
      <c r="I34" s="259" t="s">
        <v>447</v>
      </c>
    </row>
    <row r="35" spans="1:9" ht="13.9" customHeight="1" x14ac:dyDescent="0.25">
      <c r="A35" s="109">
        <v>24</v>
      </c>
      <c r="B35" s="71" t="s">
        <v>448</v>
      </c>
      <c r="C35" s="134">
        <v>0</v>
      </c>
      <c r="D35" s="349">
        <v>0.14699999999999999</v>
      </c>
      <c r="E35" s="264">
        <f t="shared" si="3"/>
        <v>0.14699999999999999</v>
      </c>
      <c r="F35" s="265" t="s">
        <v>15</v>
      </c>
      <c r="G35" s="75" t="s">
        <v>37</v>
      </c>
      <c r="H35" s="275" t="s">
        <v>449</v>
      </c>
      <c r="I35" s="259" t="s">
        <v>450</v>
      </c>
    </row>
    <row r="36" spans="1:9" ht="13.15" customHeight="1" x14ac:dyDescent="0.25">
      <c r="A36" s="109">
        <v>25</v>
      </c>
      <c r="B36" s="71" t="s">
        <v>143</v>
      </c>
      <c r="C36" s="134">
        <v>0</v>
      </c>
      <c r="D36" s="349">
        <v>0.26800000000000002</v>
      </c>
      <c r="E36" s="264">
        <f t="shared" si="3"/>
        <v>0.26800000000000002</v>
      </c>
      <c r="F36" s="265" t="s">
        <v>57</v>
      </c>
      <c r="G36" s="75" t="s">
        <v>58</v>
      </c>
      <c r="H36" s="275" t="s">
        <v>451</v>
      </c>
      <c r="I36" s="259" t="s">
        <v>452</v>
      </c>
    </row>
    <row r="37" spans="1:9" x14ac:dyDescent="0.25">
      <c r="A37" s="109">
        <v>26</v>
      </c>
      <c r="B37" s="71" t="s">
        <v>145</v>
      </c>
      <c r="C37" s="134">
        <v>0</v>
      </c>
      <c r="D37" s="349">
        <v>0.221</v>
      </c>
      <c r="E37" s="264">
        <f t="shared" si="3"/>
        <v>0.221</v>
      </c>
      <c r="F37" s="178" t="s">
        <v>57</v>
      </c>
      <c r="G37" s="277" t="s">
        <v>121</v>
      </c>
      <c r="H37" s="266" t="s">
        <v>453</v>
      </c>
      <c r="I37" s="259" t="s">
        <v>454</v>
      </c>
    </row>
    <row r="38" spans="1:9" x14ac:dyDescent="0.25">
      <c r="A38" s="109">
        <v>27</v>
      </c>
      <c r="B38" s="251" t="s">
        <v>53</v>
      </c>
      <c r="C38" s="134">
        <v>0</v>
      </c>
      <c r="D38" s="349">
        <v>0.46100000000000002</v>
      </c>
      <c r="E38" s="264">
        <f t="shared" si="3"/>
        <v>0.46100000000000002</v>
      </c>
      <c r="F38" s="22" t="s">
        <v>15</v>
      </c>
      <c r="G38" s="278" t="s">
        <v>16</v>
      </c>
      <c r="H38" s="270" t="s">
        <v>455</v>
      </c>
      <c r="I38" s="259" t="s">
        <v>456</v>
      </c>
    </row>
    <row r="39" spans="1:9" x14ac:dyDescent="0.25">
      <c r="A39" s="109">
        <v>28</v>
      </c>
      <c r="B39" s="71" t="s">
        <v>457</v>
      </c>
      <c r="C39" s="134">
        <v>0</v>
      </c>
      <c r="D39" s="349">
        <v>1.1180000000000001</v>
      </c>
      <c r="E39" s="264">
        <f t="shared" si="3"/>
        <v>1.1180000000000001</v>
      </c>
      <c r="F39" s="22" t="s">
        <v>57</v>
      </c>
      <c r="G39" s="75" t="s">
        <v>37</v>
      </c>
      <c r="H39" s="266" t="s">
        <v>458</v>
      </c>
      <c r="I39" s="259" t="s">
        <v>459</v>
      </c>
    </row>
    <row r="40" spans="1:9" x14ac:dyDescent="0.25">
      <c r="A40" s="109">
        <v>29</v>
      </c>
      <c r="B40" s="251" t="s">
        <v>150</v>
      </c>
      <c r="C40" s="134">
        <v>0</v>
      </c>
      <c r="D40" s="349">
        <v>0.66100000000000003</v>
      </c>
      <c r="E40" s="264">
        <f t="shared" si="3"/>
        <v>0.66100000000000003</v>
      </c>
      <c r="F40" s="184" t="s">
        <v>15</v>
      </c>
      <c r="G40" s="75" t="s">
        <v>37</v>
      </c>
      <c r="H40" s="276" t="s">
        <v>460</v>
      </c>
      <c r="I40" s="259" t="s">
        <v>461</v>
      </c>
    </row>
    <row r="41" spans="1:9" x14ac:dyDescent="0.25">
      <c r="A41" s="109">
        <v>30</v>
      </c>
      <c r="B41" s="238" t="s">
        <v>462</v>
      </c>
      <c r="C41" s="671">
        <v>0</v>
      </c>
      <c r="D41" s="347">
        <v>0.78800000000000003</v>
      </c>
      <c r="E41" s="260">
        <f>D41-C41</f>
        <v>0.78800000000000003</v>
      </c>
      <c r="F41" s="184" t="s">
        <v>15</v>
      </c>
      <c r="G41" s="75" t="s">
        <v>58</v>
      </c>
      <c r="H41" s="276" t="s">
        <v>463</v>
      </c>
      <c r="I41" s="259" t="s">
        <v>464</v>
      </c>
    </row>
    <row r="42" spans="1:9" x14ac:dyDescent="0.25">
      <c r="A42" s="109">
        <v>31</v>
      </c>
      <c r="B42" s="238" t="s">
        <v>465</v>
      </c>
      <c r="C42" s="671">
        <v>0</v>
      </c>
      <c r="D42" s="347">
        <v>4.8000000000000001E-2</v>
      </c>
      <c r="E42" s="260">
        <f t="shared" ref="E42" si="4">D42-C42</f>
        <v>4.8000000000000001E-2</v>
      </c>
      <c r="F42" s="184" t="s">
        <v>57</v>
      </c>
      <c r="G42" s="75" t="s">
        <v>121</v>
      </c>
      <c r="H42" s="276" t="s">
        <v>466</v>
      </c>
      <c r="I42" s="259" t="s">
        <v>467</v>
      </c>
    </row>
    <row r="43" spans="1:9" ht="13.9" customHeight="1" x14ac:dyDescent="0.25">
      <c r="A43" s="109">
        <v>32</v>
      </c>
      <c r="B43" s="251" t="s">
        <v>56</v>
      </c>
      <c r="C43" s="671">
        <v>0</v>
      </c>
      <c r="D43" s="347">
        <v>0.54700000000000004</v>
      </c>
      <c r="E43" s="260">
        <f>D43-C43</f>
        <v>0.54700000000000004</v>
      </c>
      <c r="F43" s="267" t="s">
        <v>15</v>
      </c>
      <c r="G43" s="75" t="s">
        <v>58</v>
      </c>
      <c r="H43" s="270" t="s">
        <v>468</v>
      </c>
      <c r="I43" s="255" t="s">
        <v>469</v>
      </c>
    </row>
    <row r="44" spans="1:9" x14ac:dyDescent="0.25">
      <c r="A44" s="109">
        <v>33</v>
      </c>
      <c r="B44" s="238" t="s">
        <v>470</v>
      </c>
      <c r="C44" s="671">
        <v>0</v>
      </c>
      <c r="D44" s="347">
        <v>0.246</v>
      </c>
      <c r="E44" s="260">
        <f t="shared" ref="E44:E54" si="5">D44-C44</f>
        <v>0.246</v>
      </c>
      <c r="F44" s="184" t="s">
        <v>57</v>
      </c>
      <c r="G44" s="75" t="s">
        <v>121</v>
      </c>
      <c r="H44" s="249" t="s">
        <v>471</v>
      </c>
      <c r="I44" s="259" t="s">
        <v>472</v>
      </c>
    </row>
    <row r="45" spans="1:9" ht="13.15" customHeight="1" x14ac:dyDescent="0.25">
      <c r="A45" s="1182">
        <v>34</v>
      </c>
      <c r="B45" s="1246" t="s">
        <v>78</v>
      </c>
      <c r="C45" s="488">
        <v>0</v>
      </c>
      <c r="D45" s="457">
        <v>0.45</v>
      </c>
      <c r="E45" s="458">
        <f t="shared" si="5"/>
        <v>0.45</v>
      </c>
      <c r="F45" s="1025" t="s">
        <v>15</v>
      </c>
      <c r="G45" s="279" t="s">
        <v>121</v>
      </c>
      <c r="H45" s="1252" t="s">
        <v>473</v>
      </c>
      <c r="I45" s="1250" t="s">
        <v>474</v>
      </c>
    </row>
    <row r="46" spans="1:9" hidden="1" x14ac:dyDescent="0.25">
      <c r="A46" s="1183"/>
      <c r="B46" s="1247"/>
      <c r="C46" s="134">
        <v>0.45</v>
      </c>
      <c r="D46" s="349">
        <v>1.0229999999999999</v>
      </c>
      <c r="E46" s="264">
        <f t="shared" si="5"/>
        <v>0.57299999999999995</v>
      </c>
      <c r="F46" s="265" t="s">
        <v>57</v>
      </c>
      <c r="G46" s="349" t="s">
        <v>121</v>
      </c>
      <c r="H46" s="1253"/>
      <c r="I46" s="1254"/>
    </row>
    <row r="47" spans="1:9" x14ac:dyDescent="0.25">
      <c r="A47" s="109">
        <v>35</v>
      </c>
      <c r="B47" s="71" t="s">
        <v>59</v>
      </c>
      <c r="C47" s="134">
        <v>0</v>
      </c>
      <c r="D47" s="349">
        <v>2.0920000000000001</v>
      </c>
      <c r="E47" s="264">
        <f t="shared" si="5"/>
        <v>2.0920000000000001</v>
      </c>
      <c r="F47" s="265" t="s">
        <v>15</v>
      </c>
      <c r="G47" s="75" t="s">
        <v>16</v>
      </c>
      <c r="H47" s="266" t="s">
        <v>475</v>
      </c>
      <c r="I47" s="259" t="s">
        <v>476</v>
      </c>
    </row>
    <row r="48" spans="1:9" x14ac:dyDescent="0.25">
      <c r="A48" s="109">
        <v>36</v>
      </c>
      <c r="B48" s="71" t="s">
        <v>156</v>
      </c>
      <c r="C48" s="134">
        <v>0</v>
      </c>
      <c r="D48" s="349">
        <v>0.67700000000000005</v>
      </c>
      <c r="E48" s="264">
        <f t="shared" si="5"/>
        <v>0.67700000000000005</v>
      </c>
      <c r="F48" s="265" t="s">
        <v>57</v>
      </c>
      <c r="G48" s="75" t="s">
        <v>58</v>
      </c>
      <c r="H48" s="266" t="s">
        <v>477</v>
      </c>
      <c r="I48" s="259" t="s">
        <v>478</v>
      </c>
    </row>
    <row r="49" spans="1:9" ht="15" customHeight="1" x14ac:dyDescent="0.25">
      <c r="A49" s="109">
        <v>37</v>
      </c>
      <c r="B49" s="71" t="s">
        <v>277</v>
      </c>
      <c r="C49" s="134">
        <v>0</v>
      </c>
      <c r="D49" s="349">
        <v>0.23200000000000001</v>
      </c>
      <c r="E49" s="264">
        <f t="shared" si="5"/>
        <v>0.23200000000000001</v>
      </c>
      <c r="F49" s="265" t="s">
        <v>57</v>
      </c>
      <c r="G49" s="75" t="s">
        <v>58</v>
      </c>
      <c r="H49" s="266" t="s">
        <v>479</v>
      </c>
      <c r="I49" s="259" t="s">
        <v>480</v>
      </c>
    </row>
    <row r="50" spans="1:9" ht="15" customHeight="1" x14ac:dyDescent="0.25">
      <c r="A50" s="109">
        <v>38</v>
      </c>
      <c r="B50" s="71" t="s">
        <v>481</v>
      </c>
      <c r="C50" s="134">
        <v>0</v>
      </c>
      <c r="D50" s="349">
        <v>0.41799999999999998</v>
      </c>
      <c r="E50" s="264">
        <f t="shared" si="5"/>
        <v>0.41799999999999998</v>
      </c>
      <c r="F50" s="178" t="s">
        <v>57</v>
      </c>
      <c r="G50" s="75" t="s">
        <v>121</v>
      </c>
      <c r="H50" s="266" t="s">
        <v>482</v>
      </c>
      <c r="I50" s="259" t="s">
        <v>483</v>
      </c>
    </row>
    <row r="51" spans="1:9" ht="14.45" customHeight="1" x14ac:dyDescent="0.25">
      <c r="A51" s="109">
        <v>39</v>
      </c>
      <c r="B51" s="71" t="s">
        <v>484</v>
      </c>
      <c r="C51" s="134">
        <v>0</v>
      </c>
      <c r="D51" s="349">
        <v>0.23599999999999999</v>
      </c>
      <c r="E51" s="264">
        <f t="shared" si="5"/>
        <v>0.23599999999999999</v>
      </c>
      <c r="F51" s="178" t="s">
        <v>57</v>
      </c>
      <c r="G51" s="75" t="s">
        <v>121</v>
      </c>
      <c r="H51" s="266" t="s">
        <v>485</v>
      </c>
      <c r="I51" s="259" t="s">
        <v>486</v>
      </c>
    </row>
    <row r="52" spans="1:9" x14ac:dyDescent="0.25">
      <c r="A52" s="109">
        <v>40</v>
      </c>
      <c r="B52" s="251" t="s">
        <v>487</v>
      </c>
      <c r="C52" s="671">
        <v>0</v>
      </c>
      <c r="D52" s="347">
        <v>0.41299999999999998</v>
      </c>
      <c r="E52" s="260">
        <f t="shared" si="5"/>
        <v>0.41299999999999998</v>
      </c>
      <c r="F52" s="178" t="s">
        <v>57</v>
      </c>
      <c r="G52" s="75" t="s">
        <v>58</v>
      </c>
      <c r="H52" s="249" t="s">
        <v>488</v>
      </c>
      <c r="I52" s="259" t="s">
        <v>489</v>
      </c>
    </row>
    <row r="53" spans="1:9" ht="15" customHeight="1" x14ac:dyDescent="0.25">
      <c r="A53" s="109">
        <v>41</v>
      </c>
      <c r="B53" s="71" t="s">
        <v>490</v>
      </c>
      <c r="C53" s="134">
        <v>0</v>
      </c>
      <c r="D53" s="349">
        <v>0.36799999999999999</v>
      </c>
      <c r="E53" s="264">
        <f t="shared" si="5"/>
        <v>0.36799999999999999</v>
      </c>
      <c r="F53" s="267" t="s">
        <v>57</v>
      </c>
      <c r="G53" s="75" t="s">
        <v>37</v>
      </c>
      <c r="H53" s="275" t="s">
        <v>491</v>
      </c>
      <c r="I53" s="259" t="s">
        <v>492</v>
      </c>
    </row>
    <row r="54" spans="1:9" ht="13.9" customHeight="1" x14ac:dyDescent="0.25">
      <c r="A54" s="109">
        <v>42</v>
      </c>
      <c r="B54" s="256" t="s">
        <v>493</v>
      </c>
      <c r="C54" s="134">
        <v>0</v>
      </c>
      <c r="D54" s="349">
        <v>0.501</v>
      </c>
      <c r="E54" s="264">
        <f t="shared" si="5"/>
        <v>0.501</v>
      </c>
      <c r="F54" s="263" t="s">
        <v>15</v>
      </c>
      <c r="G54" s="277" t="s">
        <v>37</v>
      </c>
      <c r="H54" s="266" t="s">
        <v>494</v>
      </c>
      <c r="I54" s="259" t="s">
        <v>495</v>
      </c>
    </row>
    <row r="55" spans="1:9" ht="15.75" thickBot="1" x14ac:dyDescent="0.3">
      <c r="A55" s="121">
        <v>43</v>
      </c>
      <c r="B55" s="238" t="s">
        <v>496</v>
      </c>
      <c r="C55" s="43">
        <v>0</v>
      </c>
      <c r="D55" s="635">
        <v>0.58299999999999996</v>
      </c>
      <c r="E55" s="280">
        <v>0.58299999999999996</v>
      </c>
      <c r="F55" s="281" t="s">
        <v>57</v>
      </c>
      <c r="G55" s="282" t="s">
        <v>58</v>
      </c>
      <c r="H55" s="283" t="s">
        <v>497</v>
      </c>
      <c r="I55" s="284" t="s">
        <v>498</v>
      </c>
    </row>
    <row r="56" spans="1:9" x14ac:dyDescent="0.25">
      <c r="A56" s="49" t="s">
        <v>81</v>
      </c>
      <c r="B56" s="1147" t="s">
        <v>499</v>
      </c>
      <c r="C56" s="1147"/>
      <c r="D56" s="1148"/>
      <c r="E56" s="285">
        <f>SUM(E10:E55)</f>
        <v>23.497999999999994</v>
      </c>
      <c r="F56" s="286" t="s">
        <v>81</v>
      </c>
      <c r="G56" s="53"/>
      <c r="H56" s="53"/>
      <c r="I56" s="52"/>
    </row>
    <row r="57" spans="1:9" x14ac:dyDescent="0.25">
      <c r="A57" s="54"/>
      <c r="B57" s="287"/>
      <c r="C57" s="1135" t="s">
        <v>66</v>
      </c>
      <c r="D57" s="1136"/>
      <c r="E57" s="288">
        <v>12.288</v>
      </c>
      <c r="F57" s="57" t="s">
        <v>15</v>
      </c>
      <c r="G57" s="54"/>
      <c r="H57" s="54"/>
      <c r="I57" s="59"/>
    </row>
    <row r="58" spans="1:9" ht="45" x14ac:dyDescent="0.25">
      <c r="A58" s="54"/>
      <c r="B58" s="287"/>
      <c r="C58" s="1137"/>
      <c r="D58" s="1138"/>
      <c r="E58" s="289">
        <v>11.21</v>
      </c>
      <c r="F58" s="57" t="s">
        <v>294</v>
      </c>
      <c r="G58" s="54"/>
      <c r="H58" s="54"/>
      <c r="I58" s="290" t="s">
        <v>81</v>
      </c>
    </row>
    <row r="59" spans="1:9" ht="15.75" thickBot="1" x14ac:dyDescent="0.3">
      <c r="A59" s="62"/>
      <c r="B59" s="291"/>
      <c r="C59" s="1139"/>
      <c r="D59" s="1140"/>
      <c r="E59" s="292" t="s">
        <v>81</v>
      </c>
      <c r="F59" s="293" t="s">
        <v>81</v>
      </c>
      <c r="G59" s="62"/>
      <c r="H59" s="62"/>
      <c r="I59" s="67"/>
    </row>
    <row r="61" spans="1:9" x14ac:dyDescent="0.25">
      <c r="B61" s="1160"/>
      <c r="C61" s="1160"/>
      <c r="D61" s="1160"/>
      <c r="E61" s="1160"/>
      <c r="F61" s="1160"/>
      <c r="G61" s="1160"/>
      <c r="H61" s="1160"/>
      <c r="I61" s="1160"/>
    </row>
    <row r="62" spans="1:9" x14ac:dyDescent="0.25">
      <c r="B62" s="1160"/>
      <c r="C62" s="1160"/>
      <c r="D62" s="1160"/>
      <c r="E62" s="1160"/>
      <c r="F62" s="1160"/>
      <c r="G62" s="1160"/>
      <c r="H62" s="1160"/>
      <c r="I62" s="1160"/>
    </row>
    <row r="63" spans="1:9" x14ac:dyDescent="0.25">
      <c r="B63" s="1160"/>
      <c r="C63" s="1160"/>
      <c r="D63" s="1160"/>
      <c r="E63" s="1160"/>
      <c r="F63" s="1160"/>
      <c r="G63" s="1160"/>
      <c r="H63" s="1160"/>
      <c r="I63" s="1160"/>
    </row>
    <row r="64" spans="1:9" x14ac:dyDescent="0.25">
      <c r="B64" s="104"/>
      <c r="C64" s="104"/>
      <c r="D64" s="104"/>
      <c r="E64" s="104"/>
      <c r="F64" s="104"/>
      <c r="G64" s="104"/>
      <c r="H64" s="104"/>
      <c r="I64" s="104"/>
    </row>
    <row r="65" spans="2:9" x14ac:dyDescent="0.25">
      <c r="B65" s="104"/>
      <c r="C65" s="104"/>
      <c r="D65" s="104"/>
      <c r="E65" s="104"/>
      <c r="F65" s="104"/>
      <c r="G65" s="104"/>
      <c r="H65" s="104"/>
      <c r="I65" s="104"/>
    </row>
  </sheetData>
  <mergeCells count="30">
    <mergeCell ref="C57:D59"/>
    <mergeCell ref="B61:I61"/>
    <mergeCell ref="B62:I62"/>
    <mergeCell ref="B63:I63"/>
    <mergeCell ref="A45:A46"/>
    <mergeCell ref="B45:B46"/>
    <mergeCell ref="H45:H46"/>
    <mergeCell ref="I45:I46"/>
    <mergeCell ref="B56:D56"/>
    <mergeCell ref="A16:A17"/>
    <mergeCell ref="B16:B17"/>
    <mergeCell ref="H16:H17"/>
    <mergeCell ref="I16:I17"/>
    <mergeCell ref="A18:A19"/>
    <mergeCell ref="B18:B19"/>
    <mergeCell ref="H18:H19"/>
    <mergeCell ref="I18:I19"/>
    <mergeCell ref="A2:I2"/>
    <mergeCell ref="A4:I4"/>
    <mergeCell ref="A5:A8"/>
    <mergeCell ref="B5:B8"/>
    <mergeCell ref="C5:F5"/>
    <mergeCell ref="G5:G8"/>
    <mergeCell ref="H5:I6"/>
    <mergeCell ref="C6:F6"/>
    <mergeCell ref="C7:D7"/>
    <mergeCell ref="E7:E8"/>
    <mergeCell ref="F7:F8"/>
    <mergeCell ref="H7:H8"/>
    <mergeCell ref="I7:I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6B00C-AD31-44D5-9E82-B24885948187}">
  <dimension ref="A2:P139"/>
  <sheetViews>
    <sheetView topLeftCell="A121" workbookViewId="0">
      <selection activeCell="H121" sqref="H121"/>
    </sheetView>
  </sheetViews>
  <sheetFormatPr defaultRowHeight="15" x14ac:dyDescent="0.25"/>
  <cols>
    <col min="1" max="1" width="6.140625" customWidth="1"/>
    <col min="2" max="2" width="25.140625" customWidth="1"/>
    <col min="8" max="8" width="14.42578125" customWidth="1"/>
    <col min="9" max="9" width="18.28515625" customWidth="1"/>
  </cols>
  <sheetData>
    <row r="2" spans="1:9" ht="14.45" customHeight="1" x14ac:dyDescent="0.25">
      <c r="A2" s="1101" t="s">
        <v>1413</v>
      </c>
      <c r="B2" s="1101"/>
      <c r="C2" s="1101"/>
      <c r="D2" s="1101"/>
      <c r="E2" s="1101"/>
      <c r="F2" s="1101"/>
      <c r="G2" s="1101"/>
      <c r="H2" s="1101"/>
      <c r="I2" s="1101"/>
    </row>
    <row r="3" spans="1:9" x14ac:dyDescent="0.25">
      <c r="A3" s="1101"/>
      <c r="B3" s="1101"/>
      <c r="C3" s="1101"/>
      <c r="D3" s="1101"/>
      <c r="E3" s="1101"/>
      <c r="F3" s="1101"/>
      <c r="G3" s="1101"/>
      <c r="H3" s="1101"/>
      <c r="I3" s="1101"/>
    </row>
    <row r="4" spans="1:9" ht="15.75" thickBot="1" x14ac:dyDescent="0.3">
      <c r="A4" s="1102" t="s">
        <v>1470</v>
      </c>
      <c r="B4" s="1102"/>
      <c r="C4" s="1102"/>
      <c r="D4" s="1102"/>
      <c r="E4" s="1102"/>
      <c r="F4" s="1102"/>
      <c r="G4" s="1102"/>
      <c r="H4" s="1102"/>
      <c r="I4" s="1102"/>
    </row>
    <row r="5" spans="1:9" ht="15.75" thickBot="1" x14ac:dyDescent="0.3">
      <c r="A5" s="1103" t="s">
        <v>1</v>
      </c>
      <c r="B5" s="1106" t="s">
        <v>2</v>
      </c>
      <c r="C5" s="1109" t="s">
        <v>3</v>
      </c>
      <c r="D5" s="1110"/>
      <c r="E5" s="1110"/>
      <c r="F5" s="1110"/>
      <c r="G5" s="1112" t="s">
        <v>4</v>
      </c>
      <c r="H5" s="1115" t="s">
        <v>5</v>
      </c>
      <c r="I5" s="1116"/>
    </row>
    <row r="6" spans="1:9" ht="15.75" thickBot="1" x14ac:dyDescent="0.3">
      <c r="A6" s="1104"/>
      <c r="B6" s="1107"/>
      <c r="C6" s="1119" t="s">
        <v>6</v>
      </c>
      <c r="D6" s="1120"/>
      <c r="E6" s="1120"/>
      <c r="F6" s="1120"/>
      <c r="G6" s="1112"/>
      <c r="H6" s="1117"/>
      <c r="I6" s="1118"/>
    </row>
    <row r="7" spans="1:9" ht="24.6" customHeight="1" thickBot="1" x14ac:dyDescent="0.3">
      <c r="A7" s="1104"/>
      <c r="B7" s="1107"/>
      <c r="C7" s="1122" t="s">
        <v>7</v>
      </c>
      <c r="D7" s="1123"/>
      <c r="E7" s="1124" t="s">
        <v>8</v>
      </c>
      <c r="F7" s="1208" t="s">
        <v>9</v>
      </c>
      <c r="G7" s="1112"/>
      <c r="H7" s="1112" t="s">
        <v>10</v>
      </c>
      <c r="I7" s="1112" t="s">
        <v>11</v>
      </c>
    </row>
    <row r="8" spans="1:9" ht="45.6" customHeight="1" thickBot="1" x14ac:dyDescent="0.3">
      <c r="A8" s="1105"/>
      <c r="B8" s="1108"/>
      <c r="C8" s="1035" t="s">
        <v>12</v>
      </c>
      <c r="D8" s="1033" t="s">
        <v>13</v>
      </c>
      <c r="E8" s="1125"/>
      <c r="F8" s="1209"/>
      <c r="G8" s="1207"/>
      <c r="H8" s="1114"/>
      <c r="I8" s="1114"/>
    </row>
    <row r="9" spans="1:9" ht="15.75" thickBot="1" x14ac:dyDescent="0.3">
      <c r="A9" s="1">
        <v>1</v>
      </c>
      <c r="B9" s="2">
        <v>2</v>
      </c>
      <c r="C9" s="1023">
        <v>3</v>
      </c>
      <c r="D9" s="4">
        <v>4</v>
      </c>
      <c r="E9" s="4">
        <v>5</v>
      </c>
      <c r="F9" s="5">
        <v>6</v>
      </c>
      <c r="G9" s="6">
        <v>7</v>
      </c>
      <c r="H9" s="7">
        <v>8</v>
      </c>
      <c r="I9" s="7">
        <v>9</v>
      </c>
    </row>
    <row r="10" spans="1:9" x14ac:dyDescent="0.25">
      <c r="A10" s="110">
        <v>1</v>
      </c>
      <c r="B10" s="294" t="s">
        <v>54</v>
      </c>
      <c r="C10" s="295">
        <v>0</v>
      </c>
      <c r="D10" s="240">
        <v>1.214</v>
      </c>
      <c r="E10" s="115">
        <f t="shared" ref="E10:E32" si="0">D10-C10</f>
        <v>1.214</v>
      </c>
      <c r="F10" s="296" t="s">
        <v>15</v>
      </c>
      <c r="G10" s="14" t="s">
        <v>16</v>
      </c>
      <c r="H10" s="297">
        <v>88130040081</v>
      </c>
      <c r="I10" s="298" t="s">
        <v>500</v>
      </c>
    </row>
    <row r="11" spans="1:9" ht="13.9" customHeight="1" x14ac:dyDescent="0.25">
      <c r="A11" s="109">
        <v>2</v>
      </c>
      <c r="B11" s="294" t="s">
        <v>159</v>
      </c>
      <c r="C11" s="299">
        <v>0</v>
      </c>
      <c r="D11" s="135">
        <v>1.8169999999999999</v>
      </c>
      <c r="E11" s="95">
        <f t="shared" si="0"/>
        <v>1.8169999999999999</v>
      </c>
      <c r="F11" s="117" t="s">
        <v>15</v>
      </c>
      <c r="G11" s="23" t="s">
        <v>16</v>
      </c>
      <c r="H11" s="300">
        <v>88130020169</v>
      </c>
      <c r="I11" s="301" t="s">
        <v>501</v>
      </c>
    </row>
    <row r="12" spans="1:9" ht="12" customHeight="1" x14ac:dyDescent="0.25">
      <c r="A12" s="109">
        <v>3</v>
      </c>
      <c r="B12" s="294" t="s">
        <v>277</v>
      </c>
      <c r="C12" s="299">
        <v>0</v>
      </c>
      <c r="D12" s="135">
        <v>0.23400000000000001</v>
      </c>
      <c r="E12" s="95">
        <f t="shared" si="0"/>
        <v>0.23400000000000001</v>
      </c>
      <c r="F12" s="117" t="s">
        <v>15</v>
      </c>
      <c r="G12" s="23" t="s">
        <v>37</v>
      </c>
      <c r="H12" s="300">
        <v>88130010103</v>
      </c>
      <c r="I12" s="301" t="s">
        <v>502</v>
      </c>
    </row>
    <row r="13" spans="1:9" x14ac:dyDescent="0.25">
      <c r="A13" s="109">
        <v>4</v>
      </c>
      <c r="B13" s="294" t="s">
        <v>266</v>
      </c>
      <c r="C13" s="299">
        <v>0</v>
      </c>
      <c r="D13" s="135">
        <v>1.18</v>
      </c>
      <c r="E13" s="95">
        <f t="shared" si="0"/>
        <v>1.18</v>
      </c>
      <c r="F13" s="117" t="s">
        <v>15</v>
      </c>
      <c r="G13" s="23" t="s">
        <v>37</v>
      </c>
      <c r="H13" s="300">
        <v>88130010103</v>
      </c>
      <c r="I13" s="301" t="s">
        <v>502</v>
      </c>
    </row>
    <row r="14" spans="1:9" x14ac:dyDescent="0.25">
      <c r="A14" s="109">
        <v>5</v>
      </c>
      <c r="B14" s="116" t="s">
        <v>422</v>
      </c>
      <c r="C14" s="302">
        <v>0</v>
      </c>
      <c r="D14" s="303">
        <v>0.51</v>
      </c>
      <c r="E14" s="99">
        <f t="shared" si="0"/>
        <v>0.51</v>
      </c>
      <c r="F14" s="117" t="s">
        <v>15</v>
      </c>
      <c r="G14" s="23" t="s">
        <v>37</v>
      </c>
      <c r="H14" s="304">
        <v>88130030081</v>
      </c>
      <c r="I14" s="305" t="s">
        <v>503</v>
      </c>
    </row>
    <row r="15" spans="1:9" x14ac:dyDescent="0.25">
      <c r="A15" s="109">
        <v>6</v>
      </c>
      <c r="B15" s="116" t="s">
        <v>417</v>
      </c>
      <c r="C15" s="299">
        <v>0</v>
      </c>
      <c r="D15" s="135">
        <v>0.23899999999999999</v>
      </c>
      <c r="E15" s="95">
        <f t="shared" si="0"/>
        <v>0.23899999999999999</v>
      </c>
      <c r="F15" s="117" t="s">
        <v>15</v>
      </c>
      <c r="G15" s="23" t="s">
        <v>37</v>
      </c>
      <c r="H15" s="304">
        <v>88130020175</v>
      </c>
      <c r="I15" s="305" t="s">
        <v>504</v>
      </c>
    </row>
    <row r="16" spans="1:9" x14ac:dyDescent="0.25">
      <c r="A16" s="1182">
        <v>7</v>
      </c>
      <c r="B16" s="1191" t="s">
        <v>24</v>
      </c>
      <c r="C16" s="302">
        <v>0</v>
      </c>
      <c r="D16" s="303">
        <v>0.90800000000000003</v>
      </c>
      <c r="E16" s="99">
        <f t="shared" si="0"/>
        <v>0.90800000000000003</v>
      </c>
      <c r="F16" s="117" t="s">
        <v>15</v>
      </c>
      <c r="G16" s="1267" t="s">
        <v>37</v>
      </c>
      <c r="H16" s="1217">
        <v>88130050166</v>
      </c>
      <c r="I16" s="1274" t="s">
        <v>505</v>
      </c>
    </row>
    <row r="17" spans="1:9" x14ac:dyDescent="0.25">
      <c r="A17" s="1183"/>
      <c r="B17" s="1192"/>
      <c r="C17" s="302">
        <v>0.90800000000000003</v>
      </c>
      <c r="D17" s="303">
        <v>1.5169999999999999</v>
      </c>
      <c r="E17" s="99">
        <f t="shared" si="0"/>
        <v>0.60899999999999987</v>
      </c>
      <c r="F17" s="117" t="s">
        <v>57</v>
      </c>
      <c r="G17" s="1268"/>
      <c r="H17" s="1273"/>
      <c r="I17" s="1275"/>
    </row>
    <row r="18" spans="1:9" ht="15" customHeight="1" x14ac:dyDescent="0.25">
      <c r="A18" s="109">
        <v>8</v>
      </c>
      <c r="B18" s="294" t="s">
        <v>142</v>
      </c>
      <c r="C18" s="302">
        <v>0</v>
      </c>
      <c r="D18" s="303">
        <v>0.25900000000000001</v>
      </c>
      <c r="E18" s="99">
        <f t="shared" si="0"/>
        <v>0.25900000000000001</v>
      </c>
      <c r="F18" s="117" t="s">
        <v>15</v>
      </c>
      <c r="G18" s="23" t="s">
        <v>58</v>
      </c>
      <c r="H18" s="304">
        <v>88130010104</v>
      </c>
      <c r="I18" s="305" t="s">
        <v>506</v>
      </c>
    </row>
    <row r="19" spans="1:9" ht="15" customHeight="1" x14ac:dyDescent="0.25">
      <c r="A19" s="109">
        <v>9</v>
      </c>
      <c r="B19" s="294" t="s">
        <v>95</v>
      </c>
      <c r="C19" s="302">
        <v>0</v>
      </c>
      <c r="D19" s="303">
        <v>0.123</v>
      </c>
      <c r="E19" s="99">
        <f t="shared" si="0"/>
        <v>0.123</v>
      </c>
      <c r="F19" s="117" t="s">
        <v>15</v>
      </c>
      <c r="G19" s="23" t="s">
        <v>121</v>
      </c>
      <c r="H19" s="304">
        <v>88130040079</v>
      </c>
      <c r="I19" s="305" t="s">
        <v>507</v>
      </c>
    </row>
    <row r="20" spans="1:9" x14ac:dyDescent="0.25">
      <c r="A20" s="109">
        <v>10</v>
      </c>
      <c r="B20" s="294" t="s">
        <v>55</v>
      </c>
      <c r="C20" s="299">
        <v>0</v>
      </c>
      <c r="D20" s="135">
        <v>0.129</v>
      </c>
      <c r="E20" s="95">
        <f t="shared" si="0"/>
        <v>0.129</v>
      </c>
      <c r="F20" s="306" t="s">
        <v>57</v>
      </c>
      <c r="G20" s="23" t="s">
        <v>121</v>
      </c>
      <c r="H20" s="300">
        <v>88130040080</v>
      </c>
      <c r="I20" s="301" t="s">
        <v>508</v>
      </c>
    </row>
    <row r="21" spans="1:9" ht="15.6" customHeight="1" x14ac:dyDescent="0.25">
      <c r="A21" s="110">
        <v>11</v>
      </c>
      <c r="B21" s="294" t="s">
        <v>509</v>
      </c>
      <c r="C21" s="299">
        <v>0</v>
      </c>
      <c r="D21" s="135">
        <v>0.58099999999999996</v>
      </c>
      <c r="E21" s="95">
        <f t="shared" si="0"/>
        <v>0.58099999999999996</v>
      </c>
      <c r="F21" s="117" t="s">
        <v>15</v>
      </c>
      <c r="G21" s="23" t="s">
        <v>58</v>
      </c>
      <c r="H21" s="300">
        <v>88130040078</v>
      </c>
      <c r="I21" s="301" t="s">
        <v>510</v>
      </c>
    </row>
    <row r="22" spans="1:9" ht="15" customHeight="1" x14ac:dyDescent="0.25">
      <c r="A22" s="109">
        <v>12</v>
      </c>
      <c r="B22" s="294" t="s">
        <v>511</v>
      </c>
      <c r="C22" s="299">
        <v>0</v>
      </c>
      <c r="D22" s="135">
        <v>0.28199999999999997</v>
      </c>
      <c r="E22" s="95">
        <f t="shared" si="0"/>
        <v>0.28199999999999997</v>
      </c>
      <c r="F22" s="306" t="s">
        <v>57</v>
      </c>
      <c r="G22" s="23" t="s">
        <v>58</v>
      </c>
      <c r="H22" s="300">
        <v>88130010102</v>
      </c>
      <c r="I22" s="301" t="s">
        <v>512</v>
      </c>
    </row>
    <row r="23" spans="1:9" ht="16.899999999999999" customHeight="1" x14ac:dyDescent="0.25">
      <c r="A23" s="109">
        <v>13</v>
      </c>
      <c r="B23" s="294" t="s">
        <v>513</v>
      </c>
      <c r="C23" s="299">
        <v>0</v>
      </c>
      <c r="D23" s="135">
        <v>0.65500000000000003</v>
      </c>
      <c r="E23" s="95">
        <f t="shared" si="0"/>
        <v>0.65500000000000003</v>
      </c>
      <c r="F23" s="117" t="s">
        <v>57</v>
      </c>
      <c r="G23" s="23" t="s">
        <v>58</v>
      </c>
      <c r="H23" s="300">
        <v>88130020165</v>
      </c>
      <c r="I23" s="301" t="s">
        <v>514</v>
      </c>
    </row>
    <row r="24" spans="1:9" x14ac:dyDescent="0.25">
      <c r="A24" s="109">
        <v>14</v>
      </c>
      <c r="B24" s="72" t="s">
        <v>50</v>
      </c>
      <c r="C24" s="299">
        <v>0</v>
      </c>
      <c r="D24" s="135">
        <v>0.317</v>
      </c>
      <c r="E24" s="95">
        <f t="shared" si="0"/>
        <v>0.317</v>
      </c>
      <c r="F24" s="117" t="s">
        <v>15</v>
      </c>
      <c r="G24" s="23" t="s">
        <v>37</v>
      </c>
      <c r="H24" s="300">
        <v>88130020167</v>
      </c>
      <c r="I24" s="301" t="s">
        <v>515</v>
      </c>
    </row>
    <row r="25" spans="1:9" x14ac:dyDescent="0.25">
      <c r="A25" s="109">
        <v>15</v>
      </c>
      <c r="B25" s="72" t="s">
        <v>260</v>
      </c>
      <c r="C25" s="299">
        <v>0</v>
      </c>
      <c r="D25" s="135">
        <v>0.19900000000000001</v>
      </c>
      <c r="E25" s="95">
        <f t="shared" si="0"/>
        <v>0.19900000000000001</v>
      </c>
      <c r="F25" s="117" t="s">
        <v>57</v>
      </c>
      <c r="G25" s="23" t="s">
        <v>121</v>
      </c>
      <c r="H25" s="300">
        <v>88130020166</v>
      </c>
      <c r="I25" s="301" t="s">
        <v>516</v>
      </c>
    </row>
    <row r="26" spans="1:9" x14ac:dyDescent="0.25">
      <c r="A26" s="109">
        <v>16</v>
      </c>
      <c r="B26" s="72" t="s">
        <v>100</v>
      </c>
      <c r="C26" s="299">
        <v>0</v>
      </c>
      <c r="D26" s="135">
        <v>0.44500000000000001</v>
      </c>
      <c r="E26" s="95">
        <f t="shared" si="0"/>
        <v>0.44500000000000001</v>
      </c>
      <c r="F26" s="117" t="s">
        <v>57</v>
      </c>
      <c r="G26" s="23" t="s">
        <v>58</v>
      </c>
      <c r="H26" s="300">
        <v>88130020162</v>
      </c>
      <c r="I26" s="301" t="s">
        <v>517</v>
      </c>
    </row>
    <row r="27" spans="1:9" x14ac:dyDescent="0.25">
      <c r="A27" s="109">
        <v>17</v>
      </c>
      <c r="B27" s="294" t="s">
        <v>518</v>
      </c>
      <c r="C27" s="179">
        <v>0</v>
      </c>
      <c r="D27" s="307">
        <v>0.41899999999999998</v>
      </c>
      <c r="E27" s="96">
        <f t="shared" si="0"/>
        <v>0.41899999999999998</v>
      </c>
      <c r="F27" s="122" t="s">
        <v>57</v>
      </c>
      <c r="G27" s="23" t="s">
        <v>58</v>
      </c>
      <c r="H27" s="304">
        <v>88130020163</v>
      </c>
      <c r="I27" s="305" t="s">
        <v>519</v>
      </c>
    </row>
    <row r="28" spans="1:9" x14ac:dyDescent="0.25">
      <c r="A28" s="109">
        <v>18</v>
      </c>
      <c r="B28" s="26" t="s">
        <v>268</v>
      </c>
      <c r="C28" s="299">
        <v>0</v>
      </c>
      <c r="D28" s="135">
        <v>0.154</v>
      </c>
      <c r="E28" s="95">
        <f t="shared" si="0"/>
        <v>0.154</v>
      </c>
      <c r="F28" s="126" t="s">
        <v>15</v>
      </c>
      <c r="G28" s="23" t="s">
        <v>58</v>
      </c>
      <c r="H28" s="300">
        <v>88130020168</v>
      </c>
      <c r="I28" s="301" t="s">
        <v>520</v>
      </c>
    </row>
    <row r="29" spans="1:9" x14ac:dyDescent="0.25">
      <c r="A29" s="109">
        <v>19</v>
      </c>
      <c r="B29" s="72" t="s">
        <v>521</v>
      </c>
      <c r="C29" s="179">
        <v>0</v>
      </c>
      <c r="D29" s="135">
        <v>0.107</v>
      </c>
      <c r="E29" s="96">
        <f t="shared" si="0"/>
        <v>0.107</v>
      </c>
      <c r="F29" s="117" t="s">
        <v>15</v>
      </c>
      <c r="G29" s="23" t="s">
        <v>37</v>
      </c>
      <c r="H29" s="304">
        <v>88130020170</v>
      </c>
      <c r="I29" s="308" t="s">
        <v>522</v>
      </c>
    </row>
    <row r="30" spans="1:9" x14ac:dyDescent="0.25">
      <c r="A30" s="109">
        <v>20</v>
      </c>
      <c r="B30" s="309" t="s">
        <v>249</v>
      </c>
      <c r="C30" s="134">
        <v>0</v>
      </c>
      <c r="D30" s="349">
        <v>9.4E-2</v>
      </c>
      <c r="E30" s="95">
        <f t="shared" si="0"/>
        <v>9.4E-2</v>
      </c>
      <c r="F30" s="117" t="s">
        <v>57</v>
      </c>
      <c r="G30" s="23" t="s">
        <v>121</v>
      </c>
      <c r="H30" s="300">
        <v>88130020172</v>
      </c>
      <c r="I30" s="301" t="s">
        <v>523</v>
      </c>
    </row>
    <row r="31" spans="1:9" x14ac:dyDescent="0.25">
      <c r="A31" s="110">
        <v>21</v>
      </c>
      <c r="B31" s="116" t="s">
        <v>73</v>
      </c>
      <c r="C31" s="134">
        <v>0</v>
      </c>
      <c r="D31" s="349">
        <v>9.7000000000000003E-2</v>
      </c>
      <c r="E31" s="95">
        <f t="shared" si="0"/>
        <v>9.7000000000000003E-2</v>
      </c>
      <c r="F31" s="117" t="s">
        <v>57</v>
      </c>
      <c r="G31" s="23" t="s">
        <v>58</v>
      </c>
      <c r="H31" s="300">
        <v>88130020173</v>
      </c>
      <c r="I31" s="301" t="s">
        <v>524</v>
      </c>
    </row>
    <row r="32" spans="1:9" x14ac:dyDescent="0.25">
      <c r="A32" s="109">
        <v>22</v>
      </c>
      <c r="B32" s="72" t="s">
        <v>275</v>
      </c>
      <c r="C32" s="134">
        <v>0</v>
      </c>
      <c r="D32" s="349">
        <v>8.1000000000000003E-2</v>
      </c>
      <c r="E32" s="95">
        <f t="shared" si="0"/>
        <v>8.1000000000000003E-2</v>
      </c>
      <c r="F32" s="117" t="s">
        <v>15</v>
      </c>
      <c r="G32" s="23" t="s">
        <v>121</v>
      </c>
      <c r="H32" s="300">
        <v>88130020174</v>
      </c>
      <c r="I32" s="301" t="s">
        <v>525</v>
      </c>
    </row>
    <row r="33" spans="1:9" x14ac:dyDescent="0.25">
      <c r="A33" s="109">
        <v>23</v>
      </c>
      <c r="B33" s="310" t="s">
        <v>526</v>
      </c>
      <c r="C33" s="671">
        <v>0</v>
      </c>
      <c r="D33" s="347">
        <v>0.79600000000000004</v>
      </c>
      <c r="E33" s="99">
        <f>D33-C33</f>
        <v>0.79600000000000004</v>
      </c>
      <c r="F33" s="311" t="s">
        <v>57</v>
      </c>
      <c r="G33" s="23" t="s">
        <v>58</v>
      </c>
      <c r="H33" s="304">
        <v>88130030173</v>
      </c>
      <c r="I33" s="305" t="s">
        <v>527</v>
      </c>
    </row>
    <row r="34" spans="1:9" x14ac:dyDescent="0.25">
      <c r="A34" s="109">
        <v>24</v>
      </c>
      <c r="B34" s="294" t="s">
        <v>528</v>
      </c>
      <c r="C34" s="671">
        <v>0</v>
      </c>
      <c r="D34" s="347">
        <v>1.1819999999999999</v>
      </c>
      <c r="E34" s="99">
        <f t="shared" ref="E34:E45" si="1">D34-C34</f>
        <v>1.1819999999999999</v>
      </c>
      <c r="F34" s="22" t="s">
        <v>15</v>
      </c>
      <c r="G34" s="23" t="s">
        <v>58</v>
      </c>
      <c r="H34" s="304">
        <v>88130050173</v>
      </c>
      <c r="I34" s="305" t="s">
        <v>529</v>
      </c>
    </row>
    <row r="35" spans="1:9" x14ac:dyDescent="0.25">
      <c r="A35" s="109">
        <v>25</v>
      </c>
      <c r="B35" s="312" t="s">
        <v>279</v>
      </c>
      <c r="C35" s="134">
        <v>0</v>
      </c>
      <c r="D35" s="349">
        <v>0.218</v>
      </c>
      <c r="E35" s="95">
        <f t="shared" si="1"/>
        <v>0.218</v>
      </c>
      <c r="F35" s="311" t="s">
        <v>57</v>
      </c>
      <c r="G35" s="23" t="s">
        <v>58</v>
      </c>
      <c r="H35" s="313">
        <v>88130030079</v>
      </c>
      <c r="I35" s="314" t="s">
        <v>530</v>
      </c>
    </row>
    <row r="36" spans="1:9" x14ac:dyDescent="0.25">
      <c r="A36" s="109">
        <v>26</v>
      </c>
      <c r="B36" s="72" t="s">
        <v>132</v>
      </c>
      <c r="C36" s="134">
        <v>0</v>
      </c>
      <c r="D36" s="349">
        <v>0.185</v>
      </c>
      <c r="E36" s="95">
        <f t="shared" si="1"/>
        <v>0.185</v>
      </c>
      <c r="F36" s="311" t="s">
        <v>57</v>
      </c>
      <c r="G36" s="23" t="s">
        <v>121</v>
      </c>
      <c r="H36" s="300">
        <v>88130030080</v>
      </c>
      <c r="I36" s="301" t="s">
        <v>531</v>
      </c>
    </row>
    <row r="37" spans="1:9" x14ac:dyDescent="0.25">
      <c r="A37" s="109">
        <v>27</v>
      </c>
      <c r="B37" s="294" t="s">
        <v>56</v>
      </c>
      <c r="C37" s="488">
        <v>0</v>
      </c>
      <c r="D37" s="457">
        <v>0.125</v>
      </c>
      <c r="E37" s="96">
        <f t="shared" si="1"/>
        <v>0.125</v>
      </c>
      <c r="F37" s="311" t="s">
        <v>57</v>
      </c>
      <c r="G37" s="23" t="s">
        <v>121</v>
      </c>
      <c r="H37" s="304">
        <v>88130030078</v>
      </c>
      <c r="I37" s="259" t="s">
        <v>532</v>
      </c>
    </row>
    <row r="38" spans="1:9" x14ac:dyDescent="0.25">
      <c r="A38" s="109">
        <v>28</v>
      </c>
      <c r="B38" s="114" t="s">
        <v>533</v>
      </c>
      <c r="C38" s="134">
        <v>0</v>
      </c>
      <c r="D38" s="349">
        <v>0.23899999999999999</v>
      </c>
      <c r="E38" s="95">
        <f t="shared" si="1"/>
        <v>0.23899999999999999</v>
      </c>
      <c r="F38" s="311" t="s">
        <v>57</v>
      </c>
      <c r="G38" s="23" t="s">
        <v>121</v>
      </c>
      <c r="H38" s="304">
        <v>88130030069</v>
      </c>
      <c r="I38" s="305" t="s">
        <v>534</v>
      </c>
    </row>
    <row r="39" spans="1:9" x14ac:dyDescent="0.25">
      <c r="A39" s="109">
        <v>29</v>
      </c>
      <c r="B39" s="72" t="s">
        <v>53</v>
      </c>
      <c r="C39" s="134">
        <v>0</v>
      </c>
      <c r="D39" s="349">
        <v>0.218</v>
      </c>
      <c r="E39" s="95">
        <f t="shared" si="1"/>
        <v>0.218</v>
      </c>
      <c r="F39" s="311" t="s">
        <v>57</v>
      </c>
      <c r="G39" s="23" t="s">
        <v>121</v>
      </c>
      <c r="H39" s="300">
        <v>88130030082</v>
      </c>
      <c r="I39" s="301" t="s">
        <v>535</v>
      </c>
    </row>
    <row r="40" spans="1:9" x14ac:dyDescent="0.25">
      <c r="A40" s="109">
        <v>30</v>
      </c>
      <c r="B40" s="315" t="s">
        <v>536</v>
      </c>
      <c r="C40" s="671">
        <v>0</v>
      </c>
      <c r="D40" s="347">
        <v>1.768</v>
      </c>
      <c r="E40" s="99">
        <f t="shared" si="1"/>
        <v>1.768</v>
      </c>
      <c r="F40" s="311" t="s">
        <v>57</v>
      </c>
      <c r="G40" s="23" t="s">
        <v>121</v>
      </c>
      <c r="H40" s="304">
        <v>88130050177</v>
      </c>
      <c r="I40" s="305" t="s">
        <v>537</v>
      </c>
    </row>
    <row r="41" spans="1:9" x14ac:dyDescent="0.25">
      <c r="A41" s="110">
        <v>31</v>
      </c>
      <c r="B41" s="294" t="s">
        <v>538</v>
      </c>
      <c r="C41" s="134">
        <v>0</v>
      </c>
      <c r="D41" s="349">
        <v>0.188</v>
      </c>
      <c r="E41" s="95">
        <f t="shared" si="1"/>
        <v>0.188</v>
      </c>
      <c r="F41" s="311" t="s">
        <v>57</v>
      </c>
      <c r="G41" s="23" t="s">
        <v>121</v>
      </c>
      <c r="H41" s="300">
        <v>88130050167</v>
      </c>
      <c r="I41" s="301" t="s">
        <v>539</v>
      </c>
    </row>
    <row r="42" spans="1:9" x14ac:dyDescent="0.25">
      <c r="A42" s="109">
        <v>32</v>
      </c>
      <c r="B42" s="294" t="s">
        <v>540</v>
      </c>
      <c r="C42" s="134">
        <v>0</v>
      </c>
      <c r="D42" s="349">
        <v>0.20799999999999999</v>
      </c>
      <c r="E42" s="95">
        <f t="shared" si="1"/>
        <v>0.20799999999999999</v>
      </c>
      <c r="F42" s="311" t="s">
        <v>57</v>
      </c>
      <c r="G42" s="23" t="s">
        <v>121</v>
      </c>
      <c r="H42" s="300">
        <v>88130050168</v>
      </c>
      <c r="I42" s="301" t="s">
        <v>541</v>
      </c>
    </row>
    <row r="43" spans="1:9" x14ac:dyDescent="0.25">
      <c r="A43" s="109">
        <v>33</v>
      </c>
      <c r="B43" s="72" t="s">
        <v>78</v>
      </c>
      <c r="C43" s="134">
        <v>0</v>
      </c>
      <c r="D43" s="349">
        <v>0.16500000000000001</v>
      </c>
      <c r="E43" s="95">
        <f t="shared" si="1"/>
        <v>0.16500000000000001</v>
      </c>
      <c r="F43" s="311" t="s">
        <v>57</v>
      </c>
      <c r="G43" s="23" t="s">
        <v>121</v>
      </c>
      <c r="H43" s="300">
        <v>88130050169</v>
      </c>
      <c r="I43" s="301" t="s">
        <v>542</v>
      </c>
    </row>
    <row r="44" spans="1:9" x14ac:dyDescent="0.25">
      <c r="A44" s="109">
        <v>34</v>
      </c>
      <c r="B44" s="72" t="s">
        <v>543</v>
      </c>
      <c r="C44" s="134">
        <v>0</v>
      </c>
      <c r="D44" s="349">
        <v>0.185</v>
      </c>
      <c r="E44" s="95">
        <f t="shared" si="1"/>
        <v>0.185</v>
      </c>
      <c r="F44" s="311" t="s">
        <v>57</v>
      </c>
      <c r="G44" s="23" t="s">
        <v>121</v>
      </c>
      <c r="H44" s="300">
        <v>88130050172</v>
      </c>
      <c r="I44" s="301" t="s">
        <v>544</v>
      </c>
    </row>
    <row r="45" spans="1:9" x14ac:dyDescent="0.25">
      <c r="A45" s="109">
        <v>35</v>
      </c>
      <c r="B45" s="72" t="s">
        <v>125</v>
      </c>
      <c r="C45" s="134">
        <v>0</v>
      </c>
      <c r="D45" s="349">
        <v>0.495</v>
      </c>
      <c r="E45" s="95">
        <f t="shared" si="1"/>
        <v>0.495</v>
      </c>
      <c r="F45" s="311" t="s">
        <v>57</v>
      </c>
      <c r="G45" s="23" t="s">
        <v>121</v>
      </c>
      <c r="H45" s="300">
        <v>88130050181</v>
      </c>
      <c r="I45" s="301" t="s">
        <v>545</v>
      </c>
    </row>
    <row r="46" spans="1:9" x14ac:dyDescent="0.25">
      <c r="A46" s="109">
        <v>36</v>
      </c>
      <c r="B46" s="72" t="s">
        <v>546</v>
      </c>
      <c r="C46" s="134">
        <v>0</v>
      </c>
      <c r="D46" s="349">
        <v>0.28000000000000003</v>
      </c>
      <c r="E46" s="95">
        <v>0.27800000000000002</v>
      </c>
      <c r="F46" s="311" t="s">
        <v>57</v>
      </c>
      <c r="G46" s="23" t="s">
        <v>58</v>
      </c>
      <c r="H46" s="300">
        <v>88130050170</v>
      </c>
      <c r="I46" s="301" t="s">
        <v>547</v>
      </c>
    </row>
    <row r="47" spans="1:9" x14ac:dyDescent="0.25">
      <c r="A47" s="109">
        <v>37</v>
      </c>
      <c r="B47" s="72" t="s">
        <v>548</v>
      </c>
      <c r="C47" s="134">
        <v>0</v>
      </c>
      <c r="D47" s="349">
        <v>0.626</v>
      </c>
      <c r="E47" s="95">
        <f t="shared" ref="E47:E60" si="2">D47-C47</f>
        <v>0.626</v>
      </c>
      <c r="F47" s="311" t="s">
        <v>57</v>
      </c>
      <c r="G47" s="23" t="s">
        <v>121</v>
      </c>
      <c r="H47" s="300">
        <v>88130050171</v>
      </c>
      <c r="I47" s="301" t="s">
        <v>549</v>
      </c>
    </row>
    <row r="48" spans="1:9" x14ac:dyDescent="0.25">
      <c r="A48" s="109">
        <v>38</v>
      </c>
      <c r="B48" s="316" t="s">
        <v>146</v>
      </c>
      <c r="C48" s="751">
        <v>0</v>
      </c>
      <c r="D48" s="744">
        <v>0.48599999999999999</v>
      </c>
      <c r="E48" s="317">
        <f t="shared" si="2"/>
        <v>0.48599999999999999</v>
      </c>
      <c r="F48" s="22" t="s">
        <v>15</v>
      </c>
      <c r="G48" s="23" t="s">
        <v>37</v>
      </c>
      <c r="H48" s="318">
        <v>88420100215</v>
      </c>
      <c r="I48" s="319" t="s">
        <v>550</v>
      </c>
    </row>
    <row r="49" spans="1:9" x14ac:dyDescent="0.25">
      <c r="A49" s="109">
        <v>39</v>
      </c>
      <c r="B49" s="294" t="s">
        <v>551</v>
      </c>
      <c r="C49" s="134">
        <v>0</v>
      </c>
      <c r="D49" s="349">
        <v>0.19900000000000001</v>
      </c>
      <c r="E49" s="95">
        <f t="shared" si="2"/>
        <v>0.19900000000000001</v>
      </c>
      <c r="F49" s="22" t="s">
        <v>15</v>
      </c>
      <c r="G49" s="23" t="s">
        <v>121</v>
      </c>
      <c r="H49" s="320">
        <v>88130010069</v>
      </c>
      <c r="I49" s="258" t="s">
        <v>552</v>
      </c>
    </row>
    <row r="50" spans="1:9" x14ac:dyDescent="0.25">
      <c r="A50" s="109">
        <v>40</v>
      </c>
      <c r="B50" s="77" t="s">
        <v>79</v>
      </c>
      <c r="C50" s="134">
        <v>0</v>
      </c>
      <c r="D50" s="349">
        <v>0.44900000000000001</v>
      </c>
      <c r="E50" s="95">
        <f t="shared" si="2"/>
        <v>0.44900000000000001</v>
      </c>
      <c r="F50" s="22" t="s">
        <v>15</v>
      </c>
      <c r="G50" s="23" t="s">
        <v>58</v>
      </c>
      <c r="H50" s="321">
        <v>88420100216</v>
      </c>
      <c r="I50" s="322" t="s">
        <v>553</v>
      </c>
    </row>
    <row r="51" spans="1:9" x14ac:dyDescent="0.25">
      <c r="A51" s="110">
        <v>41</v>
      </c>
      <c r="B51" s="315" t="s">
        <v>150</v>
      </c>
      <c r="C51" s="671">
        <v>0</v>
      </c>
      <c r="D51" s="347">
        <v>0.72299999999999998</v>
      </c>
      <c r="E51" s="99">
        <f t="shared" si="2"/>
        <v>0.72299999999999998</v>
      </c>
      <c r="F51" s="22" t="s">
        <v>15</v>
      </c>
      <c r="G51" s="23" t="s">
        <v>121</v>
      </c>
      <c r="H51" s="321">
        <v>88420100214</v>
      </c>
      <c r="I51" s="322" t="s">
        <v>554</v>
      </c>
    </row>
    <row r="52" spans="1:9" x14ac:dyDescent="0.25">
      <c r="A52" s="109">
        <v>42</v>
      </c>
      <c r="B52" s="294" t="s">
        <v>107</v>
      </c>
      <c r="C52" s="134">
        <v>0</v>
      </c>
      <c r="D52" s="349">
        <v>0.41399999999999998</v>
      </c>
      <c r="E52" s="95">
        <f t="shared" si="2"/>
        <v>0.41399999999999998</v>
      </c>
      <c r="F52" s="22" t="s">
        <v>15</v>
      </c>
      <c r="G52" s="23" t="s">
        <v>58</v>
      </c>
      <c r="H52" s="320">
        <v>88420100218</v>
      </c>
      <c r="I52" s="323" t="s">
        <v>555</v>
      </c>
    </row>
    <row r="53" spans="1:9" x14ac:dyDescent="0.25">
      <c r="A53" s="109">
        <v>43</v>
      </c>
      <c r="B53" s="72" t="s">
        <v>556</v>
      </c>
      <c r="C53" s="134">
        <v>0</v>
      </c>
      <c r="D53" s="349">
        <v>0.434</v>
      </c>
      <c r="E53" s="95">
        <f t="shared" si="2"/>
        <v>0.434</v>
      </c>
      <c r="F53" s="117" t="s">
        <v>57</v>
      </c>
      <c r="G53" s="23" t="s">
        <v>121</v>
      </c>
      <c r="H53" s="320">
        <v>88420100212</v>
      </c>
      <c r="I53" s="323" t="s">
        <v>557</v>
      </c>
    </row>
    <row r="54" spans="1:9" x14ac:dyDescent="0.25">
      <c r="A54" s="109">
        <v>44</v>
      </c>
      <c r="B54" s="72" t="s">
        <v>114</v>
      </c>
      <c r="C54" s="671">
        <v>0</v>
      </c>
      <c r="D54" s="347">
        <v>0.38400000000000001</v>
      </c>
      <c r="E54" s="99">
        <f t="shared" si="2"/>
        <v>0.38400000000000001</v>
      </c>
      <c r="F54" s="122" t="s">
        <v>15</v>
      </c>
      <c r="G54" s="23" t="s">
        <v>121</v>
      </c>
      <c r="H54" s="321">
        <v>88420100211</v>
      </c>
      <c r="I54" s="322" t="s">
        <v>558</v>
      </c>
    </row>
    <row r="55" spans="1:9" x14ac:dyDescent="0.25">
      <c r="A55" s="1182">
        <v>45</v>
      </c>
      <c r="B55" s="1149" t="s">
        <v>559</v>
      </c>
      <c r="C55" s="488">
        <v>0</v>
      </c>
      <c r="D55" s="457">
        <v>0.19800000000000001</v>
      </c>
      <c r="E55" s="96">
        <f t="shared" si="2"/>
        <v>0.19800000000000001</v>
      </c>
      <c r="F55" s="131" t="s">
        <v>15</v>
      </c>
      <c r="G55" s="1267" t="s">
        <v>121</v>
      </c>
      <c r="H55" s="1269">
        <v>88420100209</v>
      </c>
      <c r="I55" s="1271" t="s">
        <v>560</v>
      </c>
    </row>
    <row r="56" spans="1:9" x14ac:dyDescent="0.25">
      <c r="A56" s="1183"/>
      <c r="B56" s="1266"/>
      <c r="C56" s="134">
        <v>0.19800000000000001</v>
      </c>
      <c r="D56" s="349">
        <v>0.39600000000000002</v>
      </c>
      <c r="E56" s="95">
        <f t="shared" si="2"/>
        <v>0.19800000000000001</v>
      </c>
      <c r="F56" s="117" t="s">
        <v>57</v>
      </c>
      <c r="G56" s="1268"/>
      <c r="H56" s="1270"/>
      <c r="I56" s="1272"/>
    </row>
    <row r="57" spans="1:9" x14ac:dyDescent="0.25">
      <c r="A57" s="109">
        <v>46</v>
      </c>
      <c r="B57" s="77" t="s">
        <v>31</v>
      </c>
      <c r="C57" s="134">
        <v>0</v>
      </c>
      <c r="D57" s="349">
        <v>0.71899999999999997</v>
      </c>
      <c r="E57" s="95">
        <f t="shared" si="2"/>
        <v>0.71899999999999997</v>
      </c>
      <c r="F57" s="306" t="s">
        <v>57</v>
      </c>
      <c r="G57" s="23" t="s">
        <v>121</v>
      </c>
      <c r="H57" s="320">
        <v>88130010082</v>
      </c>
      <c r="I57" s="323" t="s">
        <v>561</v>
      </c>
    </row>
    <row r="58" spans="1:9" x14ac:dyDescent="0.25">
      <c r="A58" s="109">
        <v>47</v>
      </c>
      <c r="B58" s="77" t="s">
        <v>562</v>
      </c>
      <c r="C58" s="134">
        <v>0</v>
      </c>
      <c r="D58" s="349">
        <v>0.57099999999999995</v>
      </c>
      <c r="E58" s="95">
        <f t="shared" si="2"/>
        <v>0.57099999999999995</v>
      </c>
      <c r="F58" s="306" t="s">
        <v>15</v>
      </c>
      <c r="G58" s="23" t="s">
        <v>121</v>
      </c>
      <c r="H58" s="320">
        <v>88420100217</v>
      </c>
      <c r="I58" s="323" t="s">
        <v>563</v>
      </c>
    </row>
    <row r="59" spans="1:9" x14ac:dyDescent="0.25">
      <c r="A59" s="109">
        <v>48</v>
      </c>
      <c r="B59" s="77" t="s">
        <v>564</v>
      </c>
      <c r="C59" s="134">
        <v>0</v>
      </c>
      <c r="D59" s="349">
        <v>0.23300000000000001</v>
      </c>
      <c r="E59" s="95">
        <f t="shared" si="2"/>
        <v>0.23300000000000001</v>
      </c>
      <c r="F59" s="117" t="s">
        <v>15</v>
      </c>
      <c r="G59" s="23" t="s">
        <v>121</v>
      </c>
      <c r="H59" s="321">
        <v>88420100210</v>
      </c>
      <c r="I59" s="322" t="s">
        <v>565</v>
      </c>
    </row>
    <row r="60" spans="1:9" x14ac:dyDescent="0.25">
      <c r="A60" s="109">
        <v>49</v>
      </c>
      <c r="B60" s="77" t="s">
        <v>566</v>
      </c>
      <c r="C60" s="134">
        <v>0</v>
      </c>
      <c r="D60" s="349">
        <v>0.183</v>
      </c>
      <c r="E60" s="95">
        <f t="shared" si="2"/>
        <v>0.183</v>
      </c>
      <c r="F60" s="117" t="s">
        <v>15</v>
      </c>
      <c r="G60" s="23" t="s">
        <v>121</v>
      </c>
      <c r="H60" s="320">
        <v>88420100229</v>
      </c>
      <c r="I60" s="323" t="s">
        <v>567</v>
      </c>
    </row>
    <row r="61" spans="1:9" ht="15.75" thickBot="1" x14ac:dyDescent="0.3">
      <c r="A61" s="129">
        <v>50</v>
      </c>
      <c r="B61" s="324" t="s">
        <v>568</v>
      </c>
      <c r="C61" s="43">
        <v>0</v>
      </c>
      <c r="D61" s="635">
        <v>0.33500000000000002</v>
      </c>
      <c r="E61" s="325">
        <v>0.33500000000000002</v>
      </c>
      <c r="F61" s="326" t="s">
        <v>15</v>
      </c>
      <c r="G61" s="162" t="s">
        <v>58</v>
      </c>
      <c r="H61" s="327">
        <v>88420100061</v>
      </c>
      <c r="I61" s="328" t="s">
        <v>569</v>
      </c>
    </row>
    <row r="62" spans="1:9" ht="26.45" customHeight="1" thickBot="1" x14ac:dyDescent="0.3">
      <c r="A62" s="329"/>
      <c r="B62" s="1261" t="s">
        <v>570</v>
      </c>
      <c r="C62" s="1225"/>
      <c r="D62" s="1226"/>
      <c r="E62" s="330">
        <f>SUM(E10:E61)</f>
        <v>23.05500000000001</v>
      </c>
      <c r="F62" s="331"/>
      <c r="G62" s="332"/>
      <c r="H62" s="53"/>
      <c r="I62" s="52"/>
    </row>
    <row r="63" spans="1:9" x14ac:dyDescent="0.25">
      <c r="A63" s="53"/>
      <c r="B63" s="333"/>
      <c r="C63" s="1257" t="s">
        <v>66</v>
      </c>
      <c r="D63" s="1228"/>
      <c r="E63" s="334">
        <v>13.8</v>
      </c>
      <c r="F63" s="335" t="s">
        <v>15</v>
      </c>
      <c r="G63" s="336"/>
      <c r="H63" s="54"/>
      <c r="I63" s="59"/>
    </row>
    <row r="64" spans="1:9" ht="15.75" thickBot="1" x14ac:dyDescent="0.3">
      <c r="A64" s="62"/>
      <c r="B64" s="337"/>
      <c r="C64" s="1258"/>
      <c r="D64" s="1232"/>
      <c r="E64" s="338">
        <v>9.2550000000000008</v>
      </c>
      <c r="F64" s="1259" t="s">
        <v>294</v>
      </c>
      <c r="G64" s="1260"/>
      <c r="H64" s="62"/>
      <c r="I64" s="67"/>
    </row>
    <row r="66" spans="1:9" ht="15.75" thickBot="1" x14ac:dyDescent="0.3">
      <c r="A66" s="1102" t="s">
        <v>1471</v>
      </c>
      <c r="B66" s="1102"/>
      <c r="C66" s="1102"/>
      <c r="D66" s="1102"/>
      <c r="E66" s="1102"/>
      <c r="F66" s="1102"/>
      <c r="G66" s="1102"/>
      <c r="H66" s="1102"/>
      <c r="I66" s="1102"/>
    </row>
    <row r="67" spans="1:9" ht="15.75" thickBot="1" x14ac:dyDescent="0.3">
      <c r="A67" s="1103" t="s">
        <v>1</v>
      </c>
      <c r="B67" s="1106" t="s">
        <v>2</v>
      </c>
      <c r="C67" s="1109" t="s">
        <v>3</v>
      </c>
      <c r="D67" s="1110"/>
      <c r="E67" s="1110"/>
      <c r="F67" s="1110"/>
      <c r="G67" s="1112" t="s">
        <v>4</v>
      </c>
      <c r="H67" s="1115" t="s">
        <v>5</v>
      </c>
      <c r="I67" s="1116"/>
    </row>
    <row r="68" spans="1:9" ht="15.75" thickBot="1" x14ac:dyDescent="0.3">
      <c r="A68" s="1104"/>
      <c r="B68" s="1107"/>
      <c r="C68" s="1119" t="s">
        <v>6</v>
      </c>
      <c r="D68" s="1120"/>
      <c r="E68" s="1120"/>
      <c r="F68" s="1120"/>
      <c r="G68" s="1112"/>
      <c r="H68" s="1117"/>
      <c r="I68" s="1118"/>
    </row>
    <row r="69" spans="1:9" ht="24" customHeight="1" thickBot="1" x14ac:dyDescent="0.3">
      <c r="A69" s="1104"/>
      <c r="B69" s="1107"/>
      <c r="C69" s="1122" t="s">
        <v>7</v>
      </c>
      <c r="D69" s="1123"/>
      <c r="E69" s="1124" t="s">
        <v>8</v>
      </c>
      <c r="F69" s="1208" t="s">
        <v>9</v>
      </c>
      <c r="G69" s="1112"/>
      <c r="H69" s="1112" t="s">
        <v>10</v>
      </c>
      <c r="I69" s="1112" t="s">
        <v>11</v>
      </c>
    </row>
    <row r="70" spans="1:9" ht="36.6" customHeight="1" thickBot="1" x14ac:dyDescent="0.3">
      <c r="A70" s="1105"/>
      <c r="B70" s="1108"/>
      <c r="C70" s="1035" t="s">
        <v>12</v>
      </c>
      <c r="D70" s="1033" t="s">
        <v>13</v>
      </c>
      <c r="E70" s="1125"/>
      <c r="F70" s="1209"/>
      <c r="G70" s="1207"/>
      <c r="H70" s="1114"/>
      <c r="I70" s="1114"/>
    </row>
    <row r="71" spans="1:9" ht="15.75" thickBot="1" x14ac:dyDescent="0.3">
      <c r="A71" s="1">
        <v>1</v>
      </c>
      <c r="B71" s="2">
        <v>2</v>
      </c>
      <c r="C71" s="1023">
        <v>3</v>
      </c>
      <c r="D71" s="4">
        <v>4</v>
      </c>
      <c r="E71" s="3">
        <v>5</v>
      </c>
      <c r="F71" s="149">
        <v>6</v>
      </c>
      <c r="G71" s="2">
        <v>7</v>
      </c>
      <c r="H71" s="7">
        <v>8</v>
      </c>
      <c r="I71" s="7">
        <v>9</v>
      </c>
    </row>
    <row r="72" spans="1:9" x14ac:dyDescent="0.25">
      <c r="A72" s="1262">
        <v>1</v>
      </c>
      <c r="B72" s="1264" t="s">
        <v>571</v>
      </c>
      <c r="C72" s="1021">
        <v>0</v>
      </c>
      <c r="D72" s="619">
        <v>0.54500000000000004</v>
      </c>
      <c r="E72" s="1022">
        <f>ROUND(D72-C72,2)</f>
        <v>0.55000000000000004</v>
      </c>
      <c r="F72" s="604" t="s">
        <v>15</v>
      </c>
      <c r="G72" s="181" t="s">
        <v>121</v>
      </c>
      <c r="H72" s="1255">
        <v>88420020054</v>
      </c>
      <c r="I72" s="1255">
        <v>88420020054001</v>
      </c>
    </row>
    <row r="73" spans="1:9" x14ac:dyDescent="0.25">
      <c r="A73" s="1263"/>
      <c r="B73" s="1265"/>
      <c r="C73" s="134">
        <v>0.54500000000000004</v>
      </c>
      <c r="D73" s="349">
        <v>0.753</v>
      </c>
      <c r="E73" s="341">
        <f>ROUND(D73-C73,2)</f>
        <v>0.21</v>
      </c>
      <c r="F73" s="151" t="s">
        <v>57</v>
      </c>
      <c r="G73" s="23" t="s">
        <v>121</v>
      </c>
      <c r="H73" s="1256"/>
      <c r="I73" s="1256"/>
    </row>
    <row r="74" spans="1:9" x14ac:dyDescent="0.25">
      <c r="A74" s="109">
        <v>2</v>
      </c>
      <c r="B74" s="26" t="s">
        <v>572</v>
      </c>
      <c r="C74" s="134">
        <v>0</v>
      </c>
      <c r="D74" s="349">
        <v>1.0069999999999999</v>
      </c>
      <c r="E74" s="341">
        <f t="shared" ref="E74" si="3">ROUND(D74-C74,2)</f>
        <v>1.01</v>
      </c>
      <c r="F74" s="151" t="s">
        <v>57</v>
      </c>
      <c r="G74" s="23" t="s">
        <v>121</v>
      </c>
      <c r="H74" s="342">
        <v>88420070243</v>
      </c>
      <c r="I74" s="258" t="s">
        <v>573</v>
      </c>
    </row>
    <row r="75" spans="1:9" x14ac:dyDescent="0.25">
      <c r="A75" s="110">
        <v>3</v>
      </c>
      <c r="B75" s="159" t="s">
        <v>574</v>
      </c>
      <c r="C75" s="488">
        <v>0</v>
      </c>
      <c r="D75" s="457">
        <v>1.5820000000000001</v>
      </c>
      <c r="E75" s="343">
        <f>ROUND(D75-C75,2)</f>
        <v>1.58</v>
      </c>
      <c r="F75" s="161" t="s">
        <v>15</v>
      </c>
      <c r="G75" s="23" t="s">
        <v>121</v>
      </c>
      <c r="H75" s="308">
        <v>88420070191</v>
      </c>
      <c r="I75" s="269" t="s">
        <v>575</v>
      </c>
    </row>
    <row r="76" spans="1:9" x14ac:dyDescent="0.25">
      <c r="A76" s="109">
        <v>4</v>
      </c>
      <c r="B76" s="159" t="s">
        <v>576</v>
      </c>
      <c r="C76" s="671">
        <v>0</v>
      </c>
      <c r="D76" s="347">
        <v>4.048</v>
      </c>
      <c r="E76" s="344">
        <f t="shared" ref="E76:E79" si="4">ROUND(D76-C76,2)</f>
        <v>4.05</v>
      </c>
      <c r="F76" s="345" t="s">
        <v>57</v>
      </c>
      <c r="G76" s="181" t="s">
        <v>121</v>
      </c>
      <c r="H76" s="308">
        <v>88420070191</v>
      </c>
      <c r="I76" s="269" t="s">
        <v>577</v>
      </c>
    </row>
    <row r="77" spans="1:9" x14ac:dyDescent="0.25">
      <c r="A77" s="109">
        <v>5</v>
      </c>
      <c r="B77" s="26" t="s">
        <v>578</v>
      </c>
      <c r="C77" s="134">
        <v>0</v>
      </c>
      <c r="D77" s="349">
        <v>0.80400000000000005</v>
      </c>
      <c r="E77" s="341">
        <f t="shared" si="4"/>
        <v>0.8</v>
      </c>
      <c r="F77" s="151" t="s">
        <v>15</v>
      </c>
      <c r="G77" s="23" t="s">
        <v>121</v>
      </c>
      <c r="H77" s="346">
        <v>88420070244</v>
      </c>
      <c r="I77" s="258" t="s">
        <v>579</v>
      </c>
    </row>
    <row r="78" spans="1:9" x14ac:dyDescent="0.25">
      <c r="A78" s="109">
        <v>6</v>
      </c>
      <c r="B78" s="26" t="s">
        <v>580</v>
      </c>
      <c r="C78" s="134">
        <v>0</v>
      </c>
      <c r="D78" s="349">
        <v>4.0119999999999996</v>
      </c>
      <c r="E78" s="341">
        <f t="shared" si="4"/>
        <v>4.01</v>
      </c>
      <c r="F78" s="151" t="s">
        <v>15</v>
      </c>
      <c r="G78" s="23" t="s">
        <v>121</v>
      </c>
      <c r="H78" s="346">
        <v>88420070193</v>
      </c>
      <c r="I78" s="258" t="s">
        <v>581</v>
      </c>
    </row>
    <row r="79" spans="1:9" x14ac:dyDescent="0.25">
      <c r="A79" s="109">
        <v>7</v>
      </c>
      <c r="B79" s="26" t="s">
        <v>582</v>
      </c>
      <c r="C79" s="134">
        <v>0</v>
      </c>
      <c r="D79" s="349">
        <v>3.34</v>
      </c>
      <c r="E79" s="341">
        <f t="shared" si="4"/>
        <v>3.34</v>
      </c>
      <c r="F79" s="151" t="s">
        <v>57</v>
      </c>
      <c r="G79" s="181" t="s">
        <v>121</v>
      </c>
      <c r="H79" s="346">
        <v>88420080116</v>
      </c>
      <c r="I79" s="258" t="s">
        <v>1405</v>
      </c>
    </row>
    <row r="80" spans="1:9" x14ac:dyDescent="0.25">
      <c r="A80" s="109">
        <v>8</v>
      </c>
      <c r="B80" s="130" t="s">
        <v>583</v>
      </c>
      <c r="C80" s="671">
        <v>0</v>
      </c>
      <c r="D80" s="347">
        <v>2.9769999999999999</v>
      </c>
      <c r="E80" s="344">
        <f>ROUND(D80-C80,2)</f>
        <v>2.98</v>
      </c>
      <c r="F80" s="345" t="s">
        <v>57</v>
      </c>
      <c r="G80" s="23" t="s">
        <v>121</v>
      </c>
      <c r="H80" s="308">
        <v>88420160116</v>
      </c>
      <c r="I80" s="269" t="s">
        <v>584</v>
      </c>
    </row>
    <row r="81" spans="1:16" x14ac:dyDescent="0.25">
      <c r="A81" s="109">
        <v>9</v>
      </c>
      <c r="B81" s="159" t="s">
        <v>585</v>
      </c>
      <c r="C81" s="134">
        <v>0</v>
      </c>
      <c r="D81" s="347">
        <v>1.3819999999999999</v>
      </c>
      <c r="E81" s="344">
        <f t="shared" ref="E81:E82" si="5">ROUND(D81-C81,2)</f>
        <v>1.38</v>
      </c>
      <c r="F81" s="345" t="s">
        <v>15</v>
      </c>
      <c r="G81" s="181" t="s">
        <v>121</v>
      </c>
      <c r="H81" s="348">
        <v>88420130170</v>
      </c>
      <c r="I81" s="269" t="s">
        <v>586</v>
      </c>
      <c r="P81" t="s">
        <v>81</v>
      </c>
    </row>
    <row r="82" spans="1:16" x14ac:dyDescent="0.25">
      <c r="A82" s="109">
        <v>11</v>
      </c>
      <c r="B82" s="26" t="s">
        <v>587</v>
      </c>
      <c r="C82" s="134">
        <v>0</v>
      </c>
      <c r="D82" s="349">
        <v>1.8979999999999999</v>
      </c>
      <c r="E82" s="341">
        <f t="shared" si="5"/>
        <v>1.9</v>
      </c>
      <c r="F82" s="151" t="s">
        <v>57</v>
      </c>
      <c r="G82" s="23" t="s">
        <v>121</v>
      </c>
      <c r="H82" s="346">
        <v>88420140013</v>
      </c>
      <c r="I82" s="258" t="s">
        <v>588</v>
      </c>
    </row>
    <row r="83" spans="1:16" x14ac:dyDescent="0.25">
      <c r="A83" s="109">
        <v>12</v>
      </c>
      <c r="B83" s="159" t="s">
        <v>589</v>
      </c>
      <c r="C83" s="671">
        <v>0</v>
      </c>
      <c r="D83" s="347">
        <v>2.3250000000000002</v>
      </c>
      <c r="E83" s="344">
        <f>ROUND(D83-C83,2)</f>
        <v>2.33</v>
      </c>
      <c r="F83" s="345" t="s">
        <v>57</v>
      </c>
      <c r="G83" s="181" t="s">
        <v>121</v>
      </c>
      <c r="H83" s="308">
        <v>88420090057</v>
      </c>
      <c r="I83" s="259" t="s">
        <v>590</v>
      </c>
    </row>
    <row r="84" spans="1:16" x14ac:dyDescent="0.25">
      <c r="A84" s="109">
        <v>13</v>
      </c>
      <c r="B84" s="159" t="s">
        <v>591</v>
      </c>
      <c r="C84" s="671">
        <v>0</v>
      </c>
      <c r="D84" s="347">
        <v>1.379</v>
      </c>
      <c r="E84" s="344">
        <f t="shared" ref="E84:E87" si="6">ROUND(D84-C84,2)</f>
        <v>1.38</v>
      </c>
      <c r="F84" s="345" t="s">
        <v>57</v>
      </c>
      <c r="G84" s="23" t="s">
        <v>121</v>
      </c>
      <c r="H84" s="350">
        <v>88420040095</v>
      </c>
      <c r="I84" s="351" t="s">
        <v>592</v>
      </c>
    </row>
    <row r="85" spans="1:16" x14ac:dyDescent="0.25">
      <c r="A85" s="110">
        <v>14</v>
      </c>
      <c r="B85" s="26" t="s">
        <v>593</v>
      </c>
      <c r="C85" s="134">
        <v>0</v>
      </c>
      <c r="D85" s="349">
        <v>1.722</v>
      </c>
      <c r="E85" s="341">
        <f t="shared" si="6"/>
        <v>1.72</v>
      </c>
      <c r="F85" s="151" t="s">
        <v>15</v>
      </c>
      <c r="G85" s="23" t="s">
        <v>121</v>
      </c>
      <c r="H85" s="346">
        <v>88420100061</v>
      </c>
      <c r="I85" s="258" t="s">
        <v>594</v>
      </c>
    </row>
    <row r="86" spans="1:16" x14ac:dyDescent="0.25">
      <c r="A86" s="109">
        <v>15</v>
      </c>
      <c r="B86" s="130" t="s">
        <v>595</v>
      </c>
      <c r="C86" s="671">
        <v>0</v>
      </c>
      <c r="D86" s="347">
        <v>3.3439999999999999</v>
      </c>
      <c r="E86" s="344">
        <f t="shared" si="6"/>
        <v>3.34</v>
      </c>
      <c r="F86" s="345" t="s">
        <v>57</v>
      </c>
      <c r="G86" s="23" t="s">
        <v>121</v>
      </c>
      <c r="H86" s="36">
        <v>88420110130</v>
      </c>
      <c r="I86" s="254" t="s">
        <v>596</v>
      </c>
    </row>
    <row r="87" spans="1:16" ht="15.75" thickBot="1" x14ac:dyDescent="0.3">
      <c r="A87" s="109">
        <v>16</v>
      </c>
      <c r="B87" s="352" t="s">
        <v>597</v>
      </c>
      <c r="C87" s="134">
        <v>0</v>
      </c>
      <c r="D87" s="349">
        <v>1.794</v>
      </c>
      <c r="E87" s="341">
        <f t="shared" si="6"/>
        <v>1.79</v>
      </c>
      <c r="F87" s="151" t="s">
        <v>57</v>
      </c>
      <c r="G87" s="23" t="s">
        <v>121</v>
      </c>
      <c r="H87" s="346">
        <v>88420100184</v>
      </c>
      <c r="I87" s="258" t="s">
        <v>598</v>
      </c>
    </row>
    <row r="88" spans="1:16" ht="23.45" customHeight="1" x14ac:dyDescent="0.25">
      <c r="A88" s="49"/>
      <c r="B88" s="1204" t="s">
        <v>600</v>
      </c>
      <c r="C88" s="1204"/>
      <c r="D88" s="1205"/>
      <c r="E88" s="354">
        <f>SUM(E72:E87)</f>
        <v>32.369999999999997</v>
      </c>
      <c r="F88" s="355"/>
      <c r="G88" s="356"/>
      <c r="H88" s="90"/>
      <c r="I88" s="52"/>
    </row>
    <row r="89" spans="1:16" x14ac:dyDescent="0.25">
      <c r="A89" s="54"/>
      <c r="B89" s="194"/>
      <c r="C89" s="1233" t="s">
        <v>66</v>
      </c>
      <c r="D89" s="1234"/>
      <c r="E89" s="357">
        <v>10.039999999999999</v>
      </c>
      <c r="F89" s="358" t="s">
        <v>15</v>
      </c>
      <c r="G89" s="173"/>
      <c r="I89" s="59"/>
    </row>
    <row r="90" spans="1:16" ht="15.75" thickBot="1" x14ac:dyDescent="0.3">
      <c r="A90" s="62"/>
      <c r="B90" s="201"/>
      <c r="C90" s="1237"/>
      <c r="D90" s="1238"/>
      <c r="E90" s="359">
        <v>22.33</v>
      </c>
      <c r="F90" s="1276" t="s">
        <v>294</v>
      </c>
      <c r="G90" s="1277"/>
      <c r="H90" s="63"/>
      <c r="I90" s="67"/>
    </row>
    <row r="92" spans="1:16" ht="15.75" thickBot="1" x14ac:dyDescent="0.3">
      <c r="A92" s="1102" t="s">
        <v>1472</v>
      </c>
      <c r="B92" s="1102"/>
      <c r="C92" s="1102"/>
      <c r="D92" s="1102"/>
      <c r="E92" s="1102"/>
      <c r="F92" s="1102"/>
      <c r="G92" s="1102"/>
      <c r="H92" s="1102"/>
      <c r="I92" s="1102"/>
    </row>
    <row r="93" spans="1:16" ht="15.75" thickBot="1" x14ac:dyDescent="0.3">
      <c r="A93" s="1103" t="s">
        <v>1</v>
      </c>
      <c r="B93" s="1106" t="s">
        <v>2</v>
      </c>
      <c r="C93" s="1109" t="s">
        <v>3</v>
      </c>
      <c r="D93" s="1110"/>
      <c r="E93" s="1110"/>
      <c r="F93" s="1110"/>
      <c r="G93" s="1112" t="s">
        <v>4</v>
      </c>
      <c r="H93" s="1115" t="s">
        <v>5</v>
      </c>
      <c r="I93" s="1116"/>
    </row>
    <row r="94" spans="1:16" ht="15.75" thickBot="1" x14ac:dyDescent="0.3">
      <c r="A94" s="1104"/>
      <c r="B94" s="1107"/>
      <c r="C94" s="1119" t="s">
        <v>6</v>
      </c>
      <c r="D94" s="1120"/>
      <c r="E94" s="1120"/>
      <c r="F94" s="1120"/>
      <c r="G94" s="1112"/>
      <c r="H94" s="1117"/>
      <c r="I94" s="1118"/>
    </row>
    <row r="95" spans="1:16" ht="25.15" customHeight="1" thickBot="1" x14ac:dyDescent="0.3">
      <c r="A95" s="1104"/>
      <c r="B95" s="1107"/>
      <c r="C95" s="1122" t="s">
        <v>7</v>
      </c>
      <c r="D95" s="1123"/>
      <c r="E95" s="1124" t="s">
        <v>8</v>
      </c>
      <c r="F95" s="1208" t="s">
        <v>9</v>
      </c>
      <c r="G95" s="1112"/>
      <c r="H95" s="1112" t="s">
        <v>10</v>
      </c>
      <c r="I95" s="1112" t="s">
        <v>11</v>
      </c>
    </row>
    <row r="96" spans="1:16" ht="34.9" customHeight="1" thickBot="1" x14ac:dyDescent="0.3">
      <c r="A96" s="1104"/>
      <c r="B96" s="1107"/>
      <c r="C96" s="1035" t="s">
        <v>12</v>
      </c>
      <c r="D96" s="1033" t="s">
        <v>13</v>
      </c>
      <c r="E96" s="1278"/>
      <c r="F96" s="1208"/>
      <c r="G96" s="1112"/>
      <c r="H96" s="1113"/>
      <c r="I96" s="1113"/>
    </row>
    <row r="97" spans="1:9" ht="15.75" thickBot="1" x14ac:dyDescent="0.3">
      <c r="A97" s="1">
        <v>1</v>
      </c>
      <c r="B97" s="2">
        <v>2</v>
      </c>
      <c r="C97" s="1023">
        <v>3</v>
      </c>
      <c r="D97" s="3">
        <v>4</v>
      </c>
      <c r="E97" s="4">
        <v>5</v>
      </c>
      <c r="F97" s="4">
        <v>6</v>
      </c>
      <c r="G97" s="149">
        <v>7</v>
      </c>
      <c r="H97" s="7">
        <v>8</v>
      </c>
      <c r="I97" s="7">
        <v>9</v>
      </c>
    </row>
    <row r="98" spans="1:9" x14ac:dyDescent="0.25">
      <c r="A98" s="107">
        <v>1</v>
      </c>
      <c r="B98" s="362" t="s">
        <v>601</v>
      </c>
      <c r="C98" s="451">
        <v>0</v>
      </c>
      <c r="D98" s="452">
        <v>0.35</v>
      </c>
      <c r="E98" s="363">
        <f t="shared" ref="E98:E110" si="7">ROUND(D98-C98,2)</f>
        <v>0.35</v>
      </c>
      <c r="F98" s="207" t="s">
        <v>15</v>
      </c>
      <c r="G98" s="340" t="s">
        <v>121</v>
      </c>
      <c r="H98" s="364">
        <v>88420070245</v>
      </c>
      <c r="I98" s="365">
        <v>88420070245001</v>
      </c>
    </row>
    <row r="99" spans="1:9" x14ac:dyDescent="0.25">
      <c r="A99" s="109">
        <v>2</v>
      </c>
      <c r="B99" s="26" t="s">
        <v>602</v>
      </c>
      <c r="C99" s="134">
        <v>0</v>
      </c>
      <c r="D99" s="349">
        <v>0.9</v>
      </c>
      <c r="E99" s="341">
        <f t="shared" si="7"/>
        <v>0.9</v>
      </c>
      <c r="F99" s="151" t="s">
        <v>15</v>
      </c>
      <c r="G99" s="23" t="s">
        <v>121</v>
      </c>
      <c r="H99" s="366">
        <v>88420130149</v>
      </c>
      <c r="I99" s="367" t="s">
        <v>603</v>
      </c>
    </row>
    <row r="100" spans="1:9" x14ac:dyDescent="0.25">
      <c r="A100" s="110">
        <v>3</v>
      </c>
      <c r="B100" s="72" t="s">
        <v>604</v>
      </c>
      <c r="C100" s="134">
        <v>0</v>
      </c>
      <c r="D100" s="349">
        <v>1.516</v>
      </c>
      <c r="E100" s="341">
        <f t="shared" si="7"/>
        <v>1.52</v>
      </c>
      <c r="F100" s="151" t="s">
        <v>57</v>
      </c>
      <c r="G100" s="181" t="s">
        <v>121</v>
      </c>
      <c r="H100" s="366">
        <v>88420050053</v>
      </c>
      <c r="I100" s="367" t="s">
        <v>605</v>
      </c>
    </row>
    <row r="101" spans="1:9" x14ac:dyDescent="0.25">
      <c r="A101" s="109">
        <v>4</v>
      </c>
      <c r="B101" s="72" t="s">
        <v>606</v>
      </c>
      <c r="C101" s="134">
        <v>0</v>
      </c>
      <c r="D101" s="349">
        <v>1.33</v>
      </c>
      <c r="E101" s="341">
        <f t="shared" si="7"/>
        <v>1.33</v>
      </c>
      <c r="F101" s="151" t="s">
        <v>57</v>
      </c>
      <c r="G101" s="23" t="s">
        <v>121</v>
      </c>
      <c r="H101" s="366">
        <v>88420050054</v>
      </c>
      <c r="I101" s="367" t="s">
        <v>607</v>
      </c>
    </row>
    <row r="102" spans="1:9" x14ac:dyDescent="0.25">
      <c r="A102" s="109">
        <v>6</v>
      </c>
      <c r="B102" s="72" t="s">
        <v>608</v>
      </c>
      <c r="C102" s="134">
        <v>0</v>
      </c>
      <c r="D102" s="349">
        <v>1.1990000000000001</v>
      </c>
      <c r="E102" s="341">
        <f t="shared" si="7"/>
        <v>1.2</v>
      </c>
      <c r="F102" s="151" t="s">
        <v>57</v>
      </c>
      <c r="G102" s="181" t="s">
        <v>121</v>
      </c>
      <c r="H102" s="366">
        <v>88420040108</v>
      </c>
      <c r="I102" s="367" t="s">
        <v>609</v>
      </c>
    </row>
    <row r="103" spans="1:9" x14ac:dyDescent="0.25">
      <c r="A103" s="109">
        <v>7</v>
      </c>
      <c r="B103" s="77" t="s">
        <v>610</v>
      </c>
      <c r="C103" s="134">
        <v>0</v>
      </c>
      <c r="D103" s="349">
        <v>0.81499999999999995</v>
      </c>
      <c r="E103" s="341">
        <f t="shared" si="7"/>
        <v>0.82</v>
      </c>
      <c r="F103" s="151" t="s">
        <v>57</v>
      </c>
      <c r="G103" s="23" t="s">
        <v>121</v>
      </c>
      <c r="H103" s="366">
        <v>88420100223</v>
      </c>
      <c r="I103" s="367" t="s">
        <v>611</v>
      </c>
    </row>
    <row r="104" spans="1:9" x14ac:dyDescent="0.25">
      <c r="A104" s="109">
        <v>8</v>
      </c>
      <c r="B104" s="72" t="s">
        <v>612</v>
      </c>
      <c r="C104" s="134">
        <v>0</v>
      </c>
      <c r="D104" s="349">
        <v>0.21099999999999999</v>
      </c>
      <c r="E104" s="341">
        <f t="shared" si="7"/>
        <v>0.21</v>
      </c>
      <c r="F104" s="151" t="s">
        <v>57</v>
      </c>
      <c r="G104" s="23" t="s">
        <v>121</v>
      </c>
      <c r="H104" s="40" t="s">
        <v>52</v>
      </c>
      <c r="I104" s="367" t="s">
        <v>1406</v>
      </c>
    </row>
    <row r="105" spans="1:9" x14ac:dyDescent="0.25">
      <c r="A105" s="109">
        <v>9</v>
      </c>
      <c r="B105" s="72" t="s">
        <v>613</v>
      </c>
      <c r="C105" s="134">
        <v>0</v>
      </c>
      <c r="D105" s="349">
        <v>0.44800000000000001</v>
      </c>
      <c r="E105" s="341">
        <f t="shared" si="7"/>
        <v>0.45</v>
      </c>
      <c r="F105" s="151" t="s">
        <v>57</v>
      </c>
      <c r="G105" s="181" t="s">
        <v>121</v>
      </c>
      <c r="H105" s="366">
        <v>88420110157</v>
      </c>
      <c r="I105" s="367" t="s">
        <v>614</v>
      </c>
    </row>
    <row r="106" spans="1:9" x14ac:dyDescent="0.25">
      <c r="A106" s="109">
        <v>10</v>
      </c>
      <c r="B106" s="77" t="s">
        <v>615</v>
      </c>
      <c r="C106" s="134">
        <v>0</v>
      </c>
      <c r="D106" s="349">
        <v>0.59099999999999997</v>
      </c>
      <c r="E106" s="341">
        <f t="shared" si="7"/>
        <v>0.59</v>
      </c>
      <c r="F106" s="151" t="s">
        <v>57</v>
      </c>
      <c r="G106" s="23" t="s">
        <v>121</v>
      </c>
      <c r="H106" s="40" t="s">
        <v>52</v>
      </c>
      <c r="I106" s="367" t="s">
        <v>616</v>
      </c>
    </row>
    <row r="107" spans="1:9" x14ac:dyDescent="0.25">
      <c r="A107" s="109">
        <v>11</v>
      </c>
      <c r="B107" s="72" t="s">
        <v>617</v>
      </c>
      <c r="C107" s="134">
        <v>0</v>
      </c>
      <c r="D107" s="349">
        <v>0.627</v>
      </c>
      <c r="E107" s="341">
        <f t="shared" si="7"/>
        <v>0.63</v>
      </c>
      <c r="F107" s="151" t="s">
        <v>57</v>
      </c>
      <c r="G107" s="23" t="s">
        <v>121</v>
      </c>
      <c r="H107" s="366">
        <v>88420090079</v>
      </c>
      <c r="I107" s="367" t="s">
        <v>618</v>
      </c>
    </row>
    <row r="108" spans="1:9" x14ac:dyDescent="0.25">
      <c r="A108" s="109">
        <v>12</v>
      </c>
      <c r="B108" s="72" t="s">
        <v>619</v>
      </c>
      <c r="C108" s="134">
        <v>0</v>
      </c>
      <c r="D108" s="349">
        <v>3.3319999999999999</v>
      </c>
      <c r="E108" s="341">
        <f>ROUND(D108-C108,2)</f>
        <v>3.33</v>
      </c>
      <c r="F108" s="151" t="s">
        <v>57</v>
      </c>
      <c r="G108" s="181" t="s">
        <v>121</v>
      </c>
      <c r="H108" s="366">
        <v>88420070275</v>
      </c>
      <c r="I108" s="367" t="s">
        <v>620</v>
      </c>
    </row>
    <row r="109" spans="1:9" x14ac:dyDescent="0.25">
      <c r="A109" s="109">
        <v>13</v>
      </c>
      <c r="B109" s="77" t="s">
        <v>621</v>
      </c>
      <c r="C109" s="134">
        <v>0</v>
      </c>
      <c r="D109" s="349">
        <v>1.2030000000000001</v>
      </c>
      <c r="E109" s="341">
        <f>ROUND(D109-C109,2)</f>
        <v>1.2</v>
      </c>
      <c r="F109" s="151" t="s">
        <v>57</v>
      </c>
      <c r="G109" s="23" t="s">
        <v>121</v>
      </c>
      <c r="H109" s="366">
        <v>88420070182</v>
      </c>
      <c r="I109" s="367" t="s">
        <v>622</v>
      </c>
    </row>
    <row r="110" spans="1:9" ht="15.75" thickBot="1" x14ac:dyDescent="0.3">
      <c r="A110" s="129">
        <v>14</v>
      </c>
      <c r="B110" s="324" t="s">
        <v>623</v>
      </c>
      <c r="C110" s="43">
        <v>0</v>
      </c>
      <c r="D110" s="457">
        <v>0.86899999999999999</v>
      </c>
      <c r="E110" s="343">
        <f t="shared" si="7"/>
        <v>0.87</v>
      </c>
      <c r="F110" s="161" t="s">
        <v>57</v>
      </c>
      <c r="G110" s="162" t="s">
        <v>121</v>
      </c>
      <c r="H110" s="368">
        <v>88420020103</v>
      </c>
      <c r="I110" s="40" t="s">
        <v>52</v>
      </c>
    </row>
    <row r="111" spans="1:9" ht="26.45" customHeight="1" x14ac:dyDescent="0.25">
      <c r="A111" s="49"/>
      <c r="B111" s="1225" t="s">
        <v>624</v>
      </c>
      <c r="C111" s="1225"/>
      <c r="D111" s="1226"/>
      <c r="E111" s="369">
        <f>SUM(E98:E110)</f>
        <v>13.399999999999999</v>
      </c>
      <c r="F111" s="370"/>
      <c r="G111" s="332"/>
      <c r="H111" s="53"/>
      <c r="I111" s="52"/>
    </row>
    <row r="112" spans="1:9" x14ac:dyDescent="0.25">
      <c r="A112" s="54"/>
      <c r="B112" s="371"/>
      <c r="C112" s="1227" t="s">
        <v>66</v>
      </c>
      <c r="D112" s="1228"/>
      <c r="E112" s="372">
        <v>1.25</v>
      </c>
      <c r="F112" s="219" t="s">
        <v>15</v>
      </c>
      <c r="G112" s="373"/>
      <c r="H112" s="54"/>
      <c r="I112" s="59"/>
    </row>
    <row r="113" spans="1:9" ht="15.75" thickBot="1" x14ac:dyDescent="0.3">
      <c r="A113" s="62"/>
      <c r="B113" s="374"/>
      <c r="C113" s="1231"/>
      <c r="D113" s="1232"/>
      <c r="E113" s="375">
        <f>SUM(E100:E110)</f>
        <v>12.149999999999999</v>
      </c>
      <c r="F113" s="1279" t="s">
        <v>294</v>
      </c>
      <c r="G113" s="1280"/>
      <c r="H113" s="62"/>
      <c r="I113" s="67"/>
    </row>
    <row r="115" spans="1:9" ht="15.75" thickBot="1" x14ac:dyDescent="0.3">
      <c r="A115" s="1102" t="s">
        <v>1473</v>
      </c>
      <c r="B115" s="1102"/>
      <c r="C115" s="1102"/>
      <c r="D115" s="1102"/>
      <c r="E115" s="1102"/>
      <c r="F115" s="1102"/>
      <c r="G115" s="1102"/>
      <c r="H115" s="1102"/>
      <c r="I115" s="1102"/>
    </row>
    <row r="116" spans="1:9" ht="15.75" thickBot="1" x14ac:dyDescent="0.3">
      <c r="A116" s="1103" t="s">
        <v>1</v>
      </c>
      <c r="B116" s="1106" t="s">
        <v>2</v>
      </c>
      <c r="C116" s="1109" t="s">
        <v>3</v>
      </c>
      <c r="D116" s="1110"/>
      <c r="E116" s="1110"/>
      <c r="F116" s="1110"/>
      <c r="G116" s="1112" t="s">
        <v>4</v>
      </c>
      <c r="H116" s="1115" t="s">
        <v>5</v>
      </c>
      <c r="I116" s="1116"/>
    </row>
    <row r="117" spans="1:9" ht="15.75" thickBot="1" x14ac:dyDescent="0.3">
      <c r="A117" s="1104"/>
      <c r="B117" s="1107"/>
      <c r="C117" s="1119" t="s">
        <v>6</v>
      </c>
      <c r="D117" s="1120"/>
      <c r="E117" s="1120"/>
      <c r="F117" s="1120"/>
      <c r="G117" s="1112"/>
      <c r="H117" s="1117"/>
      <c r="I117" s="1118"/>
    </row>
    <row r="118" spans="1:9" ht="26.45" customHeight="1" thickBot="1" x14ac:dyDescent="0.3">
      <c r="A118" s="1104"/>
      <c r="B118" s="1107"/>
      <c r="C118" s="1122" t="s">
        <v>7</v>
      </c>
      <c r="D118" s="1123"/>
      <c r="E118" s="1124" t="s">
        <v>8</v>
      </c>
      <c r="F118" s="1208" t="s">
        <v>9</v>
      </c>
      <c r="G118" s="1112"/>
      <c r="H118" s="1112" t="s">
        <v>10</v>
      </c>
      <c r="I118" s="1112" t="s">
        <v>11</v>
      </c>
    </row>
    <row r="119" spans="1:9" ht="40.9" customHeight="1" thickBot="1" x14ac:dyDescent="0.3">
      <c r="A119" s="1104"/>
      <c r="B119" s="1107"/>
      <c r="C119" s="1035" t="s">
        <v>12</v>
      </c>
      <c r="D119" s="1033" t="s">
        <v>13</v>
      </c>
      <c r="E119" s="1278"/>
      <c r="F119" s="1208"/>
      <c r="G119" s="1112"/>
      <c r="H119" s="1113"/>
      <c r="I119" s="1113"/>
    </row>
    <row r="120" spans="1:9" ht="15.75" thickBot="1" x14ac:dyDescent="0.3">
      <c r="A120" s="1">
        <v>1</v>
      </c>
      <c r="B120" s="2">
        <v>2</v>
      </c>
      <c r="C120" s="1023">
        <v>3</v>
      </c>
      <c r="D120" s="3">
        <v>4</v>
      </c>
      <c r="E120" s="4">
        <v>5</v>
      </c>
      <c r="F120" s="4">
        <v>6</v>
      </c>
      <c r="G120" s="149">
        <v>7</v>
      </c>
      <c r="H120" s="7">
        <v>8</v>
      </c>
      <c r="I120" s="7">
        <v>9</v>
      </c>
    </row>
    <row r="121" spans="1:9" x14ac:dyDescent="0.25">
      <c r="A121" s="107">
        <v>2</v>
      </c>
      <c r="B121" s="362" t="s">
        <v>625</v>
      </c>
      <c r="C121" s="451">
        <v>0</v>
      </c>
      <c r="D121" s="452">
        <v>2.359</v>
      </c>
      <c r="E121" s="363">
        <f>ROUND(D121-C121,2)</f>
        <v>2.36</v>
      </c>
      <c r="F121" s="296" t="s">
        <v>57</v>
      </c>
      <c r="G121" s="376" t="s">
        <v>121</v>
      </c>
      <c r="H121" s="40" t="s">
        <v>52</v>
      </c>
      <c r="I121" s="377" t="s">
        <v>626</v>
      </c>
    </row>
    <row r="122" spans="1:9" x14ac:dyDescent="0.25">
      <c r="A122" s="109">
        <v>3</v>
      </c>
      <c r="B122" s="72" t="s">
        <v>627</v>
      </c>
      <c r="C122" s="134">
        <v>0</v>
      </c>
      <c r="D122" s="349">
        <v>1.097</v>
      </c>
      <c r="E122" s="341">
        <f>ROUND(D122-C122,2)</f>
        <v>1.1000000000000001</v>
      </c>
      <c r="F122" s="117" t="s">
        <v>15</v>
      </c>
      <c r="G122" s="378" t="s">
        <v>121</v>
      </c>
      <c r="H122" s="40" t="s">
        <v>52</v>
      </c>
      <c r="I122" s="259" t="s">
        <v>628</v>
      </c>
    </row>
    <row r="123" spans="1:9" x14ac:dyDescent="0.25">
      <c r="A123" s="109">
        <v>4</v>
      </c>
      <c r="B123" s="72" t="s">
        <v>629</v>
      </c>
      <c r="C123" s="134">
        <v>0</v>
      </c>
      <c r="D123" s="349">
        <v>1.6379999999999999</v>
      </c>
      <c r="E123" s="341">
        <f>ROUND(D123-C123,2)</f>
        <v>1.64</v>
      </c>
      <c r="F123" s="117" t="s">
        <v>57</v>
      </c>
      <c r="G123" s="380" t="s">
        <v>121</v>
      </c>
      <c r="H123" s="40" t="s">
        <v>52</v>
      </c>
      <c r="I123" s="259" t="s">
        <v>630</v>
      </c>
    </row>
    <row r="124" spans="1:9" x14ac:dyDescent="0.25">
      <c r="A124" s="109">
        <v>5</v>
      </c>
      <c r="B124" s="72" t="s">
        <v>631</v>
      </c>
      <c r="C124" s="134">
        <v>0</v>
      </c>
      <c r="D124" s="349">
        <v>1.2589999999999999</v>
      </c>
      <c r="E124" s="341">
        <f>ROUND(D124-C124,2)</f>
        <v>1.26</v>
      </c>
      <c r="F124" s="117" t="s">
        <v>57</v>
      </c>
      <c r="G124" s="380" t="s">
        <v>121</v>
      </c>
      <c r="H124" s="40" t="s">
        <v>52</v>
      </c>
      <c r="I124" s="259" t="s">
        <v>632</v>
      </c>
    </row>
    <row r="125" spans="1:9" x14ac:dyDescent="0.25">
      <c r="A125" s="121">
        <v>6</v>
      </c>
      <c r="B125" s="18" t="s">
        <v>599</v>
      </c>
      <c r="C125" s="488">
        <v>0</v>
      </c>
      <c r="D125" s="457">
        <v>0.22800000000000001</v>
      </c>
      <c r="E125" s="343">
        <f t="shared" ref="E125" si="8">ROUND(D125-C125,2)</f>
        <v>0.23</v>
      </c>
      <c r="F125" s="161" t="s">
        <v>57</v>
      </c>
      <c r="G125" s="181" t="s">
        <v>121</v>
      </c>
      <c r="H125" s="1038">
        <v>88420030114</v>
      </c>
      <c r="I125" s="353">
        <v>88420030114001</v>
      </c>
    </row>
    <row r="126" spans="1:9" ht="15.75" thickBot="1" x14ac:dyDescent="0.3">
      <c r="A126" s="111">
        <v>7</v>
      </c>
      <c r="B126" s="381" t="s">
        <v>633</v>
      </c>
      <c r="C126" s="43">
        <v>0</v>
      </c>
      <c r="D126" s="635">
        <v>2.4729999999999999</v>
      </c>
      <c r="E126" s="382">
        <f>ROUND(D126-C126,2)</f>
        <v>2.4700000000000002</v>
      </c>
      <c r="F126" s="326" t="s">
        <v>57</v>
      </c>
      <c r="G126" s="383" t="s">
        <v>121</v>
      </c>
      <c r="H126" s="40" t="s">
        <v>52</v>
      </c>
      <c r="I126" s="284" t="s">
        <v>634</v>
      </c>
    </row>
    <row r="127" spans="1:9" x14ac:dyDescent="0.25">
      <c r="A127" s="49"/>
      <c r="B127" s="1147" t="s">
        <v>635</v>
      </c>
      <c r="C127" s="1147"/>
      <c r="D127" s="1148"/>
      <c r="E127" s="354">
        <f>SUM(E121:E126)</f>
        <v>9.06</v>
      </c>
      <c r="F127" s="385"/>
      <c r="G127" s="356"/>
      <c r="H127" s="54"/>
      <c r="I127" s="59"/>
    </row>
    <row r="128" spans="1:9" x14ac:dyDescent="0.25">
      <c r="A128" s="54"/>
      <c r="B128" s="287"/>
      <c r="C128" s="1135" t="s">
        <v>66</v>
      </c>
      <c r="D128" s="1136"/>
      <c r="E128" s="357">
        <f>SUM(E122)</f>
        <v>1.1000000000000001</v>
      </c>
      <c r="F128" s="386" t="s">
        <v>15</v>
      </c>
      <c r="G128" s="173"/>
      <c r="H128" s="54"/>
      <c r="I128" s="59"/>
    </row>
    <row r="129" spans="1:9" ht="15.75" thickBot="1" x14ac:dyDescent="0.3">
      <c r="A129" s="54"/>
      <c r="B129" s="287"/>
      <c r="C129" s="1137"/>
      <c r="D129" s="1138"/>
      <c r="E129" s="387">
        <f>SUM(E121,E123:E126)</f>
        <v>7.9600000000000009</v>
      </c>
      <c r="F129" s="1281" t="s">
        <v>294</v>
      </c>
      <c r="G129" s="1282"/>
      <c r="H129" s="54"/>
      <c r="I129" s="59"/>
    </row>
    <row r="130" spans="1:9" ht="14.45" customHeight="1" x14ac:dyDescent="0.25">
      <c r="A130" s="1285" t="s">
        <v>636</v>
      </c>
      <c r="B130" s="1285"/>
      <c r="C130" s="1285"/>
      <c r="D130" s="1286"/>
      <c r="E130" s="1289">
        <v>77.88</v>
      </c>
      <c r="F130" s="1291"/>
      <c r="G130" s="332"/>
      <c r="H130" s="53"/>
      <c r="I130" s="52"/>
    </row>
    <row r="131" spans="1:9" x14ac:dyDescent="0.25">
      <c r="A131" s="1287"/>
      <c r="B131" s="1287"/>
      <c r="C131" s="1287"/>
      <c r="D131" s="1288"/>
      <c r="E131" s="1290"/>
      <c r="F131" s="1292"/>
      <c r="G131" s="915"/>
      <c r="H131" s="54"/>
      <c r="I131" s="59"/>
    </row>
    <row r="132" spans="1:9" x14ac:dyDescent="0.25">
      <c r="A132" s="1039"/>
      <c r="B132" s="1040"/>
      <c r="C132" s="1283" t="s">
        <v>66</v>
      </c>
      <c r="D132" s="1136"/>
      <c r="E132" s="1041">
        <v>26.19</v>
      </c>
      <c r="F132" s="358" t="s">
        <v>15</v>
      </c>
      <c r="G132" s="1042"/>
      <c r="H132" s="54"/>
      <c r="I132" s="59"/>
    </row>
    <row r="133" spans="1:9" ht="15.75" thickBot="1" x14ac:dyDescent="0.3">
      <c r="A133" s="62"/>
      <c r="B133" s="640"/>
      <c r="C133" s="1284"/>
      <c r="D133" s="1140"/>
      <c r="E133" s="103">
        <v>51.69</v>
      </c>
      <c r="F133" s="1276" t="s">
        <v>294</v>
      </c>
      <c r="G133" s="1277"/>
      <c r="H133" s="62"/>
      <c r="I133" s="67"/>
    </row>
    <row r="135" spans="1:9" x14ac:dyDescent="0.25">
      <c r="B135" s="1160"/>
      <c r="C135" s="1160"/>
      <c r="D135" s="1160"/>
      <c r="E135" s="1160"/>
      <c r="F135" s="1160"/>
      <c r="G135" s="1160"/>
      <c r="H135" s="1160"/>
      <c r="I135" s="1160"/>
    </row>
    <row r="136" spans="1:9" x14ac:dyDescent="0.25">
      <c r="B136" s="1160"/>
      <c r="C136" s="1160"/>
      <c r="D136" s="1160"/>
      <c r="E136" s="1160"/>
      <c r="F136" s="1160"/>
      <c r="G136" s="1160"/>
      <c r="H136" s="1160"/>
      <c r="I136" s="1160"/>
    </row>
    <row r="137" spans="1:9" x14ac:dyDescent="0.25">
      <c r="B137" s="1160"/>
      <c r="C137" s="1160"/>
      <c r="D137" s="1160"/>
      <c r="E137" s="1160"/>
      <c r="F137" s="1160"/>
      <c r="G137" s="1160"/>
      <c r="H137" s="1160"/>
      <c r="I137" s="1160"/>
    </row>
    <row r="138" spans="1:9" x14ac:dyDescent="0.25">
      <c r="B138" s="104"/>
      <c r="C138" s="104"/>
      <c r="D138" s="104"/>
      <c r="E138" s="104"/>
      <c r="F138" s="104"/>
      <c r="G138" s="104"/>
      <c r="H138" s="104"/>
      <c r="I138" s="104"/>
    </row>
    <row r="139" spans="1:9" x14ac:dyDescent="0.25">
      <c r="B139" s="104"/>
      <c r="C139" s="104"/>
      <c r="D139" s="104"/>
      <c r="E139" s="104"/>
      <c r="F139" s="104"/>
      <c r="G139" s="104"/>
      <c r="H139" s="104"/>
      <c r="I139" s="104"/>
    </row>
  </sheetData>
  <mergeCells count="83">
    <mergeCell ref="B135:I135"/>
    <mergeCell ref="B136:I136"/>
    <mergeCell ref="B137:I137"/>
    <mergeCell ref="B127:D127"/>
    <mergeCell ref="C128:D129"/>
    <mergeCell ref="F129:G129"/>
    <mergeCell ref="C132:D133"/>
    <mergeCell ref="F133:G133"/>
    <mergeCell ref="A130:D131"/>
    <mergeCell ref="E130:E131"/>
    <mergeCell ref="F130:F131"/>
    <mergeCell ref="C117:F117"/>
    <mergeCell ref="C118:D118"/>
    <mergeCell ref="E118:E119"/>
    <mergeCell ref="F118:F119"/>
    <mergeCell ref="H118:H119"/>
    <mergeCell ref="I118:I119"/>
    <mergeCell ref="I95:I96"/>
    <mergeCell ref="B111:D111"/>
    <mergeCell ref="C112:D113"/>
    <mergeCell ref="F113:G113"/>
    <mergeCell ref="A115:I115"/>
    <mergeCell ref="A116:A119"/>
    <mergeCell ref="B116:B119"/>
    <mergeCell ref="C116:F116"/>
    <mergeCell ref="G116:G119"/>
    <mergeCell ref="H116:I117"/>
    <mergeCell ref="A93:A96"/>
    <mergeCell ref="B93:B96"/>
    <mergeCell ref="C93:F93"/>
    <mergeCell ref="G93:G96"/>
    <mergeCell ref="H93:I94"/>
    <mergeCell ref="C94:F94"/>
    <mergeCell ref="C95:D95"/>
    <mergeCell ref="E95:E96"/>
    <mergeCell ref="F95:F96"/>
    <mergeCell ref="H95:H96"/>
    <mergeCell ref="A92:I92"/>
    <mergeCell ref="A66:I66"/>
    <mergeCell ref="A67:A70"/>
    <mergeCell ref="B67:B70"/>
    <mergeCell ref="C67:F67"/>
    <mergeCell ref="G67:G70"/>
    <mergeCell ref="H67:I68"/>
    <mergeCell ref="C68:F68"/>
    <mergeCell ref="C69:D69"/>
    <mergeCell ref="E69:E70"/>
    <mergeCell ref="F69:F70"/>
    <mergeCell ref="H69:H70"/>
    <mergeCell ref="I69:I70"/>
    <mergeCell ref="B88:D88"/>
    <mergeCell ref="C89:D90"/>
    <mergeCell ref="F90:G90"/>
    <mergeCell ref="A2:I3"/>
    <mergeCell ref="C63:D64"/>
    <mergeCell ref="F64:G64"/>
    <mergeCell ref="B62:D62"/>
    <mergeCell ref="A72:A73"/>
    <mergeCell ref="B72:B73"/>
    <mergeCell ref="F7:F8"/>
    <mergeCell ref="H7:H8"/>
    <mergeCell ref="I7:I8"/>
    <mergeCell ref="B55:B56"/>
    <mergeCell ref="G55:G56"/>
    <mergeCell ref="H55:H56"/>
    <mergeCell ref="I55:I56"/>
    <mergeCell ref="G16:G17"/>
    <mergeCell ref="H16:H17"/>
    <mergeCell ref="I16:I17"/>
    <mergeCell ref="H72:H73"/>
    <mergeCell ref="I72:I73"/>
    <mergeCell ref="A4:I4"/>
    <mergeCell ref="A5:A8"/>
    <mergeCell ref="B5:B8"/>
    <mergeCell ref="C5:F5"/>
    <mergeCell ref="G5:G8"/>
    <mergeCell ref="H5:I6"/>
    <mergeCell ref="C6:F6"/>
    <mergeCell ref="C7:D7"/>
    <mergeCell ref="E7:E8"/>
    <mergeCell ref="A16:A17"/>
    <mergeCell ref="B16:B17"/>
    <mergeCell ref="A55:A5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A2825-9B08-4D37-91A5-CA1105381DB9}">
  <dimension ref="A1:N92"/>
  <sheetViews>
    <sheetView topLeftCell="A55" workbookViewId="0">
      <selection activeCell="A67" sqref="A67:I67"/>
    </sheetView>
  </sheetViews>
  <sheetFormatPr defaultRowHeight="15" x14ac:dyDescent="0.25"/>
  <cols>
    <col min="2" max="2" width="40.28515625" customWidth="1"/>
    <col min="8" max="8" width="15.28515625" customWidth="1"/>
    <col min="9" max="9" width="16.5703125" customWidth="1"/>
  </cols>
  <sheetData>
    <row r="1" spans="1:9" x14ac:dyDescent="0.25">
      <c r="A1" s="1101" t="s">
        <v>1418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1474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3.45" customHeight="1" thickBot="1" x14ac:dyDescent="0.3">
      <c r="A6" s="1104"/>
      <c r="B6" s="1107"/>
      <c r="C6" s="1293" t="s">
        <v>7</v>
      </c>
      <c r="D6" s="1294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45" customHeight="1" thickBot="1" x14ac:dyDescent="0.3">
      <c r="A7" s="1105"/>
      <c r="B7" s="1108"/>
      <c r="C7" s="1045" t="s">
        <v>12</v>
      </c>
      <c r="D7" s="361" t="s">
        <v>13</v>
      </c>
      <c r="E7" s="1278"/>
      <c r="F7" s="1208"/>
      <c r="G7" s="1112"/>
      <c r="H7" s="1113"/>
      <c r="I7" s="1113"/>
    </row>
    <row r="8" spans="1:9" ht="15.75" thickBot="1" x14ac:dyDescent="0.3">
      <c r="A8" s="1">
        <v>1</v>
      </c>
      <c r="B8" s="388">
        <v>2</v>
      </c>
      <c r="C8" s="3">
        <v>3</v>
      </c>
      <c r="D8" s="4">
        <v>4</v>
      </c>
      <c r="E8" s="3">
        <v>5</v>
      </c>
      <c r="F8" s="5">
        <v>6</v>
      </c>
      <c r="G8" s="2">
        <v>7</v>
      </c>
      <c r="H8" s="7">
        <v>8</v>
      </c>
      <c r="I8" s="7">
        <v>9</v>
      </c>
    </row>
    <row r="9" spans="1:9" x14ac:dyDescent="0.25">
      <c r="A9" s="389">
        <v>1</v>
      </c>
      <c r="B9" s="309" t="s">
        <v>637</v>
      </c>
      <c r="C9" s="390">
        <v>0</v>
      </c>
      <c r="D9" s="1043">
        <v>7.8310000000000004</v>
      </c>
      <c r="E9" s="391">
        <f t="shared" ref="E9:E29" si="0">ROUND(D9-C9,2)</f>
        <v>7.83</v>
      </c>
      <c r="F9" s="392" t="s">
        <v>121</v>
      </c>
      <c r="G9" s="298" t="s">
        <v>58</v>
      </c>
      <c r="H9" s="78">
        <v>88680040054</v>
      </c>
      <c r="I9" s="78">
        <v>88680030014001</v>
      </c>
    </row>
    <row r="10" spans="1:9" x14ac:dyDescent="0.25">
      <c r="A10" s="110">
        <v>2</v>
      </c>
      <c r="B10" s="352" t="s">
        <v>638</v>
      </c>
      <c r="C10" s="402">
        <v>0</v>
      </c>
      <c r="D10" s="1044">
        <v>1.831</v>
      </c>
      <c r="E10" s="393">
        <f t="shared" si="0"/>
        <v>1.83</v>
      </c>
      <c r="F10" s="394" t="s">
        <v>15</v>
      </c>
      <c r="G10" s="180" t="s">
        <v>58</v>
      </c>
      <c r="H10" s="395">
        <v>88680060115</v>
      </c>
      <c r="I10" s="395">
        <v>88680060115001</v>
      </c>
    </row>
    <row r="11" spans="1:9" x14ac:dyDescent="0.25">
      <c r="A11" s="109">
        <v>3</v>
      </c>
      <c r="B11" s="352" t="s">
        <v>639</v>
      </c>
      <c r="C11" s="402">
        <v>0</v>
      </c>
      <c r="D11" s="1044">
        <v>1.853</v>
      </c>
      <c r="E11" s="393">
        <f t="shared" si="0"/>
        <v>1.85</v>
      </c>
      <c r="F11" s="394" t="s">
        <v>15</v>
      </c>
      <c r="G11" s="23" t="s">
        <v>58</v>
      </c>
      <c r="H11" s="70">
        <v>88680060115</v>
      </c>
      <c r="I11" s="30">
        <v>88680070154001</v>
      </c>
    </row>
    <row r="12" spans="1:9" x14ac:dyDescent="0.25">
      <c r="A12" s="109">
        <v>4</v>
      </c>
      <c r="B12" s="396" t="s">
        <v>640</v>
      </c>
      <c r="C12" s="402">
        <v>0</v>
      </c>
      <c r="D12" s="397">
        <v>0.28599999999999998</v>
      </c>
      <c r="E12" s="393">
        <f t="shared" si="0"/>
        <v>0.28999999999999998</v>
      </c>
      <c r="F12" s="394" t="s">
        <v>15</v>
      </c>
      <c r="G12" s="23" t="s">
        <v>58</v>
      </c>
      <c r="H12" s="398">
        <v>88680070204</v>
      </c>
      <c r="I12" s="399">
        <v>88680070204001</v>
      </c>
    </row>
    <row r="13" spans="1:9" x14ac:dyDescent="0.25">
      <c r="A13" s="109">
        <v>5</v>
      </c>
      <c r="B13" s="352" t="s">
        <v>641</v>
      </c>
      <c r="C13" s="402">
        <v>0</v>
      </c>
      <c r="D13" s="397">
        <v>0.42699999999999999</v>
      </c>
      <c r="E13" s="393">
        <f t="shared" si="0"/>
        <v>0.43</v>
      </c>
      <c r="F13" s="394" t="s">
        <v>57</v>
      </c>
      <c r="G13" s="23" t="s">
        <v>121</v>
      </c>
      <c r="H13" s="400">
        <v>88680070205</v>
      </c>
      <c r="I13" s="401">
        <v>88680070205001</v>
      </c>
    </row>
    <row r="14" spans="1:9" x14ac:dyDescent="0.25">
      <c r="A14" s="1295">
        <v>7</v>
      </c>
      <c r="B14" s="1149" t="s">
        <v>642</v>
      </c>
      <c r="C14" s="402">
        <v>0</v>
      </c>
      <c r="D14" s="397">
        <v>1.4339999999999999</v>
      </c>
      <c r="E14" s="393">
        <f t="shared" si="0"/>
        <v>1.43</v>
      </c>
      <c r="F14" s="394" t="s">
        <v>57</v>
      </c>
      <c r="G14" s="1131" t="s">
        <v>58</v>
      </c>
      <c r="H14" s="1151">
        <v>88680090074</v>
      </c>
      <c r="I14" s="1133">
        <v>88680090074001</v>
      </c>
    </row>
    <row r="15" spans="1:9" x14ac:dyDescent="0.25">
      <c r="A15" s="1296"/>
      <c r="B15" s="1266"/>
      <c r="C15" s="402">
        <v>1.4339999999999999</v>
      </c>
      <c r="D15" s="1044">
        <v>1.8440000000000001</v>
      </c>
      <c r="E15" s="393">
        <f t="shared" si="0"/>
        <v>0.41</v>
      </c>
      <c r="F15" s="394" t="s">
        <v>15</v>
      </c>
      <c r="G15" s="1132"/>
      <c r="H15" s="1152"/>
      <c r="I15" s="1143"/>
    </row>
    <row r="16" spans="1:9" x14ac:dyDescent="0.25">
      <c r="A16" s="110">
        <v>8</v>
      </c>
      <c r="B16" s="26" t="s">
        <v>643</v>
      </c>
      <c r="C16" s="402">
        <v>0</v>
      </c>
      <c r="D16" s="403">
        <v>0.20599999999999999</v>
      </c>
      <c r="E16" s="393">
        <f t="shared" si="0"/>
        <v>0.21</v>
      </c>
      <c r="F16" s="414" t="s">
        <v>15</v>
      </c>
      <c r="G16" s="86" t="s">
        <v>121</v>
      </c>
      <c r="H16" s="400">
        <v>88680120167</v>
      </c>
      <c r="I16" s="400">
        <v>88680120167001</v>
      </c>
    </row>
    <row r="17" spans="1:14" x14ac:dyDescent="0.25">
      <c r="A17" s="109">
        <v>9</v>
      </c>
      <c r="B17" s="26" t="s">
        <v>644</v>
      </c>
      <c r="C17" s="402">
        <v>0</v>
      </c>
      <c r="D17" s="1047">
        <v>0.65800000000000003</v>
      </c>
      <c r="E17" s="393">
        <f t="shared" si="0"/>
        <v>0.66</v>
      </c>
      <c r="F17" s="1046" t="s">
        <v>15</v>
      </c>
      <c r="G17" s="39" t="s">
        <v>121</v>
      </c>
      <c r="H17" s="400">
        <v>88680120167</v>
      </c>
      <c r="I17" s="400">
        <v>88680120169001</v>
      </c>
    </row>
    <row r="18" spans="1:14" x14ac:dyDescent="0.25">
      <c r="A18" s="109">
        <v>10</v>
      </c>
      <c r="B18" s="406" t="s">
        <v>645</v>
      </c>
      <c r="C18" s="402">
        <v>0</v>
      </c>
      <c r="D18" s="1048">
        <v>0.32600000000000001</v>
      </c>
      <c r="E18" s="393">
        <f t="shared" si="0"/>
        <v>0.33</v>
      </c>
      <c r="F18" s="405" t="s">
        <v>15</v>
      </c>
      <c r="G18" s="39" t="s">
        <v>121</v>
      </c>
      <c r="H18" s="400">
        <v>88680120167</v>
      </c>
      <c r="I18" s="400">
        <v>88680120170001</v>
      </c>
    </row>
    <row r="19" spans="1:14" x14ac:dyDescent="0.25">
      <c r="A19" s="109">
        <v>11</v>
      </c>
      <c r="B19" s="26" t="s">
        <v>646</v>
      </c>
      <c r="C19" s="402">
        <v>0</v>
      </c>
      <c r="D19" s="1048">
        <v>0.32700000000000001</v>
      </c>
      <c r="E19" s="393">
        <f t="shared" si="0"/>
        <v>0.33</v>
      </c>
      <c r="F19" s="405" t="s">
        <v>15</v>
      </c>
      <c r="G19" s="39" t="s">
        <v>121</v>
      </c>
      <c r="H19" s="400">
        <v>88680120167</v>
      </c>
      <c r="I19" s="400">
        <v>88680120171001</v>
      </c>
    </row>
    <row r="20" spans="1:14" x14ac:dyDescent="0.25">
      <c r="A20" s="110">
        <v>12</v>
      </c>
      <c r="B20" s="26" t="s">
        <v>647</v>
      </c>
      <c r="C20" s="402">
        <v>0</v>
      </c>
      <c r="D20" s="1048">
        <v>0.105</v>
      </c>
      <c r="E20" s="393">
        <f t="shared" si="0"/>
        <v>0.11</v>
      </c>
      <c r="F20" s="405" t="s">
        <v>15</v>
      </c>
      <c r="G20" s="86" t="s">
        <v>121</v>
      </c>
      <c r="H20" s="400">
        <v>88680120167</v>
      </c>
      <c r="I20" s="400">
        <v>88680120172001</v>
      </c>
    </row>
    <row r="21" spans="1:14" x14ac:dyDescent="0.25">
      <c r="A21" s="109">
        <v>13</v>
      </c>
      <c r="B21" s="26" t="s">
        <v>648</v>
      </c>
      <c r="C21" s="402">
        <v>0</v>
      </c>
      <c r="D21" s="1048">
        <v>0.11700000000000001</v>
      </c>
      <c r="E21" s="393">
        <f t="shared" si="0"/>
        <v>0.12</v>
      </c>
      <c r="F21" s="405" t="s">
        <v>15</v>
      </c>
      <c r="G21" s="39" t="s">
        <v>121</v>
      </c>
      <c r="H21" s="400">
        <v>88680120167</v>
      </c>
      <c r="I21" s="400">
        <v>88680120174002</v>
      </c>
    </row>
    <row r="22" spans="1:14" x14ac:dyDescent="0.25">
      <c r="A22" s="109">
        <v>14</v>
      </c>
      <c r="B22" s="26" t="s">
        <v>649</v>
      </c>
      <c r="C22" s="402">
        <v>0</v>
      </c>
      <c r="D22" s="1048">
        <v>0.157</v>
      </c>
      <c r="E22" s="393">
        <f t="shared" si="0"/>
        <v>0.16</v>
      </c>
      <c r="F22" s="405" t="s">
        <v>15</v>
      </c>
      <c r="G22" s="39" t="s">
        <v>121</v>
      </c>
      <c r="H22" s="400">
        <v>88680120167</v>
      </c>
      <c r="I22" s="400">
        <v>88680120175001</v>
      </c>
    </row>
    <row r="23" spans="1:14" x14ac:dyDescent="0.25">
      <c r="A23" s="109">
        <v>15</v>
      </c>
      <c r="B23" s="26" t="s">
        <v>650</v>
      </c>
      <c r="C23" s="402">
        <v>0</v>
      </c>
      <c r="D23" s="1048">
        <v>7.5999999999999998E-2</v>
      </c>
      <c r="E23" s="393">
        <f t="shared" si="0"/>
        <v>0.08</v>
      </c>
      <c r="F23" s="405" t="s">
        <v>15</v>
      </c>
      <c r="G23" s="39" t="s">
        <v>121</v>
      </c>
      <c r="H23" s="40" t="s">
        <v>52</v>
      </c>
      <c r="I23" s="400">
        <v>88680120176001</v>
      </c>
    </row>
    <row r="24" spans="1:14" x14ac:dyDescent="0.25">
      <c r="A24" s="110">
        <v>16</v>
      </c>
      <c r="B24" s="407" t="s">
        <v>651</v>
      </c>
      <c r="C24" s="402">
        <v>0</v>
      </c>
      <c r="D24" s="403">
        <v>0.23300000000000001</v>
      </c>
      <c r="E24" s="393">
        <f t="shared" si="0"/>
        <v>0.23</v>
      </c>
      <c r="F24" s="408" t="s">
        <v>57</v>
      </c>
      <c r="G24" s="86" t="s">
        <v>121</v>
      </c>
      <c r="H24" s="400">
        <v>88680120167</v>
      </c>
      <c r="I24" s="400">
        <v>88680120182001</v>
      </c>
    </row>
    <row r="25" spans="1:14" x14ac:dyDescent="0.25">
      <c r="A25" s="109" t="s">
        <v>652</v>
      </c>
      <c r="B25" s="26" t="s">
        <v>653</v>
      </c>
      <c r="C25" s="402">
        <v>0</v>
      </c>
      <c r="D25" s="413">
        <v>0.19800000000000001</v>
      </c>
      <c r="E25" s="409">
        <f>ROUND(D25-C25,2)</f>
        <v>0.2</v>
      </c>
      <c r="F25" s="404" t="s">
        <v>15</v>
      </c>
      <c r="G25" s="39" t="s">
        <v>58</v>
      </c>
      <c r="H25" s="40" t="s">
        <v>52</v>
      </c>
      <c r="I25" s="400">
        <v>88680120012003</v>
      </c>
    </row>
    <row r="26" spans="1:14" x14ac:dyDescent="0.25">
      <c r="A26" s="109">
        <v>18</v>
      </c>
      <c r="B26" s="26" t="s">
        <v>654</v>
      </c>
      <c r="C26" s="402">
        <v>0</v>
      </c>
      <c r="D26" s="403">
        <v>5.8999999999999997E-2</v>
      </c>
      <c r="E26" s="393">
        <f>ROUND(D26-C26,2)</f>
        <v>0.06</v>
      </c>
      <c r="F26" s="408" t="s">
        <v>15</v>
      </c>
      <c r="G26" s="39" t="s">
        <v>121</v>
      </c>
      <c r="H26" s="400">
        <v>88680120012</v>
      </c>
      <c r="I26" s="400">
        <v>88680120157001</v>
      </c>
    </row>
    <row r="27" spans="1:14" x14ac:dyDescent="0.25">
      <c r="A27" s="109">
        <v>19</v>
      </c>
      <c r="B27" s="26" t="s">
        <v>655</v>
      </c>
      <c r="C27" s="402">
        <v>0</v>
      </c>
      <c r="D27" s="413">
        <v>6.8000000000000005E-2</v>
      </c>
      <c r="E27" s="393">
        <f t="shared" si="0"/>
        <v>7.0000000000000007E-2</v>
      </c>
      <c r="F27" s="404" t="s">
        <v>57</v>
      </c>
      <c r="G27" s="39" t="s">
        <v>121</v>
      </c>
      <c r="H27" s="40" t="s">
        <v>52</v>
      </c>
      <c r="I27" s="400">
        <v>88680120012002</v>
      </c>
    </row>
    <row r="28" spans="1:14" x14ac:dyDescent="0.25">
      <c r="A28" s="410">
        <v>20</v>
      </c>
      <c r="B28" s="26" t="s">
        <v>656</v>
      </c>
      <c r="C28" s="402">
        <v>0</v>
      </c>
      <c r="D28" s="403">
        <v>0.04</v>
      </c>
      <c r="E28" s="393">
        <f t="shared" si="0"/>
        <v>0.04</v>
      </c>
      <c r="F28" s="408" t="s">
        <v>57</v>
      </c>
      <c r="G28" s="39" t="s">
        <v>121</v>
      </c>
      <c r="H28" s="40" t="s">
        <v>52</v>
      </c>
      <c r="I28" s="400">
        <v>88680120163001</v>
      </c>
    </row>
    <row r="29" spans="1:14" ht="15.75" thickBot="1" x14ac:dyDescent="0.3">
      <c r="A29" s="411">
        <v>21</v>
      </c>
      <c r="B29" s="18" t="s">
        <v>657</v>
      </c>
      <c r="C29" s="412">
        <v>0</v>
      </c>
      <c r="D29" s="413">
        <v>0.40100000000000002</v>
      </c>
      <c r="E29" s="409">
        <f t="shared" si="0"/>
        <v>0.4</v>
      </c>
      <c r="F29" s="414" t="s">
        <v>15</v>
      </c>
      <c r="G29" s="112" t="s">
        <v>58</v>
      </c>
      <c r="H29" s="353">
        <v>88680070206</v>
      </c>
      <c r="I29" s="353">
        <v>88680070206001</v>
      </c>
    </row>
    <row r="30" spans="1:14" x14ac:dyDescent="0.25">
      <c r="A30" s="49"/>
      <c r="B30" s="1147" t="s">
        <v>1475</v>
      </c>
      <c r="C30" s="1147"/>
      <c r="D30" s="1148"/>
      <c r="E30" s="354">
        <f>SUM(E9:E29)</f>
        <v>17.069999999999993</v>
      </c>
      <c r="F30" s="385"/>
      <c r="G30" s="415"/>
      <c r="H30" s="53"/>
      <c r="I30" s="52"/>
      <c r="N30" t="s">
        <v>81</v>
      </c>
    </row>
    <row r="31" spans="1:14" x14ac:dyDescent="0.25">
      <c r="A31" s="54"/>
      <c r="B31" s="287"/>
      <c r="C31" s="1135" t="s">
        <v>66</v>
      </c>
      <c r="D31" s="1136"/>
      <c r="E31" s="447">
        <v>7.04</v>
      </c>
      <c r="F31" s="416" t="s">
        <v>15</v>
      </c>
      <c r="G31" s="417"/>
      <c r="H31" s="54"/>
      <c r="I31" s="59"/>
    </row>
    <row r="32" spans="1:14" ht="15.75" thickBot="1" x14ac:dyDescent="0.3">
      <c r="A32" s="62"/>
      <c r="B32" s="291"/>
      <c r="C32" s="1139"/>
      <c r="D32" s="1140"/>
      <c r="E32" s="508">
        <v>10.029999999999999</v>
      </c>
      <c r="F32" s="1276" t="s">
        <v>294</v>
      </c>
      <c r="G32" s="1297"/>
      <c r="H32" s="62"/>
      <c r="I32" s="67"/>
    </row>
    <row r="34" spans="1:9" x14ac:dyDescent="0.25">
      <c r="A34" s="1101"/>
      <c r="B34" s="1101"/>
      <c r="C34" s="1101"/>
      <c r="D34" s="1101"/>
      <c r="E34" s="1101"/>
      <c r="F34" s="1101"/>
      <c r="G34" s="1101"/>
      <c r="H34" s="1101"/>
      <c r="I34" s="1101"/>
    </row>
    <row r="36" spans="1:9" ht="15.75" thickBot="1" x14ac:dyDescent="0.3">
      <c r="A36" s="1102" t="s">
        <v>1476</v>
      </c>
      <c r="B36" s="1102"/>
      <c r="C36" s="1102"/>
      <c r="D36" s="1102"/>
      <c r="E36" s="1102"/>
      <c r="F36" s="1102"/>
      <c r="G36" s="1102"/>
      <c r="H36" s="1102"/>
      <c r="I36" s="1102"/>
    </row>
    <row r="37" spans="1:9" ht="15.75" thickBot="1" x14ac:dyDescent="0.3">
      <c r="A37" s="1103" t="s">
        <v>1</v>
      </c>
      <c r="B37" s="1106" t="s">
        <v>2</v>
      </c>
      <c r="C37" s="1109" t="s">
        <v>3</v>
      </c>
      <c r="D37" s="1110"/>
      <c r="E37" s="1110"/>
      <c r="F37" s="1110"/>
      <c r="G37" s="1112" t="s">
        <v>4</v>
      </c>
      <c r="H37" s="1115" t="s">
        <v>5</v>
      </c>
      <c r="I37" s="1116"/>
    </row>
    <row r="38" spans="1:9" ht="15.75" thickBot="1" x14ac:dyDescent="0.3">
      <c r="A38" s="1104"/>
      <c r="B38" s="1107"/>
      <c r="C38" s="1119" t="s">
        <v>6</v>
      </c>
      <c r="D38" s="1120"/>
      <c r="E38" s="1120"/>
      <c r="F38" s="1120"/>
      <c r="G38" s="1112"/>
      <c r="H38" s="1117"/>
      <c r="I38" s="1118"/>
    </row>
    <row r="39" spans="1:9" ht="27.6" customHeight="1" thickBot="1" x14ac:dyDescent="0.3">
      <c r="A39" s="1104"/>
      <c r="B39" s="1107"/>
      <c r="C39" s="1293" t="s">
        <v>7</v>
      </c>
      <c r="D39" s="1294"/>
      <c r="E39" s="1124" t="s">
        <v>8</v>
      </c>
      <c r="F39" s="1208" t="s">
        <v>9</v>
      </c>
      <c r="G39" s="1112"/>
      <c r="H39" s="1112" t="s">
        <v>10</v>
      </c>
      <c r="I39" s="1112" t="s">
        <v>11</v>
      </c>
    </row>
    <row r="40" spans="1:9" ht="40.9" customHeight="1" thickBot="1" x14ac:dyDescent="0.3">
      <c r="A40" s="1105"/>
      <c r="B40" s="1108"/>
      <c r="C40" s="360" t="s">
        <v>12</v>
      </c>
      <c r="D40" s="361" t="s">
        <v>13</v>
      </c>
      <c r="E40" s="1278"/>
      <c r="F40" s="1208"/>
      <c r="G40" s="1112"/>
      <c r="H40" s="1113"/>
      <c r="I40" s="1113"/>
    </row>
    <row r="41" spans="1:9" ht="15.75" thickBot="1" x14ac:dyDescent="0.3">
      <c r="A41" s="1">
        <v>1</v>
      </c>
      <c r="B41" s="388">
        <v>2</v>
      </c>
      <c r="C41" s="5">
        <v>3</v>
      </c>
      <c r="D41" s="2">
        <v>4</v>
      </c>
      <c r="E41" s="3">
        <v>5</v>
      </c>
      <c r="F41" s="5">
        <v>6</v>
      </c>
      <c r="G41" s="2">
        <v>7</v>
      </c>
      <c r="H41" s="7">
        <v>8</v>
      </c>
      <c r="I41" s="7">
        <v>9</v>
      </c>
    </row>
    <row r="42" spans="1:9" x14ac:dyDescent="0.25">
      <c r="A42" s="389">
        <v>1</v>
      </c>
      <c r="B42" s="26" t="s">
        <v>658</v>
      </c>
      <c r="C42" s="27">
        <v>0</v>
      </c>
      <c r="D42" s="28">
        <v>2.1520000000000001</v>
      </c>
      <c r="E42" s="418">
        <f t="shared" ref="E42" si="1">ROUND(D42-C42,2)</f>
        <v>2.15</v>
      </c>
      <c r="F42" s="151" t="s">
        <v>57</v>
      </c>
      <c r="G42" s="298" t="s">
        <v>121</v>
      </c>
      <c r="H42" s="419">
        <v>88680020093</v>
      </c>
      <c r="I42" s="420">
        <v>88680020093001</v>
      </c>
    </row>
    <row r="43" spans="1:9" x14ac:dyDescent="0.25">
      <c r="A43" s="1302">
        <v>2</v>
      </c>
      <c r="B43" s="1149" t="s">
        <v>659</v>
      </c>
      <c r="C43" s="27">
        <v>0</v>
      </c>
      <c r="D43" s="28">
        <v>1.5049999999999999</v>
      </c>
      <c r="E43" s="418">
        <v>1.51</v>
      </c>
      <c r="F43" s="151" t="s">
        <v>57</v>
      </c>
      <c r="G43" s="1267" t="s">
        <v>58</v>
      </c>
      <c r="H43" s="1298">
        <v>88680040055</v>
      </c>
      <c r="I43" s="1304">
        <v>88680040055001</v>
      </c>
    </row>
    <row r="44" spans="1:9" x14ac:dyDescent="0.25">
      <c r="A44" s="1303"/>
      <c r="B44" s="1266"/>
      <c r="C44" s="27">
        <v>1.5049999999999999</v>
      </c>
      <c r="D44" s="28">
        <v>2.0449999999999999</v>
      </c>
      <c r="E44" s="418">
        <f t="shared" ref="E44:E62" si="2">ROUND(D44-C44,2)</f>
        <v>0.54</v>
      </c>
      <c r="F44" s="394" t="s">
        <v>15</v>
      </c>
      <c r="G44" s="1268"/>
      <c r="H44" s="1299"/>
      <c r="I44" s="1305"/>
    </row>
    <row r="45" spans="1:9" x14ac:dyDescent="0.25">
      <c r="A45" s="110">
        <v>3</v>
      </c>
      <c r="B45" s="26" t="s">
        <v>660</v>
      </c>
      <c r="C45" s="27">
        <v>0</v>
      </c>
      <c r="D45" s="28">
        <v>0.71299999999999997</v>
      </c>
      <c r="E45" s="418">
        <f t="shared" si="2"/>
        <v>0.71</v>
      </c>
      <c r="F45" s="151" t="s">
        <v>57</v>
      </c>
      <c r="G45" s="180" t="s">
        <v>58</v>
      </c>
      <c r="H45" s="419">
        <v>88680060116</v>
      </c>
      <c r="I45" s="420">
        <v>88680060116001</v>
      </c>
    </row>
    <row r="46" spans="1:9" x14ac:dyDescent="0.25">
      <c r="A46" s="109">
        <v>4</v>
      </c>
      <c r="B46" s="26" t="s">
        <v>661</v>
      </c>
      <c r="C46" s="27">
        <v>0</v>
      </c>
      <c r="D46" s="28">
        <v>0.93500000000000005</v>
      </c>
      <c r="E46" s="418">
        <f t="shared" si="2"/>
        <v>0.94</v>
      </c>
      <c r="F46" s="151" t="s">
        <v>57</v>
      </c>
      <c r="G46" s="23" t="s">
        <v>58</v>
      </c>
      <c r="H46" s="419">
        <v>88680060113</v>
      </c>
      <c r="I46" s="420">
        <v>88680060113001</v>
      </c>
    </row>
    <row r="47" spans="1:9" x14ac:dyDescent="0.25">
      <c r="A47" s="1182">
        <v>5</v>
      </c>
      <c r="B47" s="1149" t="s">
        <v>662</v>
      </c>
      <c r="C47" s="27">
        <v>0</v>
      </c>
      <c r="D47" s="28">
        <v>0.432</v>
      </c>
      <c r="E47" s="418">
        <f t="shared" si="2"/>
        <v>0.43</v>
      </c>
      <c r="F47" s="151" t="s">
        <v>57</v>
      </c>
      <c r="G47" s="1267" t="s">
        <v>58</v>
      </c>
      <c r="H47" s="1298">
        <v>88680090084</v>
      </c>
      <c r="I47" s="1300">
        <v>88680090084001</v>
      </c>
    </row>
    <row r="48" spans="1:9" x14ac:dyDescent="0.25">
      <c r="A48" s="1183"/>
      <c r="B48" s="1266"/>
      <c r="C48" s="27">
        <v>0.432</v>
      </c>
      <c r="D48" s="28">
        <v>0.65200000000000002</v>
      </c>
      <c r="E48" s="418">
        <f t="shared" si="2"/>
        <v>0.22</v>
      </c>
      <c r="F48" s="394" t="s">
        <v>15</v>
      </c>
      <c r="G48" s="1268"/>
      <c r="H48" s="1299"/>
      <c r="I48" s="1301"/>
    </row>
    <row r="49" spans="1:9" x14ac:dyDescent="0.25">
      <c r="A49" s="410">
        <v>6</v>
      </c>
      <c r="B49" s="26" t="s">
        <v>663</v>
      </c>
      <c r="C49" s="27">
        <v>0</v>
      </c>
      <c r="D49" s="28">
        <v>0.64800000000000002</v>
      </c>
      <c r="E49" s="418">
        <f t="shared" si="2"/>
        <v>0.65</v>
      </c>
      <c r="F49" s="394" t="s">
        <v>15</v>
      </c>
      <c r="G49" s="38" t="s">
        <v>58</v>
      </c>
      <c r="H49" s="421">
        <v>88680120168</v>
      </c>
      <c r="I49" s="422">
        <v>88680120168001</v>
      </c>
    </row>
    <row r="50" spans="1:9" x14ac:dyDescent="0.25">
      <c r="A50" s="423">
        <v>7</v>
      </c>
      <c r="B50" s="26" t="s">
        <v>664</v>
      </c>
      <c r="C50" s="27">
        <v>0</v>
      </c>
      <c r="D50" s="28">
        <v>2.5819999999999999</v>
      </c>
      <c r="E50" s="418">
        <f t="shared" si="2"/>
        <v>2.58</v>
      </c>
      <c r="F50" s="151" t="s">
        <v>57</v>
      </c>
      <c r="G50" s="39" t="s">
        <v>58</v>
      </c>
      <c r="H50" s="421">
        <v>88680070241</v>
      </c>
      <c r="I50" s="422">
        <v>88680070241001</v>
      </c>
    </row>
    <row r="51" spans="1:9" x14ac:dyDescent="0.25">
      <c r="A51" s="110">
        <v>8</v>
      </c>
      <c r="B51" s="26" t="s">
        <v>665</v>
      </c>
      <c r="C51" s="27">
        <v>0</v>
      </c>
      <c r="D51" s="28">
        <v>1.9650000000000001</v>
      </c>
      <c r="E51" s="418">
        <f t="shared" si="2"/>
        <v>1.97</v>
      </c>
      <c r="F51" s="151" t="s">
        <v>57</v>
      </c>
      <c r="G51" s="86" t="s">
        <v>121</v>
      </c>
      <c r="H51" s="421">
        <v>88680080018</v>
      </c>
      <c r="I51" s="422">
        <v>88680080018001</v>
      </c>
    </row>
    <row r="52" spans="1:9" x14ac:dyDescent="0.25">
      <c r="A52" s="109">
        <v>9</v>
      </c>
      <c r="B52" s="26" t="s">
        <v>666</v>
      </c>
      <c r="C52" s="27">
        <v>0</v>
      </c>
      <c r="D52" s="28">
        <v>1.94</v>
      </c>
      <c r="E52" s="418">
        <f t="shared" si="2"/>
        <v>1.94</v>
      </c>
      <c r="F52" s="151" t="s">
        <v>57</v>
      </c>
      <c r="G52" s="39" t="s">
        <v>58</v>
      </c>
      <c r="H52" s="421">
        <v>88680140033</v>
      </c>
      <c r="I52" s="422">
        <v>88680140033001</v>
      </c>
    </row>
    <row r="53" spans="1:9" x14ac:dyDescent="0.25">
      <c r="A53" s="109">
        <v>10</v>
      </c>
      <c r="B53" s="26" t="s">
        <v>667</v>
      </c>
      <c r="C53" s="27">
        <v>0</v>
      </c>
      <c r="D53" s="28">
        <v>0.64200000000000002</v>
      </c>
      <c r="E53" s="418">
        <f t="shared" si="2"/>
        <v>0.64</v>
      </c>
      <c r="F53" s="151" t="s">
        <v>57</v>
      </c>
      <c r="G53" s="39" t="s">
        <v>121</v>
      </c>
      <c r="H53" s="421">
        <v>88680010031</v>
      </c>
      <c r="I53" s="422">
        <v>88680010031001</v>
      </c>
    </row>
    <row r="54" spans="1:9" x14ac:dyDescent="0.25">
      <c r="A54" s="109">
        <v>11</v>
      </c>
      <c r="B54" s="424" t="s">
        <v>668</v>
      </c>
      <c r="C54" s="19">
        <v>0</v>
      </c>
      <c r="D54" s="20">
        <v>0.43099999999999999</v>
      </c>
      <c r="E54" s="425">
        <f t="shared" si="2"/>
        <v>0.43</v>
      </c>
      <c r="F54" s="155" t="s">
        <v>57</v>
      </c>
      <c r="G54" s="39" t="s">
        <v>121</v>
      </c>
      <c r="H54" s="426">
        <v>88680120177</v>
      </c>
      <c r="I54" s="427">
        <v>88680120177001</v>
      </c>
    </row>
    <row r="55" spans="1:9" x14ac:dyDescent="0.25">
      <c r="A55" s="110">
        <v>12</v>
      </c>
      <c r="B55" s="428" t="s">
        <v>669</v>
      </c>
      <c r="C55" s="123">
        <v>0</v>
      </c>
      <c r="D55" s="124">
        <v>0.14000000000000001</v>
      </c>
      <c r="E55" s="429">
        <f t="shared" si="2"/>
        <v>0.14000000000000001</v>
      </c>
      <c r="F55" s="156" t="s">
        <v>57</v>
      </c>
      <c r="G55" s="86" t="s">
        <v>121</v>
      </c>
      <c r="H55" s="430">
        <v>88680120178</v>
      </c>
      <c r="I55" s="431">
        <v>88680120178001</v>
      </c>
    </row>
    <row r="56" spans="1:9" x14ac:dyDescent="0.25">
      <c r="A56" s="121">
        <v>13</v>
      </c>
      <c r="B56" s="26" t="s">
        <v>670</v>
      </c>
      <c r="C56" s="27">
        <v>0</v>
      </c>
      <c r="D56" s="28">
        <v>0.15</v>
      </c>
      <c r="E56" s="418">
        <f t="shared" si="2"/>
        <v>0.15</v>
      </c>
      <c r="F56" s="151" t="s">
        <v>15</v>
      </c>
      <c r="G56" s="39" t="s">
        <v>58</v>
      </c>
      <c r="H56" s="421">
        <v>88680070126</v>
      </c>
      <c r="I56" s="422">
        <v>88680070126002</v>
      </c>
    </row>
    <row r="57" spans="1:9" x14ac:dyDescent="0.25">
      <c r="A57" s="109">
        <v>14</v>
      </c>
      <c r="B57" s="26" t="s">
        <v>671</v>
      </c>
      <c r="C57" s="27">
        <v>0</v>
      </c>
      <c r="D57" s="28">
        <v>5.8999999999999997E-2</v>
      </c>
      <c r="E57" s="418">
        <f t="shared" si="2"/>
        <v>0.06</v>
      </c>
      <c r="F57" s="151" t="s">
        <v>15</v>
      </c>
      <c r="G57" s="39" t="s">
        <v>121</v>
      </c>
      <c r="H57" s="421">
        <v>88680070058</v>
      </c>
      <c r="I57" s="422">
        <v>88680070058010</v>
      </c>
    </row>
    <row r="58" spans="1:9" x14ac:dyDescent="0.25">
      <c r="A58" s="110">
        <v>15</v>
      </c>
      <c r="B58" s="26" t="s">
        <v>672</v>
      </c>
      <c r="C58" s="27">
        <v>0</v>
      </c>
      <c r="D58" s="28">
        <v>0.16700000000000001</v>
      </c>
      <c r="E58" s="418">
        <f t="shared" si="2"/>
        <v>0.17</v>
      </c>
      <c r="F58" s="151" t="s">
        <v>15</v>
      </c>
      <c r="G58" s="86" t="s">
        <v>121</v>
      </c>
      <c r="H58" s="419">
        <v>88680100012</v>
      </c>
      <c r="I58" s="420">
        <v>88680100012005</v>
      </c>
    </row>
    <row r="59" spans="1:9" x14ac:dyDescent="0.25">
      <c r="A59" s="109">
        <v>17</v>
      </c>
      <c r="B59" s="26" t="s">
        <v>673</v>
      </c>
      <c r="C59" s="27">
        <v>0</v>
      </c>
      <c r="D59" s="28">
        <v>0.16300000000000001</v>
      </c>
      <c r="E59" s="418">
        <f>ROUND(D59-C59,2)</f>
        <v>0.16</v>
      </c>
      <c r="F59" s="151" t="s">
        <v>15</v>
      </c>
      <c r="G59" s="39" t="s">
        <v>121</v>
      </c>
      <c r="H59" s="419">
        <v>88680070057</v>
      </c>
      <c r="I59" s="420">
        <v>88680070057004</v>
      </c>
    </row>
    <row r="60" spans="1:9" x14ac:dyDescent="0.25">
      <c r="A60" s="109">
        <v>18</v>
      </c>
      <c r="B60" s="26" t="s">
        <v>674</v>
      </c>
      <c r="C60" s="27">
        <v>0</v>
      </c>
      <c r="D60" s="28">
        <v>0.60299999999999998</v>
      </c>
      <c r="E60" s="418">
        <f>ROUND(D60-C60,2)</f>
        <v>0.6</v>
      </c>
      <c r="F60" s="151" t="s">
        <v>57</v>
      </c>
      <c r="G60" s="39" t="s">
        <v>121</v>
      </c>
      <c r="H60" s="419">
        <v>88680050008</v>
      </c>
      <c r="I60" s="420">
        <v>88680050008010</v>
      </c>
    </row>
    <row r="61" spans="1:9" x14ac:dyDescent="0.25">
      <c r="A61" s="410">
        <v>19</v>
      </c>
      <c r="B61" s="26" t="s">
        <v>675</v>
      </c>
      <c r="C61" s="27">
        <v>0</v>
      </c>
      <c r="D61" s="28">
        <v>0.84399999999999997</v>
      </c>
      <c r="E61" s="418">
        <f>ROUND(D61-C61,2)</f>
        <v>0.84</v>
      </c>
      <c r="F61" s="151" t="s">
        <v>57</v>
      </c>
      <c r="G61" s="39" t="s">
        <v>121</v>
      </c>
      <c r="H61" s="419">
        <v>88680070124</v>
      </c>
      <c r="I61" s="420">
        <v>88680070124028</v>
      </c>
    </row>
    <row r="62" spans="1:9" ht="15.75" thickBot="1" x14ac:dyDescent="0.3">
      <c r="A62" s="411">
        <v>20</v>
      </c>
      <c r="B62" s="18" t="s">
        <v>676</v>
      </c>
      <c r="C62" s="81">
        <v>0</v>
      </c>
      <c r="D62" s="82">
        <v>0.45600000000000002</v>
      </c>
      <c r="E62" s="432">
        <f t="shared" si="2"/>
        <v>0.46</v>
      </c>
      <c r="F62" s="161" t="s">
        <v>57</v>
      </c>
      <c r="G62" s="112" t="s">
        <v>121</v>
      </c>
      <c r="H62" s="433">
        <v>88680140027</v>
      </c>
      <c r="I62" s="434">
        <v>88680140027003</v>
      </c>
    </row>
    <row r="63" spans="1:9" x14ac:dyDescent="0.25">
      <c r="A63" s="49"/>
      <c r="B63" s="1147" t="s">
        <v>1477</v>
      </c>
      <c r="C63" s="1147"/>
      <c r="D63" s="1148"/>
      <c r="E63" s="354">
        <f>SUM(E42:E62)</f>
        <v>17.290000000000003</v>
      </c>
      <c r="F63" s="385"/>
      <c r="G63" s="356"/>
      <c r="H63" s="53"/>
      <c r="I63" s="52"/>
    </row>
    <row r="64" spans="1:9" x14ac:dyDescent="0.25">
      <c r="A64" s="54"/>
      <c r="B64" s="371"/>
      <c r="C64" s="1135" t="s">
        <v>66</v>
      </c>
      <c r="D64" s="1136"/>
      <c r="E64" s="447">
        <v>1.95</v>
      </c>
      <c r="F64" s="386" t="s">
        <v>15</v>
      </c>
      <c r="G64" s="173"/>
      <c r="H64" s="54" t="s">
        <v>81</v>
      </c>
      <c r="I64" s="59"/>
    </row>
    <row r="65" spans="1:9" ht="15.75" thickBot="1" x14ac:dyDescent="0.3">
      <c r="A65" s="62"/>
      <c r="B65" s="374"/>
      <c r="C65" s="1139"/>
      <c r="D65" s="1140"/>
      <c r="E65" s="508">
        <v>15.34</v>
      </c>
      <c r="F65" s="1276" t="s">
        <v>294</v>
      </c>
      <c r="G65" s="1277"/>
      <c r="H65" s="62"/>
      <c r="I65" s="67"/>
    </row>
    <row r="67" spans="1:9" ht="15.75" thickBot="1" x14ac:dyDescent="0.3">
      <c r="A67" s="1102" t="s">
        <v>1516</v>
      </c>
      <c r="B67" s="1102"/>
      <c r="C67" s="1102"/>
      <c r="D67" s="1102"/>
      <c r="E67" s="1102"/>
      <c r="F67" s="1102"/>
      <c r="G67" s="1102"/>
      <c r="H67" s="1102"/>
      <c r="I67" s="1102"/>
    </row>
    <row r="68" spans="1:9" ht="15.75" thickBot="1" x14ac:dyDescent="0.3">
      <c r="A68" s="1103" t="s">
        <v>1</v>
      </c>
      <c r="B68" s="1106" t="s">
        <v>2</v>
      </c>
      <c r="C68" s="1109" t="s">
        <v>3</v>
      </c>
      <c r="D68" s="1110"/>
      <c r="E68" s="1110"/>
      <c r="F68" s="1110"/>
      <c r="G68" s="1112" t="s">
        <v>4</v>
      </c>
      <c r="H68" s="1115" t="s">
        <v>5</v>
      </c>
      <c r="I68" s="1116"/>
    </row>
    <row r="69" spans="1:9" ht="15.75" thickBot="1" x14ac:dyDescent="0.3">
      <c r="A69" s="1104"/>
      <c r="B69" s="1107"/>
      <c r="C69" s="1119" t="s">
        <v>6</v>
      </c>
      <c r="D69" s="1120"/>
      <c r="E69" s="1120"/>
      <c r="F69" s="1120"/>
      <c r="G69" s="1112"/>
      <c r="H69" s="1117"/>
      <c r="I69" s="1118"/>
    </row>
    <row r="70" spans="1:9" ht="27" customHeight="1" thickBot="1" x14ac:dyDescent="0.3">
      <c r="A70" s="1104"/>
      <c r="B70" s="1107"/>
      <c r="C70" s="1293" t="s">
        <v>7</v>
      </c>
      <c r="D70" s="1294"/>
      <c r="E70" s="1124" t="s">
        <v>8</v>
      </c>
      <c r="F70" s="1208" t="s">
        <v>9</v>
      </c>
      <c r="G70" s="1112"/>
      <c r="H70" s="1112" t="s">
        <v>10</v>
      </c>
      <c r="I70" s="1112" t="s">
        <v>11</v>
      </c>
    </row>
    <row r="71" spans="1:9" ht="43.15" customHeight="1" thickBot="1" x14ac:dyDescent="0.3">
      <c r="A71" s="1105"/>
      <c r="B71" s="1108"/>
      <c r="C71" s="360" t="s">
        <v>12</v>
      </c>
      <c r="D71" s="361" t="s">
        <v>13</v>
      </c>
      <c r="E71" s="1278"/>
      <c r="F71" s="1208"/>
      <c r="G71" s="1112"/>
      <c r="H71" s="1113"/>
      <c r="I71" s="1113"/>
    </row>
    <row r="72" spans="1:9" ht="15.75" thickBot="1" x14ac:dyDescent="0.3">
      <c r="A72" s="1">
        <v>1</v>
      </c>
      <c r="B72" s="388">
        <v>2</v>
      </c>
      <c r="C72" s="5">
        <v>3</v>
      </c>
      <c r="D72" s="2">
        <v>4</v>
      </c>
      <c r="E72" s="3">
        <v>5</v>
      </c>
      <c r="F72" s="5">
        <v>6</v>
      </c>
      <c r="G72" s="2">
        <v>7</v>
      </c>
      <c r="H72" s="7">
        <v>8</v>
      </c>
      <c r="I72" s="7">
        <v>9</v>
      </c>
    </row>
    <row r="73" spans="1:9" x14ac:dyDescent="0.25">
      <c r="A73" s="436">
        <v>1</v>
      </c>
      <c r="B73" s="437" t="s">
        <v>677</v>
      </c>
      <c r="C73" s="10">
        <v>0</v>
      </c>
      <c r="D73" s="11">
        <v>1.1080000000000001</v>
      </c>
      <c r="E73" s="438">
        <f t="shared" ref="E73:E76" si="3">ROUND(D73-C73,2)</f>
        <v>1.1100000000000001</v>
      </c>
      <c r="F73" s="439" t="s">
        <v>57</v>
      </c>
      <c r="G73" s="298" t="s">
        <v>58</v>
      </c>
      <c r="H73" s="420">
        <v>88680060112</v>
      </c>
      <c r="I73" s="420">
        <v>88680060112001</v>
      </c>
    </row>
    <row r="74" spans="1:9" x14ac:dyDescent="0.25">
      <c r="A74" s="109">
        <v>2</v>
      </c>
      <c r="B74" s="440" t="s">
        <v>678</v>
      </c>
      <c r="C74" s="27">
        <v>0</v>
      </c>
      <c r="D74" s="28">
        <v>0.42399999999999999</v>
      </c>
      <c r="E74" s="418">
        <f t="shared" si="3"/>
        <v>0.42</v>
      </c>
      <c r="F74" s="441" t="s">
        <v>57</v>
      </c>
      <c r="G74" s="38" t="s">
        <v>121</v>
      </c>
      <c r="H74" s="420">
        <v>88680060114</v>
      </c>
      <c r="I74" s="420">
        <v>88680060114001</v>
      </c>
    </row>
    <row r="75" spans="1:9" x14ac:dyDescent="0.25">
      <c r="A75" s="110">
        <v>3</v>
      </c>
      <c r="B75" s="440" t="s">
        <v>679</v>
      </c>
      <c r="C75" s="27">
        <v>0</v>
      </c>
      <c r="D75" s="28">
        <v>0.51400000000000001</v>
      </c>
      <c r="E75" s="418">
        <f t="shared" si="3"/>
        <v>0.51</v>
      </c>
      <c r="F75" s="441" t="s">
        <v>57</v>
      </c>
      <c r="G75" s="39" t="s">
        <v>121</v>
      </c>
      <c r="H75" s="420">
        <v>88680090081</v>
      </c>
      <c r="I75" s="420">
        <v>88680090081001</v>
      </c>
    </row>
    <row r="76" spans="1:9" x14ac:dyDescent="0.25">
      <c r="A76" s="110">
        <v>4</v>
      </c>
      <c r="B76" s="440" t="s">
        <v>680</v>
      </c>
      <c r="C76" s="27">
        <v>0</v>
      </c>
      <c r="D76" s="28">
        <v>0.38200000000000001</v>
      </c>
      <c r="E76" s="418">
        <f t="shared" si="3"/>
        <v>0.38</v>
      </c>
      <c r="F76" s="441" t="s">
        <v>57</v>
      </c>
      <c r="G76" s="86" t="s">
        <v>121</v>
      </c>
      <c r="H76" s="420">
        <v>88680010076</v>
      </c>
      <c r="I76" s="420">
        <v>88680010076001</v>
      </c>
    </row>
    <row r="77" spans="1:9" x14ac:dyDescent="0.25">
      <c r="A77" s="109">
        <v>5</v>
      </c>
      <c r="B77" s="440" t="s">
        <v>681</v>
      </c>
      <c r="C77" s="27">
        <v>0</v>
      </c>
      <c r="D77" s="28">
        <v>0.219</v>
      </c>
      <c r="E77" s="418">
        <f>ROUND(D77-C77,2)</f>
        <v>0.22</v>
      </c>
      <c r="F77" s="441" t="s">
        <v>57</v>
      </c>
      <c r="G77" s="39" t="s">
        <v>121</v>
      </c>
      <c r="H77" s="420">
        <v>88680010032</v>
      </c>
      <c r="I77" s="420">
        <v>88680010032001</v>
      </c>
    </row>
    <row r="78" spans="1:9" x14ac:dyDescent="0.25">
      <c r="A78" s="109">
        <v>6</v>
      </c>
      <c r="B78" s="440" t="s">
        <v>682</v>
      </c>
      <c r="C78" s="27">
        <v>0</v>
      </c>
      <c r="D78" s="28">
        <v>0.25700000000000001</v>
      </c>
      <c r="E78" s="418">
        <f>ROUND(D78-C78,2)</f>
        <v>0.26</v>
      </c>
      <c r="F78" s="441" t="s">
        <v>57</v>
      </c>
      <c r="G78" s="39" t="s">
        <v>121</v>
      </c>
      <c r="H78" s="420">
        <v>88680050066</v>
      </c>
      <c r="I78" s="420">
        <v>88680050033001</v>
      </c>
    </row>
    <row r="79" spans="1:9" ht="15.75" thickBot="1" x14ac:dyDescent="0.3">
      <c r="A79" s="111">
        <v>7</v>
      </c>
      <c r="B79" s="442" t="s">
        <v>683</v>
      </c>
      <c r="C79" s="211">
        <v>0</v>
      </c>
      <c r="D79" s="212">
        <v>0.27</v>
      </c>
      <c r="E79" s="443">
        <f t="shared" ref="E79" si="4">ROUND(D79-C79,2)</f>
        <v>0.27</v>
      </c>
      <c r="F79" s="444" t="s">
        <v>57</v>
      </c>
      <c r="G79" s="112" t="s">
        <v>121</v>
      </c>
      <c r="H79" s="40" t="s">
        <v>52</v>
      </c>
      <c r="I79" s="420">
        <v>88680060001008</v>
      </c>
    </row>
    <row r="80" spans="1:9" x14ac:dyDescent="0.25">
      <c r="A80" s="49" t="s">
        <v>81</v>
      </c>
      <c r="B80" s="1147" t="s">
        <v>684</v>
      </c>
      <c r="C80" s="1147"/>
      <c r="D80" s="1148"/>
      <c r="E80" s="354">
        <f>SUM(E73:E79)</f>
        <v>3.1700000000000004</v>
      </c>
      <c r="F80" s="385"/>
      <c r="G80" s="1311"/>
      <c r="H80" s="53"/>
      <c r="I80" s="52"/>
    </row>
    <row r="81" spans="1:9" x14ac:dyDescent="0.25">
      <c r="A81" s="54"/>
      <c r="B81" s="287"/>
      <c r="C81" s="1135" t="s">
        <v>66</v>
      </c>
      <c r="D81" s="1136"/>
      <c r="E81" s="446">
        <f>0</f>
        <v>0</v>
      </c>
      <c r="F81" s="416" t="s">
        <v>15</v>
      </c>
      <c r="G81" s="1313"/>
      <c r="H81" s="54"/>
      <c r="I81" s="59"/>
    </row>
    <row r="82" spans="1:9" ht="15.75" thickBot="1" x14ac:dyDescent="0.3">
      <c r="A82" s="54"/>
      <c r="B82" s="287"/>
      <c r="C82" s="1137"/>
      <c r="D82" s="1138"/>
      <c r="E82" s="447">
        <f>SUM(E73:E79)</f>
        <v>3.1700000000000004</v>
      </c>
      <c r="F82" s="1281" t="s">
        <v>294</v>
      </c>
      <c r="G82" s="1306"/>
      <c r="H82" s="62"/>
      <c r="I82" s="67"/>
    </row>
    <row r="83" spans="1:9" ht="14.45" customHeight="1" x14ac:dyDescent="0.25">
      <c r="A83" s="1285" t="s">
        <v>1478</v>
      </c>
      <c r="B83" s="1285"/>
      <c r="C83" s="1285"/>
      <c r="D83" s="1286"/>
      <c r="E83" s="1289">
        <v>37.53</v>
      </c>
      <c r="F83" s="1291"/>
      <c r="G83" s="1311"/>
      <c r="H83" s="53"/>
      <c r="I83" s="52"/>
    </row>
    <row r="84" spans="1:9" x14ac:dyDescent="0.25">
      <c r="A84" s="1308"/>
      <c r="B84" s="1308"/>
      <c r="C84" s="1308"/>
      <c r="D84" s="1309"/>
      <c r="E84" s="1290"/>
      <c r="F84" s="1310"/>
      <c r="G84" s="1312"/>
      <c r="H84" s="54"/>
      <c r="I84" s="59"/>
    </row>
    <row r="85" spans="1:9" x14ac:dyDescent="0.25">
      <c r="A85" s="54"/>
      <c r="B85" s="1040"/>
      <c r="C85" s="1307" t="s">
        <v>66</v>
      </c>
      <c r="D85" s="1307"/>
      <c r="E85" s="195">
        <v>8.99</v>
      </c>
      <c r="F85" s="386" t="s">
        <v>15</v>
      </c>
      <c r="G85" s="1313"/>
      <c r="H85" s="54"/>
      <c r="I85" s="59"/>
    </row>
    <row r="86" spans="1:9" ht="15.75" thickBot="1" x14ac:dyDescent="0.3">
      <c r="A86" s="62"/>
      <c r="B86" s="640"/>
      <c r="C86" s="1284"/>
      <c r="D86" s="1284"/>
      <c r="E86" s="202">
        <v>28.54</v>
      </c>
      <c r="F86" s="1276" t="s">
        <v>294</v>
      </c>
      <c r="G86" s="1297"/>
      <c r="H86" s="62"/>
      <c r="I86" s="67"/>
    </row>
    <row r="88" spans="1:9" x14ac:dyDescent="0.25">
      <c r="B88" s="1160"/>
      <c r="C88" s="1160"/>
      <c r="D88" s="1160"/>
      <c r="E88" s="1160"/>
      <c r="F88" s="1160"/>
      <c r="G88" s="1160"/>
      <c r="H88" s="1160"/>
      <c r="I88" s="1160"/>
    </row>
    <row r="89" spans="1:9" x14ac:dyDescent="0.25">
      <c r="B89" s="1160"/>
      <c r="C89" s="1160"/>
      <c r="D89" s="1160"/>
      <c r="E89" s="1160"/>
      <c r="F89" s="1160"/>
      <c r="G89" s="1160"/>
      <c r="H89" s="1160"/>
      <c r="I89" s="1160"/>
    </row>
    <row r="90" spans="1:9" x14ac:dyDescent="0.25">
      <c r="B90" s="1160"/>
      <c r="C90" s="1160"/>
      <c r="D90" s="1160"/>
      <c r="E90" s="1160"/>
      <c r="F90" s="1160"/>
      <c r="G90" s="1160"/>
      <c r="H90" s="1160"/>
      <c r="I90" s="1160"/>
    </row>
    <row r="91" spans="1:9" x14ac:dyDescent="0.25">
      <c r="B91" s="104"/>
      <c r="C91" s="104"/>
      <c r="D91" s="104"/>
      <c r="E91" s="104"/>
      <c r="F91" s="104"/>
      <c r="G91" s="104"/>
      <c r="H91" s="104"/>
      <c r="I91" s="104"/>
    </row>
    <row r="92" spans="1:9" x14ac:dyDescent="0.25">
      <c r="B92" s="104"/>
      <c r="C92" s="104"/>
      <c r="D92" s="104"/>
      <c r="E92" s="104"/>
      <c r="F92" s="104"/>
      <c r="G92" s="104"/>
      <c r="H92" s="104"/>
      <c r="I92" s="104"/>
    </row>
  </sheetData>
  <mergeCells count="72">
    <mergeCell ref="B89:I89"/>
    <mergeCell ref="B90:I90"/>
    <mergeCell ref="C81:D82"/>
    <mergeCell ref="F82:G82"/>
    <mergeCell ref="C85:D86"/>
    <mergeCell ref="F86:G86"/>
    <mergeCell ref="B88:I88"/>
    <mergeCell ref="A83:D84"/>
    <mergeCell ref="E83:E84"/>
    <mergeCell ref="F83:F84"/>
    <mergeCell ref="G83:G85"/>
    <mergeCell ref="G80:G81"/>
    <mergeCell ref="B80:D80"/>
    <mergeCell ref="B63:D63"/>
    <mergeCell ref="C64:D65"/>
    <mergeCell ref="F65:G65"/>
    <mergeCell ref="A67:I67"/>
    <mergeCell ref="A68:A71"/>
    <mergeCell ref="B68:B71"/>
    <mergeCell ref="C68:F68"/>
    <mergeCell ref="G68:G71"/>
    <mergeCell ref="H68:I69"/>
    <mergeCell ref="C69:F69"/>
    <mergeCell ref="C70:D70"/>
    <mergeCell ref="E70:E71"/>
    <mergeCell ref="F70:F71"/>
    <mergeCell ref="H70:H71"/>
    <mergeCell ref="I70:I71"/>
    <mergeCell ref="A43:A44"/>
    <mergeCell ref="B43:B44"/>
    <mergeCell ref="G43:G44"/>
    <mergeCell ref="H43:H44"/>
    <mergeCell ref="I43:I44"/>
    <mergeCell ref="A47:A48"/>
    <mergeCell ref="B47:B48"/>
    <mergeCell ref="G47:G48"/>
    <mergeCell ref="H47:H48"/>
    <mergeCell ref="I47:I48"/>
    <mergeCell ref="I39:I40"/>
    <mergeCell ref="B30:D30"/>
    <mergeCell ref="C31:D32"/>
    <mergeCell ref="F32:G32"/>
    <mergeCell ref="A34:I34"/>
    <mergeCell ref="A36:I36"/>
    <mergeCell ref="A37:A40"/>
    <mergeCell ref="B37:B40"/>
    <mergeCell ref="C37:F37"/>
    <mergeCell ref="G37:G40"/>
    <mergeCell ref="H37:I38"/>
    <mergeCell ref="C38:F38"/>
    <mergeCell ref="C39:D39"/>
    <mergeCell ref="E39:E40"/>
    <mergeCell ref="F39:F40"/>
    <mergeCell ref="H39:H40"/>
    <mergeCell ref="A14:A15"/>
    <mergeCell ref="B14:B15"/>
    <mergeCell ref="G14:G15"/>
    <mergeCell ref="H14:H15"/>
    <mergeCell ref="I14:I15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F6:F7"/>
    <mergeCell ref="H6:H7"/>
    <mergeCell ref="I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AE871-9155-49AF-B928-6F8007B279E4}">
  <dimension ref="A1:I141"/>
  <sheetViews>
    <sheetView topLeftCell="A16" workbookViewId="0">
      <selection activeCell="A131" sqref="A131:D132"/>
    </sheetView>
  </sheetViews>
  <sheetFormatPr defaultRowHeight="15" x14ac:dyDescent="0.25"/>
  <cols>
    <col min="1" max="1" width="7" customWidth="1"/>
    <col min="2" max="2" width="25.85546875" customWidth="1"/>
    <col min="8" max="8" width="17.28515625" customWidth="1"/>
    <col min="9" max="9" width="21" customWidth="1"/>
  </cols>
  <sheetData>
    <row r="1" spans="1:9" ht="14.45" customHeight="1" x14ac:dyDescent="0.25">
      <c r="A1" s="1101" t="s">
        <v>1415</v>
      </c>
      <c r="B1" s="1101"/>
      <c r="C1" s="1101"/>
      <c r="D1" s="1101"/>
      <c r="E1" s="1101"/>
      <c r="F1" s="1101"/>
      <c r="G1" s="1101"/>
      <c r="H1" s="1101"/>
      <c r="I1" s="1101"/>
    </row>
    <row r="2" spans="1:9" x14ac:dyDescent="0.25">
      <c r="A2" s="1101"/>
      <c r="B2" s="1101"/>
      <c r="C2" s="1101"/>
      <c r="D2" s="1101"/>
      <c r="E2" s="1101"/>
      <c r="F2" s="1101"/>
      <c r="G2" s="1101"/>
      <c r="H2" s="1101"/>
      <c r="I2" s="1101"/>
    </row>
    <row r="3" spans="1:9" ht="15.75" thickBot="1" x14ac:dyDescent="0.3">
      <c r="A3" s="1102" t="s">
        <v>1416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2.15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40.9" customHeight="1" thickBot="1" x14ac:dyDescent="0.3">
      <c r="A7" s="1105"/>
      <c r="B7" s="1108"/>
      <c r="C7" s="1049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448">
        <v>1</v>
      </c>
      <c r="B8" s="449">
        <v>2</v>
      </c>
      <c r="C8" s="1023">
        <v>3</v>
      </c>
      <c r="D8" s="4">
        <v>4</v>
      </c>
      <c r="E8" s="234">
        <v>5</v>
      </c>
      <c r="F8" s="450">
        <v>6</v>
      </c>
      <c r="G8" s="6">
        <v>7</v>
      </c>
      <c r="H8" s="237">
        <v>8</v>
      </c>
      <c r="I8" s="237">
        <v>9</v>
      </c>
    </row>
    <row r="9" spans="1:9" x14ac:dyDescent="0.25">
      <c r="A9" s="8" t="s">
        <v>177</v>
      </c>
      <c r="B9" s="9" t="s">
        <v>685</v>
      </c>
      <c r="C9" s="451">
        <v>0</v>
      </c>
      <c r="D9" s="452">
        <v>1.2410000000000001</v>
      </c>
      <c r="E9" s="241">
        <v>1.2410000000000001</v>
      </c>
      <c r="F9" s="296" t="s">
        <v>15</v>
      </c>
      <c r="G9" s="453" t="s">
        <v>58</v>
      </c>
      <c r="H9" s="454">
        <v>88170010119</v>
      </c>
      <c r="I9" s="455">
        <v>88170010119001</v>
      </c>
    </row>
    <row r="10" spans="1:9" x14ac:dyDescent="0.25">
      <c r="A10" s="1127" t="s">
        <v>179</v>
      </c>
      <c r="B10" s="1129" t="s">
        <v>686</v>
      </c>
      <c r="C10" s="134">
        <v>0</v>
      </c>
      <c r="D10" s="347">
        <v>0.12</v>
      </c>
      <c r="E10" s="260">
        <f t="shared" ref="E10:E13" si="0">D10-C10</f>
        <v>0.12</v>
      </c>
      <c r="F10" s="122" t="s">
        <v>15</v>
      </c>
      <c r="G10" s="1186" t="s">
        <v>121</v>
      </c>
      <c r="H10" s="1316">
        <v>88170020105</v>
      </c>
      <c r="I10" s="1317">
        <v>88170020105001</v>
      </c>
    </row>
    <row r="11" spans="1:9" x14ac:dyDescent="0.25">
      <c r="A11" s="1314"/>
      <c r="B11" s="1315"/>
      <c r="C11" s="134">
        <v>0.12</v>
      </c>
      <c r="D11" s="456">
        <v>0.23400000000000001</v>
      </c>
      <c r="E11" s="262">
        <f t="shared" si="0"/>
        <v>0.11400000000000002</v>
      </c>
      <c r="F11" s="126" t="s">
        <v>57</v>
      </c>
      <c r="G11" s="1187"/>
      <c r="H11" s="1328"/>
      <c r="I11" s="1253"/>
    </row>
    <row r="12" spans="1:9" x14ac:dyDescent="0.25">
      <c r="A12" s="17" t="s">
        <v>181</v>
      </c>
      <c r="B12" s="18" t="s">
        <v>536</v>
      </c>
      <c r="C12" s="134">
        <v>0</v>
      </c>
      <c r="D12" s="457">
        <v>0.69299999999999995</v>
      </c>
      <c r="E12" s="458">
        <f t="shared" si="0"/>
        <v>0.69299999999999995</v>
      </c>
      <c r="F12" s="131" t="s">
        <v>15</v>
      </c>
      <c r="G12" s="459" t="s">
        <v>58</v>
      </c>
      <c r="H12" s="460">
        <v>88170020097</v>
      </c>
      <c r="I12" s="461">
        <v>88170020097001</v>
      </c>
    </row>
    <row r="13" spans="1:9" x14ac:dyDescent="0.25">
      <c r="A13" s="17" t="s">
        <v>183</v>
      </c>
      <c r="B13" s="18" t="s">
        <v>25</v>
      </c>
      <c r="C13" s="488">
        <v>0</v>
      </c>
      <c r="D13" s="457">
        <v>0.27200000000000002</v>
      </c>
      <c r="E13" s="458">
        <f t="shared" si="0"/>
        <v>0.27200000000000002</v>
      </c>
      <c r="F13" s="131" t="s">
        <v>15</v>
      </c>
      <c r="G13" s="459" t="s">
        <v>58</v>
      </c>
      <c r="H13" s="462">
        <v>88170020108</v>
      </c>
      <c r="I13" s="463">
        <v>88170020108001</v>
      </c>
    </row>
    <row r="14" spans="1:9" x14ac:dyDescent="0.25">
      <c r="A14" s="25" t="s">
        <v>185</v>
      </c>
      <c r="B14" s="26" t="s">
        <v>687</v>
      </c>
      <c r="C14" s="134">
        <v>0</v>
      </c>
      <c r="D14" s="349">
        <v>0.53100000000000003</v>
      </c>
      <c r="E14" s="264">
        <v>0.53100000000000003</v>
      </c>
      <c r="F14" s="306" t="s">
        <v>57</v>
      </c>
      <c r="G14" s="464" t="s">
        <v>121</v>
      </c>
      <c r="H14" s="465">
        <v>88170040036</v>
      </c>
      <c r="I14" s="466">
        <v>88170040036001</v>
      </c>
    </row>
    <row r="15" spans="1:9" x14ac:dyDescent="0.25">
      <c r="A15" s="25" t="s">
        <v>187</v>
      </c>
      <c r="B15" s="26" t="s">
        <v>100</v>
      </c>
      <c r="C15" s="134">
        <v>0</v>
      </c>
      <c r="D15" s="349">
        <v>0.20599999999999999</v>
      </c>
      <c r="E15" s="264">
        <f t="shared" ref="E15:E40" si="1">D15-C15</f>
        <v>0.20599999999999999</v>
      </c>
      <c r="F15" s="122" t="s">
        <v>15</v>
      </c>
      <c r="G15" s="467" t="s">
        <v>121</v>
      </c>
      <c r="H15" s="460">
        <v>88170020110</v>
      </c>
      <c r="I15" s="461">
        <v>88170020110001</v>
      </c>
    </row>
    <row r="16" spans="1:9" x14ac:dyDescent="0.25">
      <c r="A16" s="1127">
        <v>7</v>
      </c>
      <c r="B16" s="1129" t="s">
        <v>688</v>
      </c>
      <c r="C16" s="134">
        <v>0</v>
      </c>
      <c r="D16" s="349">
        <v>1.175</v>
      </c>
      <c r="E16" s="264">
        <f t="shared" si="1"/>
        <v>1.175</v>
      </c>
      <c r="F16" s="468" t="s">
        <v>15</v>
      </c>
      <c r="G16" s="1186" t="s">
        <v>58</v>
      </c>
      <c r="H16" s="1316">
        <v>88170010121</v>
      </c>
      <c r="I16" s="1317">
        <v>88170010121001</v>
      </c>
    </row>
    <row r="17" spans="1:9" x14ac:dyDescent="0.25">
      <c r="A17" s="1314"/>
      <c r="B17" s="1315"/>
      <c r="C17" s="134">
        <v>1.175</v>
      </c>
      <c r="D17" s="349">
        <v>1.6679999999999999</v>
      </c>
      <c r="E17" s="264">
        <f t="shared" si="1"/>
        <v>0.49299999999999988</v>
      </c>
      <c r="F17" s="468" t="s">
        <v>57</v>
      </c>
      <c r="G17" s="1187"/>
      <c r="H17" s="1275"/>
      <c r="I17" s="1318"/>
    </row>
    <row r="18" spans="1:9" x14ac:dyDescent="0.25">
      <c r="A18" s="17" t="s">
        <v>191</v>
      </c>
      <c r="B18" s="18" t="s">
        <v>116</v>
      </c>
      <c r="C18" s="488">
        <v>0</v>
      </c>
      <c r="D18" s="457">
        <v>0.86</v>
      </c>
      <c r="E18" s="458">
        <f t="shared" si="1"/>
        <v>0.86</v>
      </c>
      <c r="F18" s="468" t="s">
        <v>15</v>
      </c>
      <c r="G18" s="464" t="s">
        <v>58</v>
      </c>
      <c r="H18" s="462">
        <v>88170030048</v>
      </c>
      <c r="I18" s="463">
        <v>88170030048001</v>
      </c>
    </row>
    <row r="19" spans="1:9" x14ac:dyDescent="0.25">
      <c r="A19" s="17" t="s">
        <v>193</v>
      </c>
      <c r="B19" s="18" t="s">
        <v>32</v>
      </c>
      <c r="C19" s="488">
        <v>0</v>
      </c>
      <c r="D19" s="457">
        <v>0.90300000000000002</v>
      </c>
      <c r="E19" s="458">
        <f t="shared" si="1"/>
        <v>0.90300000000000002</v>
      </c>
      <c r="F19" s="468" t="s">
        <v>15</v>
      </c>
      <c r="G19" s="469" t="s">
        <v>58</v>
      </c>
      <c r="H19" s="462">
        <v>88170030065</v>
      </c>
      <c r="I19" s="463">
        <v>88170030065001</v>
      </c>
    </row>
    <row r="20" spans="1:9" x14ac:dyDescent="0.25">
      <c r="A20" s="470" t="s">
        <v>195</v>
      </c>
      <c r="B20" s="26" t="s">
        <v>93</v>
      </c>
      <c r="C20" s="134">
        <v>0</v>
      </c>
      <c r="D20" s="349">
        <v>0.23300000000000001</v>
      </c>
      <c r="E20" s="264">
        <f t="shared" si="1"/>
        <v>0.23300000000000001</v>
      </c>
      <c r="F20" s="468" t="s">
        <v>15</v>
      </c>
      <c r="G20" s="471" t="s">
        <v>58</v>
      </c>
      <c r="H20" s="472">
        <v>88170010126</v>
      </c>
      <c r="I20" s="473">
        <v>88170010126001</v>
      </c>
    </row>
    <row r="21" spans="1:9" x14ac:dyDescent="0.25">
      <c r="A21" s="470" t="s">
        <v>197</v>
      </c>
      <c r="B21" s="26" t="s">
        <v>95</v>
      </c>
      <c r="C21" s="488">
        <v>0</v>
      </c>
      <c r="D21" s="349">
        <v>0.36199999999999999</v>
      </c>
      <c r="E21" s="264">
        <f t="shared" si="1"/>
        <v>0.36199999999999999</v>
      </c>
      <c r="F21" s="468" t="s">
        <v>15</v>
      </c>
      <c r="G21" s="471" t="s">
        <v>121</v>
      </c>
      <c r="H21" s="462">
        <v>88170020096</v>
      </c>
      <c r="I21" s="463">
        <v>88170020096001</v>
      </c>
    </row>
    <row r="22" spans="1:9" x14ac:dyDescent="0.25">
      <c r="A22" s="474" t="s">
        <v>199</v>
      </c>
      <c r="B22" s="18" t="s">
        <v>125</v>
      </c>
      <c r="C22" s="488">
        <v>0</v>
      </c>
      <c r="D22" s="457">
        <v>0.498</v>
      </c>
      <c r="E22" s="260">
        <f t="shared" si="1"/>
        <v>0.498</v>
      </c>
      <c r="F22" s="468" t="s">
        <v>57</v>
      </c>
      <c r="G22" s="471" t="s">
        <v>121</v>
      </c>
      <c r="H22" s="462">
        <v>88170030111</v>
      </c>
      <c r="I22" s="473">
        <v>88170030111001</v>
      </c>
    </row>
    <row r="23" spans="1:9" x14ac:dyDescent="0.25">
      <c r="A23" s="1323" t="s">
        <v>201</v>
      </c>
      <c r="B23" s="1129" t="s">
        <v>689</v>
      </c>
      <c r="C23" s="488">
        <v>0</v>
      </c>
      <c r="D23" s="457">
        <v>0.06</v>
      </c>
      <c r="E23" s="458">
        <f t="shared" si="1"/>
        <v>0.06</v>
      </c>
      <c r="F23" s="34" t="s">
        <v>15</v>
      </c>
      <c r="G23" s="1131" t="s">
        <v>121</v>
      </c>
      <c r="H23" s="1324">
        <v>88170040031</v>
      </c>
      <c r="I23" s="1326">
        <v>88170040031001</v>
      </c>
    </row>
    <row r="24" spans="1:9" x14ac:dyDescent="0.25">
      <c r="A24" s="1314"/>
      <c r="B24" s="1315"/>
      <c r="C24" s="134">
        <v>0.06</v>
      </c>
      <c r="D24" s="349">
        <v>1.129</v>
      </c>
      <c r="E24" s="264">
        <f t="shared" si="1"/>
        <v>1.069</v>
      </c>
      <c r="F24" s="34" t="s">
        <v>57</v>
      </c>
      <c r="G24" s="1132"/>
      <c r="H24" s="1325"/>
      <c r="I24" s="1327"/>
    </row>
    <row r="25" spans="1:9" x14ac:dyDescent="0.25">
      <c r="A25" s="470" t="s">
        <v>203</v>
      </c>
      <c r="B25" s="26" t="s">
        <v>41</v>
      </c>
      <c r="C25" s="134">
        <v>0</v>
      </c>
      <c r="D25" s="349">
        <v>0.53700000000000003</v>
      </c>
      <c r="E25" s="264">
        <f t="shared" si="1"/>
        <v>0.53700000000000003</v>
      </c>
      <c r="F25" s="34" t="s">
        <v>15</v>
      </c>
      <c r="G25" s="471" t="s">
        <v>16</v>
      </c>
      <c r="H25" s="475">
        <v>88170010140</v>
      </c>
      <c r="I25" s="473">
        <v>88170010140001</v>
      </c>
    </row>
    <row r="26" spans="1:9" x14ac:dyDescent="0.25">
      <c r="A26" s="474" t="s">
        <v>205</v>
      </c>
      <c r="B26" s="18" t="s">
        <v>266</v>
      </c>
      <c r="C26" s="488">
        <v>0</v>
      </c>
      <c r="D26" s="457">
        <v>0.38700000000000001</v>
      </c>
      <c r="E26" s="458">
        <f t="shared" si="1"/>
        <v>0.38700000000000001</v>
      </c>
      <c r="F26" s="34" t="s">
        <v>15</v>
      </c>
      <c r="G26" s="471" t="s">
        <v>121</v>
      </c>
      <c r="H26" s="462">
        <v>88170060007</v>
      </c>
      <c r="I26" s="463">
        <v>88170060007001</v>
      </c>
    </row>
    <row r="27" spans="1:9" x14ac:dyDescent="0.25">
      <c r="A27" s="474" t="s">
        <v>207</v>
      </c>
      <c r="B27" s="18" t="s">
        <v>43</v>
      </c>
      <c r="C27" s="488">
        <v>0</v>
      </c>
      <c r="D27" s="457">
        <v>1.7889999999999999</v>
      </c>
      <c r="E27" s="260">
        <f t="shared" si="1"/>
        <v>1.7889999999999999</v>
      </c>
      <c r="F27" s="34" t="s">
        <v>57</v>
      </c>
      <c r="G27" s="471" t="s">
        <v>121</v>
      </c>
      <c r="H27" s="462">
        <v>88170050028</v>
      </c>
      <c r="I27" s="463">
        <v>88170050028001</v>
      </c>
    </row>
    <row r="28" spans="1:9" x14ac:dyDescent="0.25">
      <c r="A28" s="474" t="s">
        <v>209</v>
      </c>
      <c r="B28" s="130" t="s">
        <v>690</v>
      </c>
      <c r="C28" s="671">
        <v>0</v>
      </c>
      <c r="D28" s="347">
        <v>0.42899999999999999</v>
      </c>
      <c r="E28" s="260">
        <f t="shared" si="1"/>
        <v>0.42899999999999999</v>
      </c>
      <c r="F28" s="34" t="s">
        <v>15</v>
      </c>
      <c r="G28" s="471" t="s">
        <v>58</v>
      </c>
      <c r="H28" s="462">
        <v>88170020088</v>
      </c>
      <c r="I28" s="463">
        <v>88170020088001</v>
      </c>
    </row>
    <row r="29" spans="1:9" x14ac:dyDescent="0.25">
      <c r="A29" s="470" t="s">
        <v>211</v>
      </c>
      <c r="B29" s="26" t="s">
        <v>145</v>
      </c>
      <c r="C29" s="134">
        <v>0</v>
      </c>
      <c r="D29" s="349">
        <v>0.92500000000000004</v>
      </c>
      <c r="E29" s="264">
        <f t="shared" si="1"/>
        <v>0.92500000000000004</v>
      </c>
      <c r="F29" s="34" t="s">
        <v>57</v>
      </c>
      <c r="G29" s="471" t="s">
        <v>121</v>
      </c>
      <c r="H29" s="472">
        <v>88170030068</v>
      </c>
      <c r="I29" s="473">
        <v>88170030068001</v>
      </c>
    </row>
    <row r="30" spans="1:9" x14ac:dyDescent="0.25">
      <c r="A30" s="470" t="s">
        <v>213</v>
      </c>
      <c r="B30" s="26" t="s">
        <v>691</v>
      </c>
      <c r="C30" s="134">
        <v>0</v>
      </c>
      <c r="D30" s="349">
        <v>0.26500000000000001</v>
      </c>
      <c r="E30" s="264">
        <f t="shared" si="1"/>
        <v>0.26500000000000001</v>
      </c>
      <c r="F30" s="34" t="s">
        <v>57</v>
      </c>
      <c r="G30" s="471" t="s">
        <v>121</v>
      </c>
      <c r="H30" s="472">
        <v>88170040035</v>
      </c>
      <c r="I30" s="476">
        <v>88170040035001</v>
      </c>
    </row>
    <row r="31" spans="1:9" x14ac:dyDescent="0.25">
      <c r="A31" s="17" t="s">
        <v>215</v>
      </c>
      <c r="B31" s="18" t="s">
        <v>53</v>
      </c>
      <c r="C31" s="488">
        <v>0</v>
      </c>
      <c r="D31" s="347">
        <v>1.5549999999999999</v>
      </c>
      <c r="E31" s="458">
        <f t="shared" si="1"/>
        <v>1.5549999999999999</v>
      </c>
      <c r="F31" s="34" t="s">
        <v>15</v>
      </c>
      <c r="G31" s="471" t="s">
        <v>16</v>
      </c>
      <c r="H31" s="462">
        <v>88170020101</v>
      </c>
      <c r="I31" s="477">
        <v>88170020101001</v>
      </c>
    </row>
    <row r="32" spans="1:9" x14ac:dyDescent="0.25">
      <c r="A32" s="25" t="s">
        <v>217</v>
      </c>
      <c r="B32" s="26" t="s">
        <v>150</v>
      </c>
      <c r="C32" s="134">
        <v>0</v>
      </c>
      <c r="D32" s="349">
        <v>1.0249999999999999</v>
      </c>
      <c r="E32" s="264">
        <f t="shared" si="1"/>
        <v>1.0249999999999999</v>
      </c>
      <c r="F32" s="34" t="s">
        <v>57</v>
      </c>
      <c r="G32" s="471" t="s">
        <v>121</v>
      </c>
      <c r="H32" s="472">
        <v>88170050031</v>
      </c>
      <c r="I32" s="476">
        <v>88170050031001</v>
      </c>
    </row>
    <row r="33" spans="1:9" x14ac:dyDescent="0.25">
      <c r="A33" s="1127" t="s">
        <v>219</v>
      </c>
      <c r="B33" s="1191" t="s">
        <v>55</v>
      </c>
      <c r="C33" s="134">
        <v>0</v>
      </c>
      <c r="D33" s="349">
        <v>5.8999999999999997E-2</v>
      </c>
      <c r="E33" s="264">
        <f t="shared" si="1"/>
        <v>5.8999999999999997E-2</v>
      </c>
      <c r="F33" s="34" t="s">
        <v>15</v>
      </c>
      <c r="G33" s="1131" t="s">
        <v>121</v>
      </c>
      <c r="H33" s="1316">
        <v>88170010116</v>
      </c>
      <c r="I33" s="1330">
        <v>88170010116001</v>
      </c>
    </row>
    <row r="34" spans="1:9" x14ac:dyDescent="0.25">
      <c r="A34" s="1314"/>
      <c r="B34" s="1192"/>
      <c r="C34" s="488">
        <v>5.8999999999999997E-2</v>
      </c>
      <c r="D34" s="457">
        <v>0.13100000000000001</v>
      </c>
      <c r="E34" s="458">
        <f t="shared" si="1"/>
        <v>7.2000000000000008E-2</v>
      </c>
      <c r="F34" s="34" t="s">
        <v>57</v>
      </c>
      <c r="G34" s="1132"/>
      <c r="H34" s="1329"/>
      <c r="I34" s="1331"/>
    </row>
    <row r="35" spans="1:9" x14ac:dyDescent="0.25">
      <c r="A35" s="1127" t="s">
        <v>221</v>
      </c>
      <c r="B35" s="1129" t="s">
        <v>56</v>
      </c>
      <c r="C35" s="488">
        <v>0</v>
      </c>
      <c r="D35" s="457">
        <v>0.14799999999999999</v>
      </c>
      <c r="E35" s="458">
        <f t="shared" si="1"/>
        <v>0.14799999999999999</v>
      </c>
      <c r="F35" s="34" t="s">
        <v>15</v>
      </c>
      <c r="G35" s="1131" t="s">
        <v>121</v>
      </c>
      <c r="H35" s="1316">
        <v>88170010123</v>
      </c>
      <c r="I35" s="1332">
        <v>88170010123001</v>
      </c>
    </row>
    <row r="36" spans="1:9" x14ac:dyDescent="0.25">
      <c r="A36" s="1314"/>
      <c r="B36" s="1315"/>
      <c r="C36" s="134">
        <v>0.14799999999999999</v>
      </c>
      <c r="D36" s="349">
        <v>0.29199999999999998</v>
      </c>
      <c r="E36" s="264">
        <f t="shared" si="1"/>
        <v>0.14399999999999999</v>
      </c>
      <c r="F36" s="478" t="s">
        <v>57</v>
      </c>
      <c r="G36" s="1132"/>
      <c r="H36" s="1328"/>
      <c r="I36" s="1253"/>
    </row>
    <row r="37" spans="1:9" x14ac:dyDescent="0.25">
      <c r="A37" s="25" t="s">
        <v>223</v>
      </c>
      <c r="B37" s="26" t="s">
        <v>692</v>
      </c>
      <c r="C37" s="134">
        <v>0</v>
      </c>
      <c r="D37" s="349">
        <v>0.122</v>
      </c>
      <c r="E37" s="264">
        <f t="shared" si="1"/>
        <v>0.122</v>
      </c>
      <c r="F37" s="478" t="s">
        <v>57</v>
      </c>
      <c r="G37" s="471" t="s">
        <v>121</v>
      </c>
      <c r="H37" s="472">
        <v>88170010122</v>
      </c>
      <c r="I37" s="476">
        <v>88170010122001</v>
      </c>
    </row>
    <row r="38" spans="1:9" x14ac:dyDescent="0.25">
      <c r="A38" s="25" t="s">
        <v>225</v>
      </c>
      <c r="B38" s="26" t="s">
        <v>78</v>
      </c>
      <c r="C38" s="134">
        <v>0</v>
      </c>
      <c r="D38" s="349">
        <v>0.35699999999999998</v>
      </c>
      <c r="E38" s="264">
        <f t="shared" si="1"/>
        <v>0.35699999999999998</v>
      </c>
      <c r="F38" s="478" t="s">
        <v>15</v>
      </c>
      <c r="G38" s="471" t="s">
        <v>58</v>
      </c>
      <c r="H38" s="472">
        <v>88170020094</v>
      </c>
      <c r="I38" s="476">
        <v>88170020094001</v>
      </c>
    </row>
    <row r="39" spans="1:9" x14ac:dyDescent="0.25">
      <c r="A39" s="25" t="s">
        <v>227</v>
      </c>
      <c r="B39" s="26" t="s">
        <v>79</v>
      </c>
      <c r="C39" s="134">
        <v>0</v>
      </c>
      <c r="D39" s="349">
        <v>1.1319999999999999</v>
      </c>
      <c r="E39" s="264">
        <f t="shared" si="1"/>
        <v>1.1319999999999999</v>
      </c>
      <c r="F39" s="478" t="s">
        <v>57</v>
      </c>
      <c r="G39" s="471" t="s">
        <v>121</v>
      </c>
      <c r="H39" s="472">
        <v>88170060008</v>
      </c>
      <c r="I39" s="476">
        <v>88170060008001</v>
      </c>
    </row>
    <row r="40" spans="1:9" x14ac:dyDescent="0.25">
      <c r="A40" s="1127" t="s">
        <v>229</v>
      </c>
      <c r="B40" s="1129" t="s">
        <v>59</v>
      </c>
      <c r="C40" s="488">
        <v>0</v>
      </c>
      <c r="D40" s="457">
        <v>0.255</v>
      </c>
      <c r="E40" s="458">
        <f t="shared" si="1"/>
        <v>0.255</v>
      </c>
      <c r="F40" s="478" t="s">
        <v>15</v>
      </c>
      <c r="G40" s="1131" t="s">
        <v>58</v>
      </c>
      <c r="H40" s="1316">
        <v>88170010118</v>
      </c>
      <c r="I40" s="1332">
        <v>88170010118001</v>
      </c>
    </row>
    <row r="41" spans="1:9" x14ac:dyDescent="0.25">
      <c r="A41" s="1314"/>
      <c r="B41" s="1315"/>
      <c r="C41" s="134">
        <v>0.22500000000000001</v>
      </c>
      <c r="D41" s="349">
        <v>0.56899999999999995</v>
      </c>
      <c r="E41" s="264">
        <v>0.314</v>
      </c>
      <c r="F41" s="478" t="s">
        <v>57</v>
      </c>
      <c r="G41" s="1132"/>
      <c r="H41" s="1275"/>
      <c r="I41" s="1253"/>
    </row>
    <row r="42" spans="1:9" x14ac:dyDescent="0.25">
      <c r="A42" s="25" t="s">
        <v>231</v>
      </c>
      <c r="B42" s="26" t="s">
        <v>693</v>
      </c>
      <c r="C42" s="134">
        <v>0</v>
      </c>
      <c r="D42" s="349">
        <v>0.58099999999999996</v>
      </c>
      <c r="E42" s="264">
        <f t="shared" ref="E42:E58" si="2">D42-C42</f>
        <v>0.58099999999999996</v>
      </c>
      <c r="F42" s="478" t="s">
        <v>57</v>
      </c>
      <c r="G42" s="471" t="s">
        <v>121</v>
      </c>
      <c r="H42" s="472">
        <v>88170030070</v>
      </c>
      <c r="I42" s="476">
        <v>88170030070001</v>
      </c>
    </row>
    <row r="43" spans="1:9" x14ac:dyDescent="0.25">
      <c r="A43" s="17" t="s">
        <v>694</v>
      </c>
      <c r="B43" s="18" t="s">
        <v>695</v>
      </c>
      <c r="C43" s="488">
        <v>0</v>
      </c>
      <c r="D43" s="457">
        <v>0.54400000000000004</v>
      </c>
      <c r="E43" s="458">
        <f t="shared" si="2"/>
        <v>0.54400000000000004</v>
      </c>
      <c r="F43" s="478" t="s">
        <v>15</v>
      </c>
      <c r="G43" s="471" t="s">
        <v>121</v>
      </c>
      <c r="H43" s="472">
        <v>88170040039</v>
      </c>
      <c r="I43" s="476">
        <v>88170040039001</v>
      </c>
    </row>
    <row r="44" spans="1:9" x14ac:dyDescent="0.25">
      <c r="A44" s="25" t="s">
        <v>235</v>
      </c>
      <c r="B44" s="26" t="s">
        <v>158</v>
      </c>
      <c r="C44" s="134">
        <v>0</v>
      </c>
      <c r="D44" s="349">
        <v>7.3999999999999996E-2</v>
      </c>
      <c r="E44" s="264">
        <f t="shared" si="2"/>
        <v>7.3999999999999996E-2</v>
      </c>
      <c r="F44" s="480" t="s">
        <v>57</v>
      </c>
      <c r="G44" s="481" t="s">
        <v>121</v>
      </c>
      <c r="H44" s="472">
        <v>88170010125</v>
      </c>
      <c r="I44" s="476">
        <v>88170010125001</v>
      </c>
    </row>
    <row r="45" spans="1:9" x14ac:dyDescent="0.25">
      <c r="A45" s="1127" t="s">
        <v>237</v>
      </c>
      <c r="B45" s="1129" t="s">
        <v>50</v>
      </c>
      <c r="C45" s="671">
        <v>0</v>
      </c>
      <c r="D45" s="347">
        <v>0.371</v>
      </c>
      <c r="E45" s="260">
        <f t="shared" si="2"/>
        <v>0.371</v>
      </c>
      <c r="F45" s="478" t="s">
        <v>15</v>
      </c>
      <c r="G45" s="1131" t="s">
        <v>58</v>
      </c>
      <c r="H45" s="1316">
        <v>88170040034</v>
      </c>
      <c r="I45" s="1332">
        <v>88170040034001</v>
      </c>
    </row>
    <row r="46" spans="1:9" x14ac:dyDescent="0.25">
      <c r="A46" s="1314"/>
      <c r="B46" s="1315"/>
      <c r="C46" s="170">
        <v>0.371</v>
      </c>
      <c r="D46" s="456">
        <v>1.0269999999999999</v>
      </c>
      <c r="E46" s="262">
        <f t="shared" si="2"/>
        <v>0.65599999999999992</v>
      </c>
      <c r="F46" s="480" t="s">
        <v>57</v>
      </c>
      <c r="G46" s="1132"/>
      <c r="H46" s="1328"/>
      <c r="I46" s="1253"/>
    </row>
    <row r="47" spans="1:9" x14ac:dyDescent="0.25">
      <c r="A47" s="25" t="s">
        <v>239</v>
      </c>
      <c r="B47" s="26" t="s">
        <v>696</v>
      </c>
      <c r="C47" s="134">
        <v>0</v>
      </c>
      <c r="D47" s="349">
        <v>0.158</v>
      </c>
      <c r="E47" s="264">
        <f t="shared" si="2"/>
        <v>0.158</v>
      </c>
      <c r="F47" s="478" t="s">
        <v>15</v>
      </c>
      <c r="G47" s="471" t="s">
        <v>58</v>
      </c>
      <c r="H47" s="472">
        <v>88170020086</v>
      </c>
      <c r="I47" s="476">
        <v>88170020086001</v>
      </c>
    </row>
    <row r="48" spans="1:9" x14ac:dyDescent="0.25">
      <c r="A48" s="25" t="s">
        <v>241</v>
      </c>
      <c r="B48" s="26" t="s">
        <v>697</v>
      </c>
      <c r="C48" s="134">
        <v>0</v>
      </c>
      <c r="D48" s="349">
        <v>0.20899999999999999</v>
      </c>
      <c r="E48" s="264">
        <f t="shared" si="2"/>
        <v>0.20899999999999999</v>
      </c>
      <c r="F48" s="480" t="s">
        <v>15</v>
      </c>
      <c r="G48" s="471" t="s">
        <v>121</v>
      </c>
      <c r="H48" s="472">
        <v>88170030095</v>
      </c>
      <c r="I48" s="476">
        <v>88170030095001</v>
      </c>
    </row>
    <row r="49" spans="1:9" x14ac:dyDescent="0.25">
      <c r="A49" s="17" t="s">
        <v>243</v>
      </c>
      <c r="B49" s="18" t="s">
        <v>698</v>
      </c>
      <c r="C49" s="488">
        <v>0</v>
      </c>
      <c r="D49" s="457">
        <v>0.128</v>
      </c>
      <c r="E49" s="458">
        <f t="shared" si="2"/>
        <v>0.128</v>
      </c>
      <c r="F49" s="478" t="s">
        <v>15</v>
      </c>
      <c r="G49" s="482" t="s">
        <v>121</v>
      </c>
      <c r="H49" s="462">
        <v>88170020112</v>
      </c>
      <c r="I49" s="477">
        <v>88170020112001</v>
      </c>
    </row>
    <row r="50" spans="1:9" x14ac:dyDescent="0.25">
      <c r="A50" s="25" t="s">
        <v>245</v>
      </c>
      <c r="B50" s="483" t="s">
        <v>699</v>
      </c>
      <c r="C50" s="134">
        <v>0</v>
      </c>
      <c r="D50" s="349">
        <v>0.27200000000000002</v>
      </c>
      <c r="E50" s="264">
        <f t="shared" si="2"/>
        <v>0.27200000000000002</v>
      </c>
      <c r="F50" s="484" t="s">
        <v>57</v>
      </c>
      <c r="G50" s="471" t="s">
        <v>121</v>
      </c>
      <c r="H50" s="462">
        <v>88170020147</v>
      </c>
      <c r="I50" s="477">
        <v>88170020147001</v>
      </c>
    </row>
    <row r="51" spans="1:9" x14ac:dyDescent="0.25">
      <c r="A51" s="25" t="s">
        <v>700</v>
      </c>
      <c r="B51" s="26" t="s">
        <v>146</v>
      </c>
      <c r="C51" s="134">
        <v>0</v>
      </c>
      <c r="D51" s="349">
        <v>0.216</v>
      </c>
      <c r="E51" s="264">
        <f t="shared" si="2"/>
        <v>0.216</v>
      </c>
      <c r="F51" s="34" t="s">
        <v>57</v>
      </c>
      <c r="G51" s="471" t="s">
        <v>121</v>
      </c>
      <c r="H51" s="472">
        <v>88170060036</v>
      </c>
      <c r="I51" s="476">
        <v>88170060036001</v>
      </c>
    </row>
    <row r="52" spans="1:9" x14ac:dyDescent="0.25">
      <c r="A52" s="25" t="s">
        <v>701</v>
      </c>
      <c r="B52" s="26" t="s">
        <v>702</v>
      </c>
      <c r="C52" s="134">
        <v>0</v>
      </c>
      <c r="D52" s="349">
        <v>0.17</v>
      </c>
      <c r="E52" s="264">
        <f t="shared" si="2"/>
        <v>0.17</v>
      </c>
      <c r="F52" s="34" t="s">
        <v>57</v>
      </c>
      <c r="G52" s="471" t="s">
        <v>121</v>
      </c>
      <c r="H52" s="472">
        <v>88170020113</v>
      </c>
      <c r="I52" s="476">
        <v>88170020113001</v>
      </c>
    </row>
    <row r="53" spans="1:9" x14ac:dyDescent="0.25">
      <c r="A53" s="25" t="s">
        <v>703</v>
      </c>
      <c r="B53" s="26" t="s">
        <v>249</v>
      </c>
      <c r="C53" s="134">
        <v>0</v>
      </c>
      <c r="D53" s="349">
        <v>6.9000000000000006E-2</v>
      </c>
      <c r="E53" s="264">
        <f t="shared" si="2"/>
        <v>6.9000000000000006E-2</v>
      </c>
      <c r="F53" s="34" t="s">
        <v>15</v>
      </c>
      <c r="G53" s="471" t="s">
        <v>121</v>
      </c>
      <c r="H53" s="472">
        <v>88170020118</v>
      </c>
      <c r="I53" s="476">
        <v>88170020118001</v>
      </c>
    </row>
    <row r="54" spans="1:9" x14ac:dyDescent="0.25">
      <c r="A54" s="17" t="s">
        <v>704</v>
      </c>
      <c r="B54" s="18" t="s">
        <v>705</v>
      </c>
      <c r="C54" s="488">
        <v>0</v>
      </c>
      <c r="D54" s="457">
        <v>0.222</v>
      </c>
      <c r="E54" s="458">
        <f t="shared" si="2"/>
        <v>0.222</v>
      </c>
      <c r="F54" s="34" t="s">
        <v>57</v>
      </c>
      <c r="G54" s="481" t="s">
        <v>121</v>
      </c>
      <c r="H54" s="472">
        <v>88170020121</v>
      </c>
      <c r="I54" s="476">
        <v>88170020121001</v>
      </c>
    </row>
    <row r="55" spans="1:9" x14ac:dyDescent="0.25">
      <c r="A55" s="17" t="s">
        <v>706</v>
      </c>
      <c r="B55" s="18" t="s">
        <v>404</v>
      </c>
      <c r="C55" s="488">
        <v>0</v>
      </c>
      <c r="D55" s="457">
        <v>0.31</v>
      </c>
      <c r="E55" s="458">
        <f t="shared" si="2"/>
        <v>0.31</v>
      </c>
      <c r="F55" s="34" t="s">
        <v>15</v>
      </c>
      <c r="G55" s="471" t="s">
        <v>121</v>
      </c>
      <c r="H55" s="460">
        <v>88170050101</v>
      </c>
      <c r="I55" s="485">
        <v>88370050101001</v>
      </c>
    </row>
    <row r="56" spans="1:9" x14ac:dyDescent="0.25">
      <c r="A56" s="1127" t="s">
        <v>707</v>
      </c>
      <c r="B56" s="1191" t="s">
        <v>132</v>
      </c>
      <c r="C56" s="488">
        <v>0</v>
      </c>
      <c r="D56" s="457">
        <v>0.02</v>
      </c>
      <c r="E56" s="458">
        <f t="shared" si="2"/>
        <v>0.02</v>
      </c>
      <c r="F56" s="34" t="s">
        <v>33</v>
      </c>
      <c r="G56" s="1131" t="s">
        <v>121</v>
      </c>
      <c r="H56" s="1324">
        <v>88370050102</v>
      </c>
      <c r="I56" s="1334">
        <v>88370050102001</v>
      </c>
    </row>
    <row r="57" spans="1:9" x14ac:dyDescent="0.25">
      <c r="A57" s="1314"/>
      <c r="B57" s="1192"/>
      <c r="C57" s="488">
        <v>0.02</v>
      </c>
      <c r="D57" s="457">
        <v>0.311</v>
      </c>
      <c r="E57" s="458">
        <f t="shared" si="2"/>
        <v>0.29099999999999998</v>
      </c>
      <c r="F57" s="34" t="s">
        <v>57</v>
      </c>
      <c r="G57" s="1132"/>
      <c r="H57" s="1333"/>
      <c r="I57" s="1335"/>
    </row>
    <row r="58" spans="1:9" x14ac:dyDescent="0.25">
      <c r="A58" s="25" t="s">
        <v>708</v>
      </c>
      <c r="B58" s="26" t="s">
        <v>709</v>
      </c>
      <c r="C58" s="134">
        <v>0</v>
      </c>
      <c r="D58" s="349">
        <v>0.38</v>
      </c>
      <c r="E58" s="264">
        <f t="shared" si="2"/>
        <v>0.38</v>
      </c>
      <c r="F58" s="34" t="s">
        <v>57</v>
      </c>
      <c r="G58" s="471" t="s">
        <v>121</v>
      </c>
      <c r="H58" s="472">
        <v>88370050103</v>
      </c>
      <c r="I58" s="476">
        <v>88370050103001</v>
      </c>
    </row>
    <row r="59" spans="1:9" x14ac:dyDescent="0.25">
      <c r="A59" s="25" t="s">
        <v>710</v>
      </c>
      <c r="B59" s="26" t="s">
        <v>481</v>
      </c>
      <c r="C59" s="134">
        <v>0</v>
      </c>
      <c r="D59" s="349">
        <v>0.122</v>
      </c>
      <c r="E59" s="264">
        <f>D59-C59</f>
        <v>0.122</v>
      </c>
      <c r="F59" s="34" t="s">
        <v>57</v>
      </c>
      <c r="G59" s="481" t="s">
        <v>121</v>
      </c>
      <c r="H59" s="465">
        <v>88370050104</v>
      </c>
      <c r="I59" s="486">
        <v>88370050104001</v>
      </c>
    </row>
    <row r="60" spans="1:9" x14ac:dyDescent="0.25">
      <c r="A60" s="25" t="s">
        <v>711</v>
      </c>
      <c r="B60" s="26" t="s">
        <v>277</v>
      </c>
      <c r="C60" s="134">
        <v>0</v>
      </c>
      <c r="D60" s="349">
        <v>0.60199999999999998</v>
      </c>
      <c r="E60" s="264">
        <f t="shared" ref="E60:E62" si="3">D60-C60</f>
        <v>0.60199999999999998</v>
      </c>
      <c r="F60" s="34" t="s">
        <v>15</v>
      </c>
      <c r="G60" s="471" t="s">
        <v>16</v>
      </c>
      <c r="H60" s="465">
        <v>88370040038</v>
      </c>
      <c r="I60" s="486">
        <v>88370040038001</v>
      </c>
    </row>
    <row r="61" spans="1:9" x14ac:dyDescent="0.25">
      <c r="A61" s="1127" t="s">
        <v>712</v>
      </c>
      <c r="B61" s="1129" t="s">
        <v>713</v>
      </c>
      <c r="C61" s="671">
        <v>0</v>
      </c>
      <c r="D61" s="347">
        <v>0.73</v>
      </c>
      <c r="E61" s="260">
        <f t="shared" si="3"/>
        <v>0.73</v>
      </c>
      <c r="F61" s="34" t="s">
        <v>15</v>
      </c>
      <c r="G61" s="1131" t="s">
        <v>58</v>
      </c>
      <c r="H61" s="1324">
        <v>88370050068</v>
      </c>
      <c r="I61" s="1336">
        <v>88370050068001</v>
      </c>
    </row>
    <row r="62" spans="1:9" x14ac:dyDescent="0.25">
      <c r="A62" s="1314"/>
      <c r="B62" s="1315"/>
      <c r="C62" s="1036">
        <v>0.73</v>
      </c>
      <c r="D62" s="1034">
        <v>1.0129999999999999</v>
      </c>
      <c r="E62" s="487">
        <f t="shared" si="3"/>
        <v>0.28299999999999992</v>
      </c>
      <c r="F62" s="34" t="s">
        <v>57</v>
      </c>
      <c r="G62" s="1132"/>
      <c r="H62" s="1325"/>
      <c r="I62" s="1337"/>
    </row>
    <row r="63" spans="1:9" x14ac:dyDescent="0.25">
      <c r="A63" s="17" t="s">
        <v>714</v>
      </c>
      <c r="B63" s="18" t="s">
        <v>543</v>
      </c>
      <c r="C63" s="134">
        <v>0</v>
      </c>
      <c r="D63" s="349">
        <v>0.78800000000000003</v>
      </c>
      <c r="E63" s="264">
        <v>0.78800000000000003</v>
      </c>
      <c r="F63" s="34" t="s">
        <v>57</v>
      </c>
      <c r="G63" s="471" t="s">
        <v>121</v>
      </c>
      <c r="H63" s="465">
        <v>88170030067</v>
      </c>
      <c r="I63" s="486">
        <v>88170030067001</v>
      </c>
    </row>
    <row r="64" spans="1:9" ht="15.75" thickBot="1" x14ac:dyDescent="0.3">
      <c r="A64" s="17" t="s">
        <v>715</v>
      </c>
      <c r="B64" s="18" t="s">
        <v>170</v>
      </c>
      <c r="C64" s="43">
        <v>0</v>
      </c>
      <c r="D64" s="457">
        <v>0.156</v>
      </c>
      <c r="E64" s="458">
        <v>0.156</v>
      </c>
      <c r="F64" s="489" t="s">
        <v>57</v>
      </c>
      <c r="G64" s="482" t="s">
        <v>121</v>
      </c>
      <c r="H64" s="490">
        <v>88170030086</v>
      </c>
      <c r="I64" s="491">
        <v>88170030086001</v>
      </c>
    </row>
    <row r="65" spans="1:9" x14ac:dyDescent="0.25">
      <c r="A65" s="49"/>
      <c r="B65" s="1338" t="s">
        <v>716</v>
      </c>
      <c r="C65" s="1338"/>
      <c r="D65" s="1338"/>
      <c r="E65" s="285">
        <f>SUM(E9:E64)</f>
        <v>25.696999999999999</v>
      </c>
      <c r="F65" s="1058"/>
      <c r="G65" s="1059"/>
      <c r="H65" s="90"/>
      <c r="I65" s="52"/>
    </row>
    <row r="66" spans="1:9" x14ac:dyDescent="0.25">
      <c r="A66" s="54"/>
      <c r="B66" s="1060"/>
      <c r="C66" s="1135" t="s">
        <v>66</v>
      </c>
      <c r="D66" s="1136"/>
      <c r="E66" s="1061">
        <v>11.973000000000001</v>
      </c>
      <c r="F66" s="1062" t="s">
        <v>15</v>
      </c>
      <c r="G66" s="91" t="s">
        <v>81</v>
      </c>
      <c r="I66" s="59"/>
    </row>
    <row r="67" spans="1:9" x14ac:dyDescent="0.25">
      <c r="A67" s="492"/>
      <c r="B67" s="1063"/>
      <c r="C67" s="1339"/>
      <c r="D67" s="1340"/>
      <c r="E67" s="1061">
        <v>13.704000000000001</v>
      </c>
      <c r="F67" s="1341" t="s">
        <v>294</v>
      </c>
      <c r="G67" s="1282"/>
      <c r="H67" s="493" t="s">
        <v>81</v>
      </c>
      <c r="I67" s="59"/>
    </row>
    <row r="68" spans="1:9" ht="15.75" thickBot="1" x14ac:dyDescent="0.3">
      <c r="A68" s="494"/>
      <c r="B68" s="291"/>
      <c r="C68" s="1276"/>
      <c r="D68" s="1342"/>
      <c r="E68" s="1064">
        <v>0.02</v>
      </c>
      <c r="F68" s="167" t="s">
        <v>33</v>
      </c>
      <c r="G68" s="93"/>
      <c r="H68" s="495"/>
      <c r="I68" s="67"/>
    </row>
    <row r="70" spans="1:9" ht="15.75" thickBot="1" x14ac:dyDescent="0.3">
      <c r="A70" s="1102" t="s">
        <v>1479</v>
      </c>
      <c r="B70" s="1102"/>
      <c r="C70" s="1102"/>
      <c r="D70" s="1102"/>
      <c r="E70" s="1102"/>
      <c r="F70" s="1102"/>
      <c r="G70" s="1102"/>
      <c r="H70" s="1102"/>
      <c r="I70" s="1102"/>
    </row>
    <row r="71" spans="1:9" ht="15.75" thickBot="1" x14ac:dyDescent="0.3">
      <c r="A71" s="1103" t="s">
        <v>1</v>
      </c>
      <c r="B71" s="1106" t="s">
        <v>2</v>
      </c>
      <c r="C71" s="1109" t="s">
        <v>3</v>
      </c>
      <c r="D71" s="1110"/>
      <c r="E71" s="1110"/>
      <c r="F71" s="1110"/>
      <c r="G71" s="1112" t="s">
        <v>4</v>
      </c>
      <c r="H71" s="1115" t="s">
        <v>5</v>
      </c>
      <c r="I71" s="1116"/>
    </row>
    <row r="72" spans="1:9" ht="15.75" thickBot="1" x14ac:dyDescent="0.3">
      <c r="A72" s="1104"/>
      <c r="B72" s="1107"/>
      <c r="C72" s="1119" t="s">
        <v>6</v>
      </c>
      <c r="D72" s="1120"/>
      <c r="E72" s="1120"/>
      <c r="F72" s="1120"/>
      <c r="G72" s="1112"/>
      <c r="H72" s="1117"/>
      <c r="I72" s="1118"/>
    </row>
    <row r="73" spans="1:9" ht="22.15" customHeight="1" thickBot="1" x14ac:dyDescent="0.3">
      <c r="A73" s="1104"/>
      <c r="B73" s="1107"/>
      <c r="C73" s="1293" t="s">
        <v>7</v>
      </c>
      <c r="D73" s="1294"/>
      <c r="E73" s="1124" t="s">
        <v>8</v>
      </c>
      <c r="F73" s="1208" t="s">
        <v>9</v>
      </c>
      <c r="G73" s="1112"/>
      <c r="H73" s="1112" t="s">
        <v>10</v>
      </c>
      <c r="I73" s="1112" t="s">
        <v>11</v>
      </c>
    </row>
    <row r="74" spans="1:9" ht="39" customHeight="1" thickBot="1" x14ac:dyDescent="0.3">
      <c r="A74" s="1105"/>
      <c r="B74" s="1108"/>
      <c r="C74" s="1045" t="s">
        <v>12</v>
      </c>
      <c r="D74" s="361" t="s">
        <v>13</v>
      </c>
      <c r="E74" s="1278"/>
      <c r="F74" s="1208"/>
      <c r="G74" s="1112"/>
      <c r="H74" s="1113"/>
      <c r="I74" s="1113"/>
    </row>
    <row r="75" spans="1:9" ht="15.75" thickBot="1" x14ac:dyDescent="0.3">
      <c r="A75" s="1">
        <v>1</v>
      </c>
      <c r="B75" s="496">
        <v>2</v>
      </c>
      <c r="C75" s="1023">
        <v>3</v>
      </c>
      <c r="D75" s="4">
        <v>4</v>
      </c>
      <c r="E75" s="3">
        <v>5</v>
      </c>
      <c r="F75" s="149">
        <v>6</v>
      </c>
      <c r="G75" s="2">
        <v>7</v>
      </c>
      <c r="H75" s="7">
        <v>8</v>
      </c>
      <c r="I75" s="7">
        <v>9</v>
      </c>
    </row>
    <row r="76" spans="1:9" x14ac:dyDescent="0.25">
      <c r="A76" s="8">
        <v>1</v>
      </c>
      <c r="B76" s="9" t="s">
        <v>641</v>
      </c>
      <c r="C76" s="451">
        <v>0</v>
      </c>
      <c r="D76" s="452">
        <v>0.21299999999999999</v>
      </c>
      <c r="E76" s="115">
        <v>0.21299999999999999</v>
      </c>
      <c r="F76" s="497" t="s">
        <v>15</v>
      </c>
      <c r="G76" s="108" t="s">
        <v>121</v>
      </c>
      <c r="H76" s="498" t="s">
        <v>717</v>
      </c>
      <c r="I76" s="499" t="s">
        <v>718</v>
      </c>
    </row>
    <row r="77" spans="1:9" x14ac:dyDescent="0.25">
      <c r="A77" s="25">
        <v>2</v>
      </c>
      <c r="B77" s="26" t="s">
        <v>443</v>
      </c>
      <c r="C77" s="134">
        <v>0</v>
      </c>
      <c r="D77" s="349">
        <v>0.218</v>
      </c>
      <c r="E77" s="95">
        <v>0.218</v>
      </c>
      <c r="F77" s="480" t="s">
        <v>15</v>
      </c>
      <c r="G77" s="39" t="s">
        <v>121</v>
      </c>
      <c r="H77" s="258" t="s">
        <v>719</v>
      </c>
      <c r="I77" s="500" t="s">
        <v>720</v>
      </c>
    </row>
    <row r="78" spans="1:9" x14ac:dyDescent="0.25">
      <c r="A78" s="17">
        <v>3</v>
      </c>
      <c r="B78" s="26" t="s">
        <v>721</v>
      </c>
      <c r="C78" s="134">
        <v>0</v>
      </c>
      <c r="D78" s="349">
        <v>0.16600000000000001</v>
      </c>
      <c r="E78" s="95">
        <f>D78-C78</f>
        <v>0.16600000000000001</v>
      </c>
      <c r="F78" s="478" t="s">
        <v>15</v>
      </c>
      <c r="G78" s="38" t="s">
        <v>121</v>
      </c>
      <c r="H78" s="258" t="s">
        <v>722</v>
      </c>
      <c r="I78" s="500" t="s">
        <v>723</v>
      </c>
    </row>
    <row r="79" spans="1:9" x14ac:dyDescent="0.25">
      <c r="A79" s="25">
        <v>4</v>
      </c>
      <c r="B79" s="18" t="s">
        <v>724</v>
      </c>
      <c r="C79" s="502">
        <v>0</v>
      </c>
      <c r="D79" s="501">
        <v>4.0060000000000002</v>
      </c>
      <c r="E79" s="341">
        <f t="shared" ref="E79:E84" si="4">ROUND(D79-C79,2)</f>
        <v>4.01</v>
      </c>
      <c r="F79" s="131" t="s">
        <v>57</v>
      </c>
      <c r="G79" s="39" t="s">
        <v>121</v>
      </c>
      <c r="H79" s="70">
        <v>88370110029</v>
      </c>
      <c r="I79" s="30">
        <v>88370110029001</v>
      </c>
    </row>
    <row r="80" spans="1:9" x14ac:dyDescent="0.25">
      <c r="A80" s="25">
        <v>5</v>
      </c>
      <c r="B80" s="18" t="s">
        <v>725</v>
      </c>
      <c r="C80" s="502">
        <v>0</v>
      </c>
      <c r="D80" s="501">
        <v>4.68</v>
      </c>
      <c r="E80" s="341">
        <f t="shared" si="4"/>
        <v>4.68</v>
      </c>
      <c r="F80" s="131" t="s">
        <v>57</v>
      </c>
      <c r="G80" s="39" t="s">
        <v>121</v>
      </c>
      <c r="H80" s="73">
        <v>88370020148</v>
      </c>
      <c r="I80" s="24">
        <v>88370020148001</v>
      </c>
    </row>
    <row r="81" spans="1:9" x14ac:dyDescent="0.25">
      <c r="A81" s="25">
        <v>6</v>
      </c>
      <c r="B81" s="26" t="s">
        <v>726</v>
      </c>
      <c r="C81" s="612">
        <v>0</v>
      </c>
      <c r="D81" s="504">
        <v>6.3559999999999999</v>
      </c>
      <c r="E81" s="505">
        <f t="shared" si="4"/>
        <v>6.36</v>
      </c>
      <c r="F81" s="128" t="s">
        <v>57</v>
      </c>
      <c r="G81" s="39" t="s">
        <v>121</v>
      </c>
      <c r="H81" s="70">
        <v>88370020149</v>
      </c>
      <c r="I81" s="30">
        <v>88370020149001</v>
      </c>
    </row>
    <row r="82" spans="1:9" x14ac:dyDescent="0.25">
      <c r="A82" s="17">
        <v>7</v>
      </c>
      <c r="B82" s="26" t="s">
        <v>727</v>
      </c>
      <c r="C82" s="502">
        <v>0</v>
      </c>
      <c r="D82" s="501">
        <v>6.2960000000000003</v>
      </c>
      <c r="E82" s="341">
        <f t="shared" si="4"/>
        <v>6.3</v>
      </c>
      <c r="F82" s="117" t="s">
        <v>57</v>
      </c>
      <c r="G82" s="86" t="s">
        <v>121</v>
      </c>
      <c r="H82" s="70">
        <v>88370070070</v>
      </c>
      <c r="I82" s="30">
        <v>88370070070001</v>
      </c>
    </row>
    <row r="83" spans="1:9" x14ac:dyDescent="0.25">
      <c r="A83" s="17">
        <v>8</v>
      </c>
      <c r="B83" s="26" t="s">
        <v>728</v>
      </c>
      <c r="C83" s="502">
        <v>0</v>
      </c>
      <c r="D83" s="501">
        <v>4.6399999999999997</v>
      </c>
      <c r="E83" s="341">
        <f t="shared" si="4"/>
        <v>4.6399999999999997</v>
      </c>
      <c r="F83" s="117" t="s">
        <v>57</v>
      </c>
      <c r="G83" s="39" t="s">
        <v>121</v>
      </c>
      <c r="H83" s="70">
        <v>88370090096</v>
      </c>
      <c r="I83" s="30">
        <v>88370080071001</v>
      </c>
    </row>
    <row r="84" spans="1:9" ht="15.75" thickBot="1" x14ac:dyDescent="0.3">
      <c r="A84" s="17">
        <v>9</v>
      </c>
      <c r="B84" s="18" t="s">
        <v>729</v>
      </c>
      <c r="C84" s="672">
        <v>0</v>
      </c>
      <c r="D84" s="507">
        <v>0.81699999999999995</v>
      </c>
      <c r="E84" s="382">
        <f t="shared" si="4"/>
        <v>0.82</v>
      </c>
      <c r="F84" s="326" t="s">
        <v>57</v>
      </c>
      <c r="G84" s="38" t="s">
        <v>121</v>
      </c>
      <c r="H84" s="73">
        <v>88370090108</v>
      </c>
      <c r="I84" s="24">
        <v>88370090108001</v>
      </c>
    </row>
    <row r="85" spans="1:9" x14ac:dyDescent="0.25">
      <c r="A85" s="49"/>
      <c r="B85" s="1147" t="s">
        <v>730</v>
      </c>
      <c r="C85" s="1147"/>
      <c r="D85" s="1148"/>
      <c r="E85" s="1014">
        <f>SUM(E76:E84)</f>
        <v>27.407</v>
      </c>
      <c r="F85" s="385"/>
      <c r="G85" s="445"/>
      <c r="H85" s="53"/>
      <c r="I85" s="52"/>
    </row>
    <row r="86" spans="1:9" x14ac:dyDescent="0.25">
      <c r="A86" s="54"/>
      <c r="B86" s="287"/>
      <c r="C86" s="1135" t="s">
        <v>66</v>
      </c>
      <c r="D86" s="1136"/>
      <c r="E86" s="60">
        <v>0.59699999999999998</v>
      </c>
      <c r="F86" s="386" t="s">
        <v>15</v>
      </c>
      <c r="G86" s="417"/>
      <c r="H86" s="54"/>
      <c r="I86" s="59"/>
    </row>
    <row r="87" spans="1:9" ht="15.75" thickBot="1" x14ac:dyDescent="0.3">
      <c r="A87" s="62"/>
      <c r="B87" s="291"/>
      <c r="C87" s="1139"/>
      <c r="D87" s="1140"/>
      <c r="E87" s="508">
        <v>26.81</v>
      </c>
      <c r="F87" s="1276" t="s">
        <v>294</v>
      </c>
      <c r="G87" s="1297"/>
      <c r="H87" s="62"/>
      <c r="I87" s="67"/>
    </row>
    <row r="90" spans="1:9" ht="15.75" thickBot="1" x14ac:dyDescent="0.3">
      <c r="A90" s="1102" t="s">
        <v>1480</v>
      </c>
      <c r="B90" s="1102"/>
      <c r="C90" s="1102"/>
      <c r="D90" s="1102"/>
      <c r="E90" s="1102"/>
      <c r="F90" s="1102"/>
      <c r="G90" s="1102"/>
      <c r="H90" s="1102"/>
      <c r="I90" s="1102"/>
    </row>
    <row r="91" spans="1:9" ht="15.75" thickBot="1" x14ac:dyDescent="0.3">
      <c r="A91" s="1103" t="s">
        <v>1</v>
      </c>
      <c r="B91" s="1106" t="s">
        <v>2</v>
      </c>
      <c r="C91" s="1109" t="s">
        <v>3</v>
      </c>
      <c r="D91" s="1110"/>
      <c r="E91" s="1110"/>
      <c r="F91" s="1110"/>
      <c r="G91" s="1112" t="s">
        <v>4</v>
      </c>
      <c r="H91" s="1115" t="s">
        <v>5</v>
      </c>
      <c r="I91" s="1116"/>
    </row>
    <row r="92" spans="1:9" ht="15.75" thickBot="1" x14ac:dyDescent="0.3">
      <c r="A92" s="1104"/>
      <c r="B92" s="1107"/>
      <c r="C92" s="1119" t="s">
        <v>6</v>
      </c>
      <c r="D92" s="1120"/>
      <c r="E92" s="1120"/>
      <c r="F92" s="1120"/>
      <c r="G92" s="1112"/>
      <c r="H92" s="1117"/>
      <c r="I92" s="1118"/>
    </row>
    <row r="93" spans="1:9" ht="24" customHeight="1" thickBot="1" x14ac:dyDescent="0.3">
      <c r="A93" s="1104"/>
      <c r="B93" s="1107"/>
      <c r="C93" s="1122" t="s">
        <v>7</v>
      </c>
      <c r="D93" s="1123"/>
      <c r="E93" s="1124" t="s">
        <v>8</v>
      </c>
      <c r="F93" s="1208" t="s">
        <v>9</v>
      </c>
      <c r="G93" s="1112"/>
      <c r="H93" s="1112" t="s">
        <v>10</v>
      </c>
      <c r="I93" s="1112" t="s">
        <v>11</v>
      </c>
    </row>
    <row r="94" spans="1:9" ht="37.9" customHeight="1" thickBot="1" x14ac:dyDescent="0.3">
      <c r="A94" s="1105"/>
      <c r="B94" s="1108"/>
      <c r="C94" s="1035" t="s">
        <v>12</v>
      </c>
      <c r="D94" s="1033" t="s">
        <v>13</v>
      </c>
      <c r="E94" s="1278"/>
      <c r="F94" s="1208"/>
      <c r="G94" s="1112"/>
      <c r="H94" s="1113"/>
      <c r="I94" s="1113"/>
    </row>
    <row r="95" spans="1:9" ht="15.75" thickBot="1" x14ac:dyDescent="0.3">
      <c r="A95" s="448">
        <v>1</v>
      </c>
      <c r="B95" s="449">
        <v>2</v>
      </c>
      <c r="C95" s="1051">
        <v>3</v>
      </c>
      <c r="D95" s="450">
        <v>4</v>
      </c>
      <c r="E95" s="234">
        <v>5</v>
      </c>
      <c r="F95" s="450">
        <v>6</v>
      </c>
      <c r="G95" s="6">
        <v>7</v>
      </c>
      <c r="H95" s="237">
        <v>8</v>
      </c>
      <c r="I95" s="237">
        <v>9</v>
      </c>
    </row>
    <row r="96" spans="1:9" x14ac:dyDescent="0.25">
      <c r="A96" s="8">
        <v>1</v>
      </c>
      <c r="B96" s="509" t="s">
        <v>731</v>
      </c>
      <c r="C96" s="609">
        <v>0</v>
      </c>
      <c r="D96" s="510">
        <v>2.286</v>
      </c>
      <c r="E96" s="511">
        <f t="shared" ref="E96" si="5">ROUND(D96-C96,2)</f>
        <v>2.29</v>
      </c>
      <c r="F96" s="771" t="s">
        <v>57</v>
      </c>
      <c r="G96" s="108" t="s">
        <v>121</v>
      </c>
      <c r="H96" s="513">
        <v>88370010049</v>
      </c>
      <c r="I96" s="514">
        <v>88370010049005</v>
      </c>
    </row>
    <row r="97" spans="1:9" x14ac:dyDescent="0.25">
      <c r="A97" s="1127">
        <v>2</v>
      </c>
      <c r="B97" s="1184" t="s">
        <v>732</v>
      </c>
      <c r="C97" s="778">
        <v>0</v>
      </c>
      <c r="D97" s="521">
        <v>0.18</v>
      </c>
      <c r="E97" s="343">
        <v>0.18</v>
      </c>
      <c r="F97" s="131" t="s">
        <v>33</v>
      </c>
      <c r="G97" s="1131" t="s">
        <v>121</v>
      </c>
      <c r="H97" s="1133">
        <v>88370050030</v>
      </c>
      <c r="I97" s="1151">
        <v>88370050121001</v>
      </c>
    </row>
    <row r="98" spans="1:9" x14ac:dyDescent="0.25">
      <c r="A98" s="1314"/>
      <c r="B98" s="1185"/>
      <c r="C98" s="502">
        <v>0.18</v>
      </c>
      <c r="D98" s="501">
        <v>1.7649999999999999</v>
      </c>
      <c r="E98" s="341">
        <f t="shared" ref="E98:E106" si="6">ROUND(D98-C98,2)</f>
        <v>1.59</v>
      </c>
      <c r="F98" s="117" t="s">
        <v>57</v>
      </c>
      <c r="G98" s="1132"/>
      <c r="H98" s="1143"/>
      <c r="I98" s="1152"/>
    </row>
    <row r="99" spans="1:9" x14ac:dyDescent="0.25">
      <c r="A99" s="25">
        <v>3</v>
      </c>
      <c r="B99" s="116" t="s">
        <v>733</v>
      </c>
      <c r="C99" s="502">
        <v>0</v>
      </c>
      <c r="D99" s="501">
        <v>2.9009999999999998</v>
      </c>
      <c r="E99" s="341">
        <f t="shared" si="6"/>
        <v>2.9</v>
      </c>
      <c r="F99" s="117" t="s">
        <v>57</v>
      </c>
      <c r="G99" s="39" t="s">
        <v>121</v>
      </c>
      <c r="H99" s="40" t="s">
        <v>52</v>
      </c>
      <c r="I99" s="70">
        <v>88370130026001</v>
      </c>
    </row>
    <row r="100" spans="1:9" x14ac:dyDescent="0.25">
      <c r="A100" s="25">
        <v>4</v>
      </c>
      <c r="B100" s="116" t="s">
        <v>734</v>
      </c>
      <c r="C100" s="502">
        <v>0</v>
      </c>
      <c r="D100" s="501">
        <v>1.931</v>
      </c>
      <c r="E100" s="341">
        <f t="shared" si="6"/>
        <v>1.93</v>
      </c>
      <c r="F100" s="117" t="s">
        <v>57</v>
      </c>
      <c r="G100" s="39" t="s">
        <v>121</v>
      </c>
      <c r="H100" s="30">
        <v>88370100067</v>
      </c>
      <c r="I100" s="70">
        <v>88370100067001</v>
      </c>
    </row>
    <row r="101" spans="1:9" x14ac:dyDescent="0.25">
      <c r="A101" s="25">
        <v>5</v>
      </c>
      <c r="B101" s="116" t="s">
        <v>735</v>
      </c>
      <c r="C101" s="502">
        <v>0</v>
      </c>
      <c r="D101" s="501">
        <v>1.462</v>
      </c>
      <c r="E101" s="341">
        <f t="shared" si="6"/>
        <v>1.46</v>
      </c>
      <c r="F101" s="117" t="s">
        <v>57</v>
      </c>
      <c r="G101" s="39" t="s">
        <v>121</v>
      </c>
      <c r="H101" s="516" t="s">
        <v>1401</v>
      </c>
      <c r="I101" s="517" t="s">
        <v>1402</v>
      </c>
    </row>
    <row r="102" spans="1:9" x14ac:dyDescent="0.25">
      <c r="A102" s="17">
        <v>6</v>
      </c>
      <c r="B102" s="116" t="s">
        <v>736</v>
      </c>
      <c r="C102" s="502">
        <v>0</v>
      </c>
      <c r="D102" s="501">
        <v>1.1879999999999999</v>
      </c>
      <c r="E102" s="341">
        <f t="shared" si="6"/>
        <v>1.19</v>
      </c>
      <c r="F102" s="131" t="s">
        <v>15</v>
      </c>
      <c r="G102" s="86" t="s">
        <v>121</v>
      </c>
      <c r="H102" s="305" t="s">
        <v>737</v>
      </c>
      <c r="I102" s="518" t="s">
        <v>738</v>
      </c>
    </row>
    <row r="103" spans="1:9" x14ac:dyDescent="0.25">
      <c r="A103" s="25">
        <v>7</v>
      </c>
      <c r="B103" s="116" t="s">
        <v>739</v>
      </c>
      <c r="C103" s="502">
        <v>0</v>
      </c>
      <c r="D103" s="501">
        <v>1.7030000000000001</v>
      </c>
      <c r="E103" s="341">
        <f t="shared" si="6"/>
        <v>1.7</v>
      </c>
      <c r="F103" s="117" t="s">
        <v>57</v>
      </c>
      <c r="G103" s="38" t="s">
        <v>121</v>
      </c>
      <c r="H103" s="516" t="s">
        <v>740</v>
      </c>
      <c r="I103" s="517" t="s">
        <v>741</v>
      </c>
    </row>
    <row r="104" spans="1:9" x14ac:dyDescent="0.25">
      <c r="A104" s="519">
        <v>8</v>
      </c>
      <c r="B104" s="116" t="s">
        <v>742</v>
      </c>
      <c r="C104" s="502">
        <v>0</v>
      </c>
      <c r="D104" s="501">
        <v>1.649</v>
      </c>
      <c r="E104" s="341">
        <f t="shared" si="6"/>
        <v>1.65</v>
      </c>
      <c r="F104" s="117" t="s">
        <v>57</v>
      </c>
      <c r="G104" s="38" t="s">
        <v>121</v>
      </c>
      <c r="H104" s="516" t="s">
        <v>1403</v>
      </c>
      <c r="I104" s="517" t="s">
        <v>1404</v>
      </c>
    </row>
    <row r="105" spans="1:9" x14ac:dyDescent="0.25">
      <c r="A105" s="519">
        <v>9</v>
      </c>
      <c r="B105" s="116" t="s">
        <v>743</v>
      </c>
      <c r="C105" s="502">
        <v>0</v>
      </c>
      <c r="D105" s="501">
        <v>0.65700000000000003</v>
      </c>
      <c r="E105" s="341">
        <f t="shared" si="6"/>
        <v>0.66</v>
      </c>
      <c r="F105" s="117" t="s">
        <v>57</v>
      </c>
      <c r="G105" s="39" t="s">
        <v>121</v>
      </c>
      <c r="H105" s="40" t="s">
        <v>52</v>
      </c>
      <c r="I105" s="70">
        <v>88370060035001</v>
      </c>
    </row>
    <row r="106" spans="1:9" ht="15.75" thickBot="1" x14ac:dyDescent="0.3">
      <c r="A106" s="520">
        <v>10</v>
      </c>
      <c r="B106" s="130" t="s">
        <v>744</v>
      </c>
      <c r="C106" s="672">
        <v>0</v>
      </c>
      <c r="D106" s="507">
        <v>0.35899999999999999</v>
      </c>
      <c r="E106" s="382">
        <f t="shared" si="6"/>
        <v>0.36</v>
      </c>
      <c r="F106" s="326" t="s">
        <v>57</v>
      </c>
      <c r="G106" s="112" t="s">
        <v>121</v>
      </c>
      <c r="H106" s="40" t="s">
        <v>52</v>
      </c>
      <c r="I106" s="73">
        <v>88370130020006</v>
      </c>
    </row>
    <row r="107" spans="1:9" x14ac:dyDescent="0.25">
      <c r="A107" s="49"/>
      <c r="B107" s="1225" t="s">
        <v>745</v>
      </c>
      <c r="C107" s="1225"/>
      <c r="D107" s="1226"/>
      <c r="E107" s="369">
        <f>SUM(E96:E106)</f>
        <v>15.91</v>
      </c>
      <c r="F107" s="522"/>
      <c r="G107" s="523"/>
      <c r="H107" s="524"/>
      <c r="I107" s="514"/>
    </row>
    <row r="108" spans="1:9" x14ac:dyDescent="0.25">
      <c r="A108" s="54"/>
      <c r="B108" s="525"/>
      <c r="C108" s="1227" t="s">
        <v>66</v>
      </c>
      <c r="D108" s="1228"/>
      <c r="E108" s="526">
        <f>SUM(E102)</f>
        <v>1.19</v>
      </c>
      <c r="F108" s="335" t="s">
        <v>15</v>
      </c>
      <c r="G108" s="58"/>
      <c r="I108" s="59"/>
    </row>
    <row r="109" spans="1:9" x14ac:dyDescent="0.25">
      <c r="A109" s="54"/>
      <c r="B109" s="371"/>
      <c r="C109" s="1229"/>
      <c r="D109" s="1230"/>
      <c r="E109" s="526">
        <v>14.54</v>
      </c>
      <c r="F109" s="1343" t="s">
        <v>294</v>
      </c>
      <c r="G109" s="1344"/>
      <c r="I109" s="59"/>
    </row>
    <row r="110" spans="1:9" ht="15.75" thickBot="1" x14ac:dyDescent="0.3">
      <c r="A110" s="62"/>
      <c r="B110" s="374"/>
      <c r="C110" s="1231"/>
      <c r="D110" s="1232"/>
      <c r="E110" s="435">
        <v>0.18</v>
      </c>
      <c r="F110" s="1259" t="s">
        <v>251</v>
      </c>
      <c r="G110" s="1345"/>
      <c r="H110" s="63"/>
      <c r="I110" s="67"/>
    </row>
    <row r="113" spans="1:9" ht="15.75" thickBot="1" x14ac:dyDescent="0.3">
      <c r="A113" s="1102" t="s">
        <v>1481</v>
      </c>
      <c r="B113" s="1102"/>
      <c r="C113" s="1102"/>
      <c r="D113" s="1102"/>
      <c r="E113" s="1102"/>
      <c r="F113" s="1102"/>
      <c r="G113" s="1102"/>
      <c r="H113" s="1102"/>
      <c r="I113" s="1102"/>
    </row>
    <row r="114" spans="1:9" ht="15.75" thickBot="1" x14ac:dyDescent="0.3">
      <c r="A114" s="1103" t="s">
        <v>1</v>
      </c>
      <c r="B114" s="1106" t="s">
        <v>2</v>
      </c>
      <c r="C114" s="1109" t="s">
        <v>3</v>
      </c>
      <c r="D114" s="1110"/>
      <c r="E114" s="1110"/>
      <c r="F114" s="1110"/>
      <c r="G114" s="1112" t="s">
        <v>4</v>
      </c>
      <c r="H114" s="1115" t="s">
        <v>5</v>
      </c>
      <c r="I114" s="1116"/>
    </row>
    <row r="115" spans="1:9" ht="15.75" thickBot="1" x14ac:dyDescent="0.3">
      <c r="A115" s="1104"/>
      <c r="B115" s="1107"/>
      <c r="C115" s="1119" t="s">
        <v>6</v>
      </c>
      <c r="D115" s="1120"/>
      <c r="E115" s="1120"/>
      <c r="F115" s="1120"/>
      <c r="G115" s="1112"/>
      <c r="H115" s="1117"/>
      <c r="I115" s="1118"/>
    </row>
    <row r="116" spans="1:9" ht="23.45" customHeight="1" thickBot="1" x14ac:dyDescent="0.3">
      <c r="A116" s="1104"/>
      <c r="B116" s="1107"/>
      <c r="C116" s="1293" t="s">
        <v>7</v>
      </c>
      <c r="D116" s="1294"/>
      <c r="E116" s="1124" t="s">
        <v>8</v>
      </c>
      <c r="F116" s="1208" t="s">
        <v>9</v>
      </c>
      <c r="G116" s="1112"/>
      <c r="H116" s="1112" t="s">
        <v>10</v>
      </c>
      <c r="I116" s="1112" t="s">
        <v>11</v>
      </c>
    </row>
    <row r="117" spans="1:9" ht="45.6" customHeight="1" thickBot="1" x14ac:dyDescent="0.3">
      <c r="A117" s="1105"/>
      <c r="B117" s="1108"/>
      <c r="C117" s="1045" t="s">
        <v>12</v>
      </c>
      <c r="D117" s="361" t="s">
        <v>13</v>
      </c>
      <c r="E117" s="1278"/>
      <c r="F117" s="1208"/>
      <c r="G117" s="1112"/>
      <c r="H117" s="1113"/>
      <c r="I117" s="1113"/>
    </row>
    <row r="118" spans="1:9" ht="15.75" thickBot="1" x14ac:dyDescent="0.3">
      <c r="A118" s="448">
        <v>1</v>
      </c>
      <c r="B118" s="449">
        <v>2</v>
      </c>
      <c r="C118" s="1051">
        <v>3</v>
      </c>
      <c r="D118" s="4">
        <v>4</v>
      </c>
      <c r="E118" s="234">
        <v>5</v>
      </c>
      <c r="F118" s="450">
        <v>6</v>
      </c>
      <c r="G118" s="6">
        <v>7</v>
      </c>
      <c r="H118" s="237">
        <v>8</v>
      </c>
      <c r="I118" s="237">
        <v>9</v>
      </c>
    </row>
    <row r="119" spans="1:9" x14ac:dyDescent="0.25">
      <c r="A119" s="8">
        <v>1</v>
      </c>
      <c r="B119" s="527" t="s">
        <v>746</v>
      </c>
      <c r="C119" s="609">
        <v>0</v>
      </c>
      <c r="D119" s="528">
        <v>0.56200000000000006</v>
      </c>
      <c r="E119" s="363">
        <f t="shared" ref="E119:E126" si="7">ROUND(D119-C119,2)</f>
        <v>0.56000000000000005</v>
      </c>
      <c r="F119" s="439" t="s">
        <v>57</v>
      </c>
      <c r="G119" s="108" t="s">
        <v>58</v>
      </c>
      <c r="H119" s="529" t="s">
        <v>747</v>
      </c>
      <c r="I119" s="530" t="s">
        <v>748</v>
      </c>
    </row>
    <row r="120" spans="1:9" x14ac:dyDescent="0.25">
      <c r="A120" s="25">
        <v>2</v>
      </c>
      <c r="B120" s="531" t="s">
        <v>749</v>
      </c>
      <c r="C120" s="502">
        <v>0</v>
      </c>
      <c r="D120" s="501">
        <v>0.65800000000000003</v>
      </c>
      <c r="E120" s="341">
        <f t="shared" si="7"/>
        <v>0.66</v>
      </c>
      <c r="F120" s="441" t="s">
        <v>57</v>
      </c>
      <c r="G120" s="1019" t="s">
        <v>121</v>
      </c>
      <c r="H120" s="40" t="s">
        <v>52</v>
      </c>
      <c r="I120" s="532" t="s">
        <v>750</v>
      </c>
    </row>
    <row r="121" spans="1:9" x14ac:dyDescent="0.25">
      <c r="A121" s="533">
        <v>3</v>
      </c>
      <c r="B121" s="531" t="s">
        <v>751</v>
      </c>
      <c r="C121" s="502">
        <v>0</v>
      </c>
      <c r="D121" s="501">
        <v>1.4530000000000001</v>
      </c>
      <c r="E121" s="341">
        <f t="shared" si="7"/>
        <v>1.45</v>
      </c>
      <c r="F121" s="441" t="s">
        <v>57</v>
      </c>
      <c r="G121" s="1052" t="s">
        <v>121</v>
      </c>
      <c r="H121" s="516" t="s">
        <v>752</v>
      </c>
      <c r="I121" s="532" t="s">
        <v>753</v>
      </c>
    </row>
    <row r="122" spans="1:9" x14ac:dyDescent="0.25">
      <c r="A122" s="25">
        <v>4</v>
      </c>
      <c r="B122" s="531" t="s">
        <v>754</v>
      </c>
      <c r="C122" s="502">
        <v>0</v>
      </c>
      <c r="D122" s="501">
        <v>1.2310000000000001</v>
      </c>
      <c r="E122" s="341">
        <f t="shared" si="7"/>
        <v>1.23</v>
      </c>
      <c r="F122" s="441" t="s">
        <v>57</v>
      </c>
      <c r="G122" s="39" t="s">
        <v>121</v>
      </c>
      <c r="H122" s="40" t="s">
        <v>52</v>
      </c>
      <c r="I122" s="532" t="s">
        <v>755</v>
      </c>
    </row>
    <row r="123" spans="1:9" x14ac:dyDescent="0.25">
      <c r="A123" s="25">
        <v>5</v>
      </c>
      <c r="B123" s="531" t="s">
        <v>756</v>
      </c>
      <c r="C123" s="502">
        <v>0</v>
      </c>
      <c r="D123" s="501">
        <v>0.85099999999999998</v>
      </c>
      <c r="E123" s="341">
        <f t="shared" si="7"/>
        <v>0.85</v>
      </c>
      <c r="F123" s="441" t="s">
        <v>57</v>
      </c>
      <c r="G123" s="39" t="s">
        <v>121</v>
      </c>
      <c r="H123" s="40" t="s">
        <v>52</v>
      </c>
      <c r="I123" s="532" t="s">
        <v>757</v>
      </c>
    </row>
    <row r="124" spans="1:9" x14ac:dyDescent="0.25">
      <c r="A124" s="25">
        <v>6</v>
      </c>
      <c r="B124" s="531" t="s">
        <v>758</v>
      </c>
      <c r="C124" s="502">
        <v>0</v>
      </c>
      <c r="D124" s="501">
        <v>8.6999999999999994E-2</v>
      </c>
      <c r="E124" s="341">
        <f t="shared" si="7"/>
        <v>0.09</v>
      </c>
      <c r="F124" s="441" t="s">
        <v>57</v>
      </c>
      <c r="G124" s="39" t="s">
        <v>121</v>
      </c>
      <c r="H124" s="516" t="s">
        <v>759</v>
      </c>
      <c r="I124" s="532" t="s">
        <v>760</v>
      </c>
    </row>
    <row r="125" spans="1:9" x14ac:dyDescent="0.25">
      <c r="A125" s="17">
        <v>7</v>
      </c>
      <c r="B125" s="531" t="s">
        <v>761</v>
      </c>
      <c r="C125" s="502">
        <v>0</v>
      </c>
      <c r="D125" s="501">
        <v>0.316</v>
      </c>
      <c r="E125" s="341">
        <v>0.316</v>
      </c>
      <c r="F125" s="441" t="s">
        <v>57</v>
      </c>
      <c r="G125" s="86" t="s">
        <v>121</v>
      </c>
      <c r="H125" s="516" t="s">
        <v>762</v>
      </c>
      <c r="I125" s="532" t="s">
        <v>763</v>
      </c>
    </row>
    <row r="126" spans="1:9" ht="15.75" thickBot="1" x14ac:dyDescent="0.3">
      <c r="A126" s="534">
        <v>8</v>
      </c>
      <c r="B126" s="535" t="s">
        <v>764</v>
      </c>
      <c r="C126" s="672">
        <v>0</v>
      </c>
      <c r="D126" s="507">
        <v>0.91200000000000003</v>
      </c>
      <c r="E126" s="382">
        <f t="shared" si="7"/>
        <v>0.91</v>
      </c>
      <c r="F126" s="444" t="s">
        <v>57</v>
      </c>
      <c r="G126" s="112" t="s">
        <v>121</v>
      </c>
      <c r="H126" s="536">
        <v>88370090069</v>
      </c>
      <c r="I126" s="536">
        <v>88370090069001</v>
      </c>
    </row>
    <row r="127" spans="1:9" x14ac:dyDescent="0.25">
      <c r="A127" s="49"/>
      <c r="B127" s="1147" t="s">
        <v>765</v>
      </c>
      <c r="C127" s="1147"/>
      <c r="D127" s="1148"/>
      <c r="E127" s="537">
        <f>SUM(E119:E126)</f>
        <v>6.0659999999999998</v>
      </c>
      <c r="F127" s="51"/>
      <c r="G127" s="523"/>
      <c r="H127" s="538"/>
      <c r="I127" s="514"/>
    </row>
    <row r="128" spans="1:9" x14ac:dyDescent="0.25">
      <c r="A128" s="54"/>
      <c r="B128" s="539"/>
      <c r="C128" s="1135" t="s">
        <v>66</v>
      </c>
      <c r="D128" s="1136"/>
      <c r="E128" s="446">
        <v>0</v>
      </c>
      <c r="F128" s="386" t="s">
        <v>15</v>
      </c>
      <c r="G128" s="173"/>
      <c r="H128" s="54"/>
      <c r="I128" s="59"/>
    </row>
    <row r="129" spans="1:9" x14ac:dyDescent="0.25">
      <c r="A129" s="54"/>
      <c r="B129" s="287"/>
      <c r="C129" s="1137"/>
      <c r="D129" s="1138"/>
      <c r="E129" s="540">
        <v>6.07</v>
      </c>
      <c r="F129" s="1341" t="s">
        <v>294</v>
      </c>
      <c r="G129" s="1346"/>
      <c r="H129" s="54"/>
      <c r="I129" s="59"/>
    </row>
    <row r="130" spans="1:9" ht="15.75" thickBot="1" x14ac:dyDescent="0.3">
      <c r="A130" s="54"/>
      <c r="B130" s="287"/>
      <c r="C130" s="1137"/>
      <c r="D130" s="1138"/>
      <c r="E130" s="508" t="s">
        <v>81</v>
      </c>
      <c r="F130" s="1281" t="s">
        <v>81</v>
      </c>
      <c r="G130" s="1282"/>
      <c r="H130" s="54"/>
      <c r="I130" s="59"/>
    </row>
    <row r="131" spans="1:9" ht="14.45" customHeight="1" x14ac:dyDescent="0.25">
      <c r="A131" s="1319" t="s">
        <v>1517</v>
      </c>
      <c r="B131" s="1285"/>
      <c r="C131" s="1285"/>
      <c r="D131" s="1286"/>
      <c r="E131" s="1321">
        <v>49.387</v>
      </c>
      <c r="F131" s="51"/>
      <c r="G131" s="523"/>
      <c r="H131" s="54"/>
      <c r="I131" s="59"/>
    </row>
    <row r="132" spans="1:9" x14ac:dyDescent="0.25">
      <c r="A132" s="1320"/>
      <c r="B132" s="1287"/>
      <c r="C132" s="1287"/>
      <c r="D132" s="1288"/>
      <c r="E132" s="1322"/>
      <c r="F132" s="1054"/>
      <c r="G132" s="1028"/>
      <c r="H132" s="54"/>
      <c r="I132" s="59"/>
    </row>
    <row r="133" spans="1:9" x14ac:dyDescent="0.25">
      <c r="A133" s="1039"/>
      <c r="B133" s="539"/>
      <c r="C133" s="1135" t="s">
        <v>66</v>
      </c>
      <c r="D133" s="1136"/>
      <c r="E133" s="1055">
        <v>1.7869999999999999</v>
      </c>
      <c r="F133" s="386" t="s">
        <v>15</v>
      </c>
      <c r="G133" s="173"/>
      <c r="H133" s="54"/>
      <c r="I133" s="59"/>
    </row>
    <row r="134" spans="1:9" x14ac:dyDescent="0.25">
      <c r="A134" s="54"/>
      <c r="B134" s="287"/>
      <c r="C134" s="1137"/>
      <c r="D134" s="1138"/>
      <c r="E134" s="540">
        <v>47.42</v>
      </c>
      <c r="F134" s="1341" t="s">
        <v>294</v>
      </c>
      <c r="G134" s="1346"/>
      <c r="H134" s="54"/>
      <c r="I134" s="59"/>
    </row>
    <row r="135" spans="1:9" ht="15.75" thickBot="1" x14ac:dyDescent="0.3">
      <c r="A135" s="62"/>
      <c r="B135" s="291"/>
      <c r="C135" s="1139"/>
      <c r="D135" s="1140"/>
      <c r="E135" s="541">
        <v>0.18</v>
      </c>
      <c r="F135" s="1276" t="s">
        <v>251</v>
      </c>
      <c r="G135" s="1277"/>
      <c r="H135" s="62"/>
      <c r="I135" s="67"/>
    </row>
    <row r="137" spans="1:9" x14ac:dyDescent="0.25">
      <c r="B137" s="1160"/>
      <c r="C137" s="1160"/>
      <c r="D137" s="1160"/>
      <c r="E137" s="1160"/>
      <c r="F137" s="1160"/>
      <c r="G137" s="1160"/>
      <c r="H137" s="1160"/>
      <c r="I137" s="1160"/>
    </row>
    <row r="138" spans="1:9" x14ac:dyDescent="0.25">
      <c r="B138" s="1160"/>
      <c r="C138" s="1160"/>
      <c r="D138" s="1160"/>
      <c r="E138" s="1160"/>
      <c r="F138" s="1160"/>
      <c r="G138" s="1160"/>
      <c r="H138" s="1160"/>
      <c r="I138" s="1160"/>
    </row>
    <row r="139" spans="1:9" x14ac:dyDescent="0.25">
      <c r="B139" s="1160"/>
      <c r="C139" s="1160"/>
      <c r="D139" s="1160"/>
      <c r="E139" s="1160"/>
      <c r="F139" s="1160"/>
      <c r="G139" s="1160"/>
      <c r="H139" s="1160"/>
      <c r="I139" s="1160"/>
    </row>
    <row r="140" spans="1:9" x14ac:dyDescent="0.25">
      <c r="B140" s="104"/>
      <c r="C140" s="104"/>
      <c r="D140" s="104"/>
      <c r="E140" s="104"/>
      <c r="F140" s="104"/>
      <c r="G140" s="104"/>
      <c r="H140" s="104"/>
      <c r="I140" s="104"/>
    </row>
    <row r="141" spans="1:9" x14ac:dyDescent="0.25">
      <c r="B141" s="104"/>
      <c r="C141" s="104"/>
      <c r="D141" s="104"/>
      <c r="E141" s="104"/>
      <c r="F141" s="104"/>
      <c r="G141" s="104"/>
      <c r="H141" s="104"/>
      <c r="I141" s="104"/>
    </row>
  </sheetData>
  <mergeCells count="122">
    <mergeCell ref="C133:D135"/>
    <mergeCell ref="F134:G134"/>
    <mergeCell ref="F135:G135"/>
    <mergeCell ref="B137:I137"/>
    <mergeCell ref="B138:I138"/>
    <mergeCell ref="B139:I139"/>
    <mergeCell ref="B127:D127"/>
    <mergeCell ref="C128:D130"/>
    <mergeCell ref="F129:G129"/>
    <mergeCell ref="F130:G130"/>
    <mergeCell ref="A97:A98"/>
    <mergeCell ref="B97:B98"/>
    <mergeCell ref="G97:G98"/>
    <mergeCell ref="H97:H98"/>
    <mergeCell ref="I97:I98"/>
    <mergeCell ref="C115:F115"/>
    <mergeCell ref="C116:D116"/>
    <mergeCell ref="E116:E117"/>
    <mergeCell ref="F116:F117"/>
    <mergeCell ref="H116:H117"/>
    <mergeCell ref="I116:I117"/>
    <mergeCell ref="B107:D107"/>
    <mergeCell ref="C108:D110"/>
    <mergeCell ref="F109:G109"/>
    <mergeCell ref="F110:G110"/>
    <mergeCell ref="A113:I113"/>
    <mergeCell ref="A114:A117"/>
    <mergeCell ref="B114:B117"/>
    <mergeCell ref="C114:F114"/>
    <mergeCell ref="G114:G117"/>
    <mergeCell ref="H114:I115"/>
    <mergeCell ref="B85:D85"/>
    <mergeCell ref="C86:D87"/>
    <mergeCell ref="F87:G87"/>
    <mergeCell ref="A90:I90"/>
    <mergeCell ref="A91:A94"/>
    <mergeCell ref="B91:B94"/>
    <mergeCell ref="C91:F91"/>
    <mergeCell ref="G91:G94"/>
    <mergeCell ref="H91:I92"/>
    <mergeCell ref="C92:F92"/>
    <mergeCell ref="C93:D93"/>
    <mergeCell ref="E93:E94"/>
    <mergeCell ref="F93:F94"/>
    <mergeCell ref="H93:H94"/>
    <mergeCell ref="I93:I94"/>
    <mergeCell ref="A61:A62"/>
    <mergeCell ref="B61:B62"/>
    <mergeCell ref="G61:G62"/>
    <mergeCell ref="H61:H62"/>
    <mergeCell ref="I61:I62"/>
    <mergeCell ref="C72:F72"/>
    <mergeCell ref="C73:D73"/>
    <mergeCell ref="E73:E74"/>
    <mergeCell ref="F73:F74"/>
    <mergeCell ref="H73:H74"/>
    <mergeCell ref="I73:I74"/>
    <mergeCell ref="B65:D65"/>
    <mergeCell ref="C66:D67"/>
    <mergeCell ref="F67:G67"/>
    <mergeCell ref="C68:D68"/>
    <mergeCell ref="A70:I70"/>
    <mergeCell ref="A71:A74"/>
    <mergeCell ref="B71:B74"/>
    <mergeCell ref="C71:F71"/>
    <mergeCell ref="G71:G74"/>
    <mergeCell ref="H71:I72"/>
    <mergeCell ref="A45:A46"/>
    <mergeCell ref="B45:B46"/>
    <mergeCell ref="G45:G46"/>
    <mergeCell ref="H45:H46"/>
    <mergeCell ref="I45:I46"/>
    <mergeCell ref="A56:A57"/>
    <mergeCell ref="B56:B57"/>
    <mergeCell ref="G56:G57"/>
    <mergeCell ref="H56:H57"/>
    <mergeCell ref="I56:I57"/>
    <mergeCell ref="A35:A36"/>
    <mergeCell ref="B35:B36"/>
    <mergeCell ref="G35:G36"/>
    <mergeCell ref="H35:H36"/>
    <mergeCell ref="I35:I36"/>
    <mergeCell ref="A40:A41"/>
    <mergeCell ref="B40:B41"/>
    <mergeCell ref="G40:G41"/>
    <mergeCell ref="H40:H41"/>
    <mergeCell ref="I40:I41"/>
    <mergeCell ref="C4:F4"/>
    <mergeCell ref="G4:G7"/>
    <mergeCell ref="H4:I5"/>
    <mergeCell ref="C5:F5"/>
    <mergeCell ref="C6:D6"/>
    <mergeCell ref="E6:E7"/>
    <mergeCell ref="A33:A34"/>
    <mergeCell ref="B33:B34"/>
    <mergeCell ref="G33:G34"/>
    <mergeCell ref="H33:H34"/>
    <mergeCell ref="I33:I34"/>
    <mergeCell ref="A1:I2"/>
    <mergeCell ref="A16:A17"/>
    <mergeCell ref="B16:B17"/>
    <mergeCell ref="G16:G17"/>
    <mergeCell ref="H16:H17"/>
    <mergeCell ref="I16:I17"/>
    <mergeCell ref="A3:I3"/>
    <mergeCell ref="A131:D132"/>
    <mergeCell ref="E131:E132"/>
    <mergeCell ref="A23:A24"/>
    <mergeCell ref="B23:B24"/>
    <mergeCell ref="G23:G24"/>
    <mergeCell ref="H23:H24"/>
    <mergeCell ref="I23:I24"/>
    <mergeCell ref="F6:F7"/>
    <mergeCell ref="H6:H7"/>
    <mergeCell ref="I6:I7"/>
    <mergeCell ref="A10:A11"/>
    <mergeCell ref="B10:B11"/>
    <mergeCell ref="G10:G11"/>
    <mergeCell ref="H10:H11"/>
    <mergeCell ref="I10:I11"/>
    <mergeCell ref="A4:A7"/>
    <mergeCell ref="B4:B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1957E-5954-44BE-9717-69F70288A825}">
  <dimension ref="A1:Q158"/>
  <sheetViews>
    <sheetView topLeftCell="A7" workbookViewId="0">
      <selection activeCell="N141" sqref="N141"/>
    </sheetView>
  </sheetViews>
  <sheetFormatPr defaultRowHeight="15" x14ac:dyDescent="0.25"/>
  <cols>
    <col min="1" max="1" width="7.140625" customWidth="1"/>
    <col min="2" max="2" width="32.28515625" customWidth="1"/>
    <col min="4" max="4" width="10.42578125" customWidth="1"/>
    <col min="5" max="5" width="9.140625" bestFit="1" customWidth="1"/>
    <col min="6" max="6" width="11.7109375" customWidth="1"/>
    <col min="8" max="8" width="16" customWidth="1"/>
    <col min="9" max="9" width="20.140625" customWidth="1"/>
  </cols>
  <sheetData>
    <row r="1" spans="1:9" x14ac:dyDescent="0.25">
      <c r="A1" s="1101" t="s">
        <v>1417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1482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1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1"/>
      <c r="G5" s="1112"/>
      <c r="H5" s="1117"/>
      <c r="I5" s="1118"/>
    </row>
    <row r="6" spans="1:9" ht="23.45" customHeight="1" thickBot="1" x14ac:dyDescent="0.3">
      <c r="A6" s="1104"/>
      <c r="B6" s="1107"/>
      <c r="C6" s="1293" t="s">
        <v>7</v>
      </c>
      <c r="D6" s="1294"/>
      <c r="E6" s="1124" t="s">
        <v>8</v>
      </c>
      <c r="F6" s="1126" t="s">
        <v>9</v>
      </c>
      <c r="G6" s="1112"/>
      <c r="H6" s="1112" t="s">
        <v>10</v>
      </c>
      <c r="I6" s="1112" t="s">
        <v>11</v>
      </c>
    </row>
    <row r="7" spans="1:9" ht="26.45" customHeight="1" thickBot="1" x14ac:dyDescent="0.3">
      <c r="A7" s="1105"/>
      <c r="B7" s="1108"/>
      <c r="C7" s="360" t="s">
        <v>12</v>
      </c>
      <c r="D7" s="361" t="s">
        <v>13</v>
      </c>
      <c r="E7" s="1125"/>
      <c r="F7" s="1108"/>
      <c r="G7" s="1112"/>
      <c r="H7" s="1113"/>
      <c r="I7" s="1113"/>
    </row>
    <row r="8" spans="1:9" ht="15.75" thickBot="1" x14ac:dyDescent="0.3">
      <c r="A8" s="448">
        <v>1</v>
      </c>
      <c r="B8" s="449">
        <v>2</v>
      </c>
      <c r="C8" s="1023">
        <v>3</v>
      </c>
      <c r="D8" s="4">
        <v>4</v>
      </c>
      <c r="E8" s="234">
        <v>5</v>
      </c>
      <c r="F8" s="450">
        <v>6</v>
      </c>
      <c r="G8" s="6">
        <v>7</v>
      </c>
      <c r="H8" s="237">
        <v>8</v>
      </c>
      <c r="I8" s="237">
        <v>9</v>
      </c>
    </row>
    <row r="9" spans="1:9" x14ac:dyDescent="0.25">
      <c r="A9" s="1371">
        <v>1</v>
      </c>
      <c r="B9" s="1372" t="s">
        <v>766</v>
      </c>
      <c r="C9" s="631">
        <v>0</v>
      </c>
      <c r="D9" s="632">
        <v>0.42599999999999999</v>
      </c>
      <c r="E9" s="1013">
        <f t="shared" ref="E9:E50" si="0">D9-C9</f>
        <v>0.42599999999999999</v>
      </c>
      <c r="F9" s="512" t="s">
        <v>15</v>
      </c>
      <c r="G9" s="1220" t="s">
        <v>58</v>
      </c>
      <c r="H9" s="1374" t="s">
        <v>767</v>
      </c>
      <c r="I9" s="1375" t="s">
        <v>768</v>
      </c>
    </row>
    <row r="10" spans="1:9" x14ac:dyDescent="0.25">
      <c r="A10" s="1128"/>
      <c r="B10" s="1373"/>
      <c r="C10" s="488">
        <v>0.42599999999999999</v>
      </c>
      <c r="D10" s="457">
        <v>1.651</v>
      </c>
      <c r="E10" s="559">
        <f t="shared" si="0"/>
        <v>1.2250000000000001</v>
      </c>
      <c r="F10" s="131" t="s">
        <v>15</v>
      </c>
      <c r="G10" s="1366"/>
      <c r="H10" s="1206"/>
      <c r="I10" s="1113"/>
    </row>
    <row r="11" spans="1:9" x14ac:dyDescent="0.25">
      <c r="A11" s="1128"/>
      <c r="B11" s="1373"/>
      <c r="C11" s="134">
        <v>1.651</v>
      </c>
      <c r="D11" s="349">
        <v>1.6830000000000001</v>
      </c>
      <c r="E11" s="543">
        <f t="shared" si="0"/>
        <v>3.2000000000000028E-2</v>
      </c>
      <c r="F11" s="306" t="s">
        <v>15</v>
      </c>
      <c r="G11" s="1366"/>
      <c r="H11" s="1206"/>
      <c r="I11" s="1113"/>
    </row>
    <row r="12" spans="1:9" x14ac:dyDescent="0.25">
      <c r="A12" s="17">
        <v>2</v>
      </c>
      <c r="B12" s="1012" t="s">
        <v>98</v>
      </c>
      <c r="C12" s="134">
        <v>0</v>
      </c>
      <c r="D12" s="349">
        <v>0.37</v>
      </c>
      <c r="E12" s="543">
        <f t="shared" si="0"/>
        <v>0.37</v>
      </c>
      <c r="F12" s="151" t="s">
        <v>15</v>
      </c>
      <c r="G12" s="544" t="s">
        <v>121</v>
      </c>
      <c r="H12" s="545">
        <v>88500200421</v>
      </c>
      <c r="I12" s="379">
        <v>88500200421</v>
      </c>
    </row>
    <row r="13" spans="1:9" x14ac:dyDescent="0.25">
      <c r="A13" s="1127">
        <v>3</v>
      </c>
      <c r="B13" s="1364" t="s">
        <v>266</v>
      </c>
      <c r="C13" s="488">
        <v>0</v>
      </c>
      <c r="D13" s="457">
        <v>0.37</v>
      </c>
      <c r="E13" s="559">
        <f t="shared" si="0"/>
        <v>0.37</v>
      </c>
      <c r="F13" s="161" t="s">
        <v>15</v>
      </c>
      <c r="G13" s="1186" t="s">
        <v>121</v>
      </c>
      <c r="H13" s="1377">
        <v>88500200455</v>
      </c>
      <c r="I13" s="1217">
        <v>88500200455</v>
      </c>
    </row>
    <row r="14" spans="1:9" x14ac:dyDescent="0.25">
      <c r="A14" s="1314"/>
      <c r="B14" s="1376"/>
      <c r="C14" s="134">
        <v>0.37</v>
      </c>
      <c r="D14" s="349">
        <v>0.62</v>
      </c>
      <c r="E14" s="543">
        <f t="shared" si="0"/>
        <v>0.25</v>
      </c>
      <c r="F14" s="117" t="s">
        <v>57</v>
      </c>
      <c r="G14" s="1187"/>
      <c r="H14" s="1378"/>
      <c r="I14" s="1379"/>
    </row>
    <row r="15" spans="1:9" x14ac:dyDescent="0.25">
      <c r="A15" s="547">
        <v>4</v>
      </c>
      <c r="B15" s="542" t="s">
        <v>132</v>
      </c>
      <c r="C15" s="134">
        <v>0</v>
      </c>
      <c r="D15" s="349">
        <v>0.17599999999999999</v>
      </c>
      <c r="E15" s="543">
        <f t="shared" si="0"/>
        <v>0.17599999999999999</v>
      </c>
      <c r="F15" s="151" t="s">
        <v>15</v>
      </c>
      <c r="G15" s="544" t="s">
        <v>121</v>
      </c>
      <c r="H15" s="545">
        <v>88500200457</v>
      </c>
      <c r="I15" s="379">
        <v>88500200457</v>
      </c>
    </row>
    <row r="16" spans="1:9" x14ac:dyDescent="0.25">
      <c r="A16" s="548">
        <v>5</v>
      </c>
      <c r="B16" s="542" t="s">
        <v>249</v>
      </c>
      <c r="C16" s="134">
        <v>0</v>
      </c>
      <c r="D16" s="349">
        <v>0.17299999999999999</v>
      </c>
      <c r="E16" s="543">
        <f t="shared" si="0"/>
        <v>0.17299999999999999</v>
      </c>
      <c r="F16" s="151" t="s">
        <v>57</v>
      </c>
      <c r="G16" s="544" t="s">
        <v>121</v>
      </c>
      <c r="H16" s="545">
        <v>88500200456</v>
      </c>
      <c r="I16" s="379">
        <v>88500200456</v>
      </c>
    </row>
    <row r="17" spans="1:9" x14ac:dyDescent="0.25">
      <c r="A17" s="1352">
        <v>6</v>
      </c>
      <c r="B17" s="1364" t="s">
        <v>14</v>
      </c>
      <c r="C17" s="488">
        <v>0</v>
      </c>
      <c r="D17" s="457">
        <v>0.64</v>
      </c>
      <c r="E17" s="559">
        <f t="shared" si="0"/>
        <v>0.64</v>
      </c>
      <c r="F17" s="161" t="s">
        <v>15</v>
      </c>
      <c r="G17" s="1186" t="s">
        <v>58</v>
      </c>
      <c r="H17" s="1377">
        <v>88500150147</v>
      </c>
      <c r="I17" s="1217">
        <v>88500150147</v>
      </c>
    </row>
    <row r="18" spans="1:9" x14ac:dyDescent="0.25">
      <c r="A18" s="1353"/>
      <c r="B18" s="1376"/>
      <c r="C18" s="134">
        <v>0.64</v>
      </c>
      <c r="D18" s="349">
        <v>0.77500000000000002</v>
      </c>
      <c r="E18" s="543">
        <f t="shared" si="0"/>
        <v>0.13500000000000001</v>
      </c>
      <c r="F18" s="117" t="s">
        <v>15</v>
      </c>
      <c r="G18" s="1187"/>
      <c r="H18" s="1378"/>
      <c r="I18" s="1379"/>
    </row>
    <row r="19" spans="1:9" x14ac:dyDescent="0.25">
      <c r="A19" s="25">
        <v>7</v>
      </c>
      <c r="B19" s="542" t="s">
        <v>78</v>
      </c>
      <c r="C19" s="134">
        <v>0</v>
      </c>
      <c r="D19" s="349">
        <v>0.26600000000000001</v>
      </c>
      <c r="E19" s="543">
        <f t="shared" si="0"/>
        <v>0.26600000000000001</v>
      </c>
      <c r="F19" s="151" t="s">
        <v>15</v>
      </c>
      <c r="G19" s="544" t="s">
        <v>58</v>
      </c>
      <c r="H19" s="545">
        <v>88500200459</v>
      </c>
      <c r="I19" s="549" t="s">
        <v>52</v>
      </c>
    </row>
    <row r="20" spans="1:9" x14ac:dyDescent="0.25">
      <c r="A20" s="17">
        <v>8</v>
      </c>
      <c r="B20" s="550" t="s">
        <v>769</v>
      </c>
      <c r="C20" s="671">
        <v>0</v>
      </c>
      <c r="D20" s="347">
        <v>0.31</v>
      </c>
      <c r="E20" s="546">
        <f t="shared" si="0"/>
        <v>0.31</v>
      </c>
      <c r="F20" s="155" t="s">
        <v>15</v>
      </c>
      <c r="G20" s="551" t="s">
        <v>121</v>
      </c>
      <c r="H20" s="552">
        <v>88500200460</v>
      </c>
      <c r="I20" s="553" t="s">
        <v>52</v>
      </c>
    </row>
    <row r="21" spans="1:9" x14ac:dyDescent="0.25">
      <c r="A21" s="1127">
        <v>9</v>
      </c>
      <c r="B21" s="1364" t="s">
        <v>56</v>
      </c>
      <c r="C21" s="488">
        <v>0</v>
      </c>
      <c r="D21" s="457">
        <v>0.183</v>
      </c>
      <c r="E21" s="559">
        <f t="shared" si="0"/>
        <v>0.183</v>
      </c>
      <c r="F21" s="161" t="s">
        <v>15</v>
      </c>
      <c r="G21" s="1186" t="s">
        <v>58</v>
      </c>
      <c r="H21" s="1377">
        <v>88500200461</v>
      </c>
      <c r="I21" s="1380" t="s">
        <v>770</v>
      </c>
    </row>
    <row r="22" spans="1:9" x14ac:dyDescent="0.25">
      <c r="A22" s="1128"/>
      <c r="B22" s="1365"/>
      <c r="C22" s="134">
        <v>0.183</v>
      </c>
      <c r="D22" s="349">
        <v>0.66400000000000003</v>
      </c>
      <c r="E22" s="543">
        <f t="shared" si="0"/>
        <v>0.48100000000000004</v>
      </c>
      <c r="F22" s="117" t="s">
        <v>15</v>
      </c>
      <c r="G22" s="1366"/>
      <c r="H22" s="1206"/>
      <c r="I22" s="1381"/>
    </row>
    <row r="23" spans="1:9" x14ac:dyDescent="0.25">
      <c r="A23" s="1127">
        <v>10</v>
      </c>
      <c r="B23" s="1364" t="s">
        <v>279</v>
      </c>
      <c r="C23" s="488">
        <v>0</v>
      </c>
      <c r="D23" s="457">
        <v>0.59</v>
      </c>
      <c r="E23" s="559">
        <f t="shared" si="0"/>
        <v>0.59</v>
      </c>
      <c r="F23" s="161" t="s">
        <v>15</v>
      </c>
      <c r="G23" s="1186" t="s">
        <v>121</v>
      </c>
      <c r="H23" s="1377">
        <v>88500200462</v>
      </c>
      <c r="I23" s="1350" t="s">
        <v>52</v>
      </c>
    </row>
    <row r="24" spans="1:9" x14ac:dyDescent="0.25">
      <c r="A24" s="1128"/>
      <c r="B24" s="1365"/>
      <c r="C24" s="671">
        <v>0.59</v>
      </c>
      <c r="D24" s="347">
        <v>0.77400000000000002</v>
      </c>
      <c r="E24" s="546">
        <f t="shared" si="0"/>
        <v>0.18400000000000005</v>
      </c>
      <c r="F24" s="131" t="s">
        <v>57</v>
      </c>
      <c r="G24" s="1366"/>
      <c r="H24" s="1206"/>
      <c r="I24" s="1381"/>
    </row>
    <row r="25" spans="1:9" x14ac:dyDescent="0.25">
      <c r="A25" s="25">
        <v>11</v>
      </c>
      <c r="B25" s="1012" t="s">
        <v>147</v>
      </c>
      <c r="C25" s="134">
        <v>0</v>
      </c>
      <c r="D25" s="349">
        <v>0.14000000000000001</v>
      </c>
      <c r="E25" s="543">
        <f t="shared" si="0"/>
        <v>0.14000000000000001</v>
      </c>
      <c r="F25" s="22" t="s">
        <v>57</v>
      </c>
      <c r="G25" s="544" t="s">
        <v>121</v>
      </c>
      <c r="H25" s="545">
        <v>88500200463</v>
      </c>
      <c r="I25" s="549" t="s">
        <v>52</v>
      </c>
    </row>
    <row r="26" spans="1:9" x14ac:dyDescent="0.25">
      <c r="A26" s="1127">
        <v>12</v>
      </c>
      <c r="B26" s="1364" t="s">
        <v>518</v>
      </c>
      <c r="C26" s="488">
        <v>0</v>
      </c>
      <c r="D26" s="457">
        <v>0.2</v>
      </c>
      <c r="E26" s="559">
        <f t="shared" si="0"/>
        <v>0.2</v>
      </c>
      <c r="F26" s="161" t="s">
        <v>57</v>
      </c>
      <c r="G26" s="1186" t="s">
        <v>121</v>
      </c>
      <c r="H26" s="1377">
        <v>88500200464</v>
      </c>
      <c r="I26" s="1350" t="s">
        <v>52</v>
      </c>
    </row>
    <row r="27" spans="1:9" x14ac:dyDescent="0.25">
      <c r="A27" s="1314"/>
      <c r="B27" s="1376"/>
      <c r="C27" s="134">
        <v>0.2</v>
      </c>
      <c r="D27" s="349">
        <v>0.27600000000000002</v>
      </c>
      <c r="E27" s="543">
        <f t="shared" si="0"/>
        <v>7.6000000000000012E-2</v>
      </c>
      <c r="F27" s="117" t="s">
        <v>57</v>
      </c>
      <c r="G27" s="1187"/>
      <c r="H27" s="1378"/>
      <c r="I27" s="1351"/>
    </row>
    <row r="28" spans="1:9" x14ac:dyDescent="0.25">
      <c r="A28" s="1127">
        <v>13</v>
      </c>
      <c r="B28" s="1364" t="s">
        <v>59</v>
      </c>
      <c r="C28" s="488">
        <v>0</v>
      </c>
      <c r="D28" s="457">
        <v>0.02</v>
      </c>
      <c r="E28" s="559">
        <f t="shared" si="0"/>
        <v>0.02</v>
      </c>
      <c r="F28" s="161" t="s">
        <v>15</v>
      </c>
      <c r="G28" s="1186" t="s">
        <v>121</v>
      </c>
      <c r="H28" s="1377">
        <v>88500200465</v>
      </c>
      <c r="I28" s="1350" t="s">
        <v>52</v>
      </c>
    </row>
    <row r="29" spans="1:9" x14ac:dyDescent="0.25">
      <c r="A29" s="1128"/>
      <c r="B29" s="1365"/>
      <c r="C29" s="488">
        <v>0.02</v>
      </c>
      <c r="D29" s="457">
        <v>7.0000000000000007E-2</v>
      </c>
      <c r="E29" s="559">
        <f t="shared" si="0"/>
        <v>0.05</v>
      </c>
      <c r="F29" s="131" t="s">
        <v>15</v>
      </c>
      <c r="G29" s="1366"/>
      <c r="H29" s="1206"/>
      <c r="I29" s="1381"/>
    </row>
    <row r="30" spans="1:9" x14ac:dyDescent="0.25">
      <c r="A30" s="1314"/>
      <c r="B30" s="1376"/>
      <c r="C30" s="134">
        <v>7.0000000000000007E-2</v>
      </c>
      <c r="D30" s="349">
        <v>0.17</v>
      </c>
      <c r="E30" s="543">
        <f t="shared" si="0"/>
        <v>0.1</v>
      </c>
      <c r="F30" s="117" t="s">
        <v>15</v>
      </c>
      <c r="G30" s="1187"/>
      <c r="H30" s="1378"/>
      <c r="I30" s="1351"/>
    </row>
    <row r="31" spans="1:9" x14ac:dyDescent="0.25">
      <c r="A31" s="36">
        <v>14</v>
      </c>
      <c r="B31" s="542" t="s">
        <v>100</v>
      </c>
      <c r="C31" s="134">
        <v>0</v>
      </c>
      <c r="D31" s="349">
        <v>0.28000000000000003</v>
      </c>
      <c r="E31" s="543">
        <f t="shared" si="0"/>
        <v>0.28000000000000003</v>
      </c>
      <c r="F31" s="151" t="s">
        <v>57</v>
      </c>
      <c r="G31" s="544" t="s">
        <v>121</v>
      </c>
      <c r="H31" s="545">
        <v>88500200473</v>
      </c>
      <c r="I31" s="549" t="s">
        <v>52</v>
      </c>
    </row>
    <row r="32" spans="1:9" x14ac:dyDescent="0.25">
      <c r="A32" s="1127">
        <v>15</v>
      </c>
      <c r="B32" s="1364" t="s">
        <v>771</v>
      </c>
      <c r="C32" s="488">
        <v>0</v>
      </c>
      <c r="D32" s="457">
        <v>0.188</v>
      </c>
      <c r="E32" s="559">
        <f t="shared" si="0"/>
        <v>0.188</v>
      </c>
      <c r="F32" s="161" t="s">
        <v>15</v>
      </c>
      <c r="G32" s="1186" t="s">
        <v>121</v>
      </c>
      <c r="H32" s="1377">
        <v>88500200472</v>
      </c>
      <c r="I32" s="1350" t="s">
        <v>52</v>
      </c>
    </row>
    <row r="33" spans="1:9" x14ac:dyDescent="0.25">
      <c r="A33" s="1314"/>
      <c r="B33" s="1376"/>
      <c r="C33" s="134">
        <v>0.188</v>
      </c>
      <c r="D33" s="349">
        <v>0.24399999999999999</v>
      </c>
      <c r="E33" s="543">
        <f t="shared" si="0"/>
        <v>5.5999999999999994E-2</v>
      </c>
      <c r="F33" s="117" t="s">
        <v>57</v>
      </c>
      <c r="G33" s="1187"/>
      <c r="H33" s="1378"/>
      <c r="I33" s="1351"/>
    </row>
    <row r="34" spans="1:9" x14ac:dyDescent="0.25">
      <c r="A34" s="25">
        <v>16</v>
      </c>
      <c r="B34" s="542" t="s">
        <v>772</v>
      </c>
      <c r="C34" s="134">
        <v>0</v>
      </c>
      <c r="D34" s="349">
        <v>0.16700000000000001</v>
      </c>
      <c r="E34" s="543">
        <f t="shared" si="0"/>
        <v>0.16700000000000001</v>
      </c>
      <c r="F34" s="554" t="s">
        <v>15</v>
      </c>
      <c r="G34" s="555" t="s">
        <v>121</v>
      </c>
      <c r="H34" s="556">
        <v>88500200466</v>
      </c>
      <c r="I34" s="549" t="s">
        <v>52</v>
      </c>
    </row>
    <row r="35" spans="1:9" x14ac:dyDescent="0.25">
      <c r="A35" s="1127">
        <v>17</v>
      </c>
      <c r="B35" s="1364" t="s">
        <v>773</v>
      </c>
      <c r="C35" s="488">
        <v>0</v>
      </c>
      <c r="D35" s="457">
        <v>0.28000000000000003</v>
      </c>
      <c r="E35" s="559">
        <f t="shared" si="0"/>
        <v>0.28000000000000003</v>
      </c>
      <c r="F35" s="161" t="s">
        <v>15</v>
      </c>
      <c r="G35" s="1186" t="s">
        <v>121</v>
      </c>
      <c r="H35" s="1377">
        <v>88500200482</v>
      </c>
      <c r="I35" s="1350" t="s">
        <v>52</v>
      </c>
    </row>
    <row r="36" spans="1:9" x14ac:dyDescent="0.25">
      <c r="A36" s="1128"/>
      <c r="B36" s="1365"/>
      <c r="C36" s="488">
        <v>0.28000000000000003</v>
      </c>
      <c r="D36" s="457">
        <v>0.86</v>
      </c>
      <c r="E36" s="559">
        <f t="shared" si="0"/>
        <v>0.57999999999999996</v>
      </c>
      <c r="F36" s="131" t="s">
        <v>57</v>
      </c>
      <c r="G36" s="1366"/>
      <c r="H36" s="1206"/>
      <c r="I36" s="1381"/>
    </row>
    <row r="37" spans="1:9" x14ac:dyDescent="0.25">
      <c r="A37" s="1314"/>
      <c r="B37" s="1376"/>
      <c r="C37" s="134">
        <v>0.86</v>
      </c>
      <c r="D37" s="349">
        <v>0.92100000000000004</v>
      </c>
      <c r="E37" s="543">
        <f t="shared" si="0"/>
        <v>6.1000000000000054E-2</v>
      </c>
      <c r="F37" s="117" t="s">
        <v>15</v>
      </c>
      <c r="G37" s="1187"/>
      <c r="H37" s="1378"/>
      <c r="I37" s="1351"/>
    </row>
    <row r="38" spans="1:9" x14ac:dyDescent="0.25">
      <c r="A38" s="25">
        <v>18</v>
      </c>
      <c r="B38" s="542" t="s">
        <v>84</v>
      </c>
      <c r="C38" s="134">
        <v>0</v>
      </c>
      <c r="D38" s="349">
        <v>0.19500000000000001</v>
      </c>
      <c r="E38" s="543">
        <f t="shared" si="0"/>
        <v>0.19500000000000001</v>
      </c>
      <c r="F38" s="151" t="s">
        <v>15</v>
      </c>
      <c r="G38" s="544" t="s">
        <v>121</v>
      </c>
      <c r="H38" s="545">
        <v>88500200422</v>
      </c>
      <c r="I38" s="549" t="s">
        <v>52</v>
      </c>
    </row>
    <row r="39" spans="1:9" x14ac:dyDescent="0.25">
      <c r="A39" s="1127">
        <v>19</v>
      </c>
      <c r="B39" s="1364" t="s">
        <v>490</v>
      </c>
      <c r="C39" s="488">
        <v>0</v>
      </c>
      <c r="D39" s="457">
        <v>0.11</v>
      </c>
      <c r="E39" s="559">
        <f t="shared" si="0"/>
        <v>0.11</v>
      </c>
      <c r="F39" s="161" t="s">
        <v>15</v>
      </c>
      <c r="G39" s="1186" t="s">
        <v>121</v>
      </c>
      <c r="H39" s="1377">
        <v>88500200458</v>
      </c>
      <c r="I39" s="1350" t="s">
        <v>52</v>
      </c>
    </row>
    <row r="40" spans="1:9" x14ac:dyDescent="0.25">
      <c r="A40" s="1314"/>
      <c r="B40" s="1376"/>
      <c r="C40" s="134">
        <v>0.11</v>
      </c>
      <c r="D40" s="349">
        <v>0.39</v>
      </c>
      <c r="E40" s="543">
        <f t="shared" si="0"/>
        <v>0.28000000000000003</v>
      </c>
      <c r="F40" s="117" t="s">
        <v>15</v>
      </c>
      <c r="G40" s="1187"/>
      <c r="H40" s="1378"/>
      <c r="I40" s="1351"/>
    </row>
    <row r="41" spans="1:9" x14ac:dyDescent="0.25">
      <c r="A41" s="1127">
        <v>20</v>
      </c>
      <c r="B41" s="1364" t="s">
        <v>774</v>
      </c>
      <c r="C41" s="488">
        <v>0</v>
      </c>
      <c r="D41" s="457">
        <v>5.5E-2</v>
      </c>
      <c r="E41" s="559">
        <f t="shared" si="0"/>
        <v>5.5E-2</v>
      </c>
      <c r="F41" s="161" t="s">
        <v>15</v>
      </c>
      <c r="G41" s="1186" t="s">
        <v>121</v>
      </c>
      <c r="H41" s="1377">
        <v>88500200469</v>
      </c>
      <c r="I41" s="1350" t="s">
        <v>52</v>
      </c>
    </row>
    <row r="42" spans="1:9" x14ac:dyDescent="0.25">
      <c r="A42" s="1314"/>
      <c r="B42" s="1376"/>
      <c r="C42" s="134">
        <v>5.5E-2</v>
      </c>
      <c r="D42" s="349">
        <v>0.14000000000000001</v>
      </c>
      <c r="E42" s="543">
        <f t="shared" si="0"/>
        <v>8.500000000000002E-2</v>
      </c>
      <c r="F42" s="117" t="s">
        <v>57</v>
      </c>
      <c r="G42" s="1187"/>
      <c r="H42" s="1378"/>
      <c r="I42" s="1351"/>
    </row>
    <row r="43" spans="1:9" x14ac:dyDescent="0.25">
      <c r="A43" s="1127">
        <v>21</v>
      </c>
      <c r="B43" s="1364" t="s">
        <v>775</v>
      </c>
      <c r="C43" s="488">
        <v>0</v>
      </c>
      <c r="D43" s="457">
        <v>0.02</v>
      </c>
      <c r="E43" s="559">
        <f t="shared" si="0"/>
        <v>0.02</v>
      </c>
      <c r="F43" s="161" t="s">
        <v>57</v>
      </c>
      <c r="G43" s="1186" t="s">
        <v>121</v>
      </c>
      <c r="H43" s="1377">
        <v>88500200467</v>
      </c>
      <c r="I43" s="1350" t="s">
        <v>52</v>
      </c>
    </row>
    <row r="44" spans="1:9" x14ac:dyDescent="0.25">
      <c r="A44" s="1128"/>
      <c r="B44" s="1365"/>
      <c r="C44" s="488">
        <v>0.02</v>
      </c>
      <c r="D44" s="457">
        <v>0.19500000000000001</v>
      </c>
      <c r="E44" s="559">
        <f t="shared" si="0"/>
        <v>0.17500000000000002</v>
      </c>
      <c r="F44" s="131" t="s">
        <v>251</v>
      </c>
      <c r="G44" s="1366"/>
      <c r="H44" s="1206"/>
      <c r="I44" s="1381"/>
    </row>
    <row r="45" spans="1:9" x14ac:dyDescent="0.25">
      <c r="A45" s="1128"/>
      <c r="B45" s="1365"/>
      <c r="C45" s="488">
        <v>0.19500000000000001</v>
      </c>
      <c r="D45" s="457">
        <v>0.22500000000000001</v>
      </c>
      <c r="E45" s="559">
        <f t="shared" si="0"/>
        <v>0.03</v>
      </c>
      <c r="F45" s="131" t="s">
        <v>15</v>
      </c>
      <c r="G45" s="1366"/>
      <c r="H45" s="1206"/>
      <c r="I45" s="1381"/>
    </row>
    <row r="46" spans="1:9" x14ac:dyDescent="0.25">
      <c r="A46" s="1128"/>
      <c r="B46" s="1365"/>
      <c r="C46" s="134">
        <v>0.22500000000000001</v>
      </c>
      <c r="D46" s="349">
        <v>0.4</v>
      </c>
      <c r="E46" s="543">
        <f t="shared" si="0"/>
        <v>0.17500000000000002</v>
      </c>
      <c r="F46" s="117" t="s">
        <v>251</v>
      </c>
      <c r="G46" s="1366"/>
      <c r="H46" s="1206"/>
      <c r="I46" s="1381"/>
    </row>
    <row r="47" spans="1:9" x14ac:dyDescent="0.25">
      <c r="A47" s="1314"/>
      <c r="B47" s="1376"/>
      <c r="C47" s="134">
        <v>0.4</v>
      </c>
      <c r="D47" s="349">
        <v>0.435</v>
      </c>
      <c r="E47" s="543">
        <f t="shared" si="0"/>
        <v>3.4999999999999976E-2</v>
      </c>
      <c r="F47" s="117" t="s">
        <v>15</v>
      </c>
      <c r="G47" s="1366"/>
      <c r="H47" s="1378"/>
      <c r="I47" s="1351"/>
    </row>
    <row r="48" spans="1:9" x14ac:dyDescent="0.25">
      <c r="A48" s="25">
        <v>22</v>
      </c>
      <c r="B48" s="542" t="s">
        <v>152</v>
      </c>
      <c r="C48" s="134">
        <v>0</v>
      </c>
      <c r="D48" s="349">
        <v>0.113</v>
      </c>
      <c r="E48" s="543">
        <f t="shared" si="0"/>
        <v>0.113</v>
      </c>
      <c r="F48" s="151" t="s">
        <v>15</v>
      </c>
      <c r="G48" s="544" t="s">
        <v>121</v>
      </c>
      <c r="H48" s="75">
        <v>88500200415</v>
      </c>
      <c r="I48" s="549" t="s">
        <v>52</v>
      </c>
    </row>
    <row r="49" spans="1:9" x14ac:dyDescent="0.25">
      <c r="A49" s="25">
        <v>23</v>
      </c>
      <c r="B49" s="557" t="s">
        <v>776</v>
      </c>
      <c r="C49" s="134">
        <v>0</v>
      </c>
      <c r="D49" s="349">
        <v>0.253</v>
      </c>
      <c r="E49" s="543">
        <f t="shared" si="0"/>
        <v>0.253</v>
      </c>
      <c r="F49" s="151" t="s">
        <v>15</v>
      </c>
      <c r="G49" s="544" t="s">
        <v>121</v>
      </c>
      <c r="H49" s="75">
        <v>88500200200</v>
      </c>
      <c r="I49" s="549" t="s">
        <v>52</v>
      </c>
    </row>
    <row r="50" spans="1:9" x14ac:dyDescent="0.25">
      <c r="A50" s="25">
        <v>24</v>
      </c>
      <c r="B50" s="542" t="s">
        <v>777</v>
      </c>
      <c r="C50" s="134">
        <v>0</v>
      </c>
      <c r="D50" s="349">
        <v>7.5999999999999998E-2</v>
      </c>
      <c r="E50" s="543">
        <f t="shared" si="0"/>
        <v>7.5999999999999998E-2</v>
      </c>
      <c r="F50" s="151" t="s">
        <v>15</v>
      </c>
      <c r="G50" s="544" t="s">
        <v>121</v>
      </c>
      <c r="H50" s="75">
        <v>88500020490</v>
      </c>
      <c r="I50" s="549" t="s">
        <v>52</v>
      </c>
    </row>
    <row r="51" spans="1:9" x14ac:dyDescent="0.25">
      <c r="A51" s="31">
        <v>25</v>
      </c>
      <c r="B51" s="558" t="s">
        <v>778</v>
      </c>
      <c r="C51" s="134">
        <v>0</v>
      </c>
      <c r="D51" s="457">
        <v>0.189</v>
      </c>
      <c r="E51" s="559">
        <f>D51-C51</f>
        <v>0.189</v>
      </c>
      <c r="F51" s="161" t="s">
        <v>15</v>
      </c>
      <c r="G51" s="544" t="s">
        <v>121</v>
      </c>
      <c r="H51" s="552">
        <v>88500200483</v>
      </c>
      <c r="I51" s="553" t="s">
        <v>52</v>
      </c>
    </row>
    <row r="52" spans="1:9" ht="15.75" thickBot="1" x14ac:dyDescent="0.3">
      <c r="A52" s="31">
        <v>26</v>
      </c>
      <c r="B52" s="560" t="s">
        <v>46</v>
      </c>
      <c r="C52" s="81">
        <v>0</v>
      </c>
      <c r="D52" s="82">
        <v>0.115</v>
      </c>
      <c r="E52" s="96">
        <f>D52-C52</f>
        <v>0.115</v>
      </c>
      <c r="F52" s="161" t="s">
        <v>57</v>
      </c>
      <c r="G52" s="987" t="s">
        <v>121</v>
      </c>
      <c r="H52" s="552">
        <v>88500200477</v>
      </c>
      <c r="I52" s="561" t="s">
        <v>52</v>
      </c>
    </row>
    <row r="53" spans="1:9" x14ac:dyDescent="0.25">
      <c r="A53" s="568"/>
      <c r="B53" s="1146" t="s">
        <v>1483</v>
      </c>
      <c r="C53" s="1147"/>
      <c r="D53" s="1148"/>
      <c r="E53" s="285">
        <f>SUM(E9:E52)</f>
        <v>9.9149999999999991</v>
      </c>
      <c r="F53" s="355"/>
      <c r="G53" s="191"/>
      <c r="H53" s="90"/>
      <c r="I53" s="52"/>
    </row>
    <row r="54" spans="1:9" x14ac:dyDescent="0.25">
      <c r="A54" s="569"/>
      <c r="B54" s="287"/>
      <c r="C54" s="1283" t="s">
        <v>66</v>
      </c>
      <c r="D54" s="1136"/>
      <c r="E54" s="288">
        <v>7.4059999999999997</v>
      </c>
      <c r="F54" s="570" t="s">
        <v>15</v>
      </c>
      <c r="G54" s="571"/>
      <c r="I54" s="59"/>
    </row>
    <row r="55" spans="1:9" x14ac:dyDescent="0.25">
      <c r="A55" s="569"/>
      <c r="B55" s="287"/>
      <c r="C55" s="1307"/>
      <c r="D55" s="1138"/>
      <c r="E55" s="289">
        <v>2.1589999999999998</v>
      </c>
      <c r="F55" s="572" t="s">
        <v>57</v>
      </c>
      <c r="G55" s="571"/>
      <c r="I55" s="59"/>
    </row>
    <row r="56" spans="1:9" ht="15.75" thickBot="1" x14ac:dyDescent="0.3">
      <c r="A56" s="573"/>
      <c r="B56" s="291"/>
      <c r="C56" s="1284"/>
      <c r="D56" s="1140"/>
      <c r="E56" s="574">
        <v>0.35</v>
      </c>
      <c r="F56" s="575" t="s">
        <v>251</v>
      </c>
      <c r="G56" s="576"/>
      <c r="H56" s="63"/>
      <c r="I56" s="67"/>
    </row>
    <row r="57" spans="1:9" x14ac:dyDescent="0.25">
      <c r="A57" s="994"/>
      <c r="B57" s="995"/>
      <c r="C57" s="966"/>
      <c r="D57" s="966"/>
      <c r="E57" s="996"/>
      <c r="F57" s="959"/>
      <c r="G57" s="959"/>
      <c r="H57" s="997"/>
      <c r="I57" s="998"/>
    </row>
    <row r="58" spans="1:9" ht="15.75" thickBot="1" x14ac:dyDescent="0.3">
      <c r="A58" s="1102" t="s">
        <v>1487</v>
      </c>
      <c r="B58" s="1102"/>
      <c r="C58" s="1102"/>
      <c r="D58" s="1102"/>
      <c r="E58" s="1102"/>
      <c r="F58" s="1102"/>
      <c r="G58" s="1102"/>
      <c r="H58" s="1102"/>
      <c r="I58" s="1102"/>
    </row>
    <row r="59" spans="1:9" ht="15.75" thickBot="1" x14ac:dyDescent="0.3">
      <c r="A59" s="1103" t="s">
        <v>1</v>
      </c>
      <c r="B59" s="1106" t="s">
        <v>2</v>
      </c>
      <c r="C59" s="1109" t="s">
        <v>3</v>
      </c>
      <c r="D59" s="1110"/>
      <c r="E59" s="1110"/>
      <c r="F59" s="1111"/>
      <c r="G59" s="1112" t="s">
        <v>4</v>
      </c>
      <c r="H59" s="1115" t="s">
        <v>5</v>
      </c>
      <c r="I59" s="1116"/>
    </row>
    <row r="60" spans="1:9" ht="15.75" thickBot="1" x14ac:dyDescent="0.3">
      <c r="A60" s="1104"/>
      <c r="B60" s="1107"/>
      <c r="C60" s="1119" t="s">
        <v>6</v>
      </c>
      <c r="D60" s="1120"/>
      <c r="E60" s="1120"/>
      <c r="F60" s="1121"/>
      <c r="G60" s="1112"/>
      <c r="H60" s="1117"/>
      <c r="I60" s="1118"/>
    </row>
    <row r="61" spans="1:9" ht="24.6" customHeight="1" thickBot="1" x14ac:dyDescent="0.3">
      <c r="A61" s="1104"/>
      <c r="B61" s="1107"/>
      <c r="C61" s="1122" t="s">
        <v>7</v>
      </c>
      <c r="D61" s="1123"/>
      <c r="E61" s="1124" t="s">
        <v>8</v>
      </c>
      <c r="F61" s="1126" t="s">
        <v>9</v>
      </c>
      <c r="G61" s="1112"/>
      <c r="H61" s="1112" t="s">
        <v>10</v>
      </c>
      <c r="I61" s="1112" t="s">
        <v>11</v>
      </c>
    </row>
    <row r="62" spans="1:9" ht="28.9" customHeight="1" thickBot="1" x14ac:dyDescent="0.3">
      <c r="A62" s="1105"/>
      <c r="B62" s="1108"/>
      <c r="C62" s="1035" t="s">
        <v>12</v>
      </c>
      <c r="D62" s="1033" t="s">
        <v>13</v>
      </c>
      <c r="E62" s="1125"/>
      <c r="F62" s="1108"/>
      <c r="G62" s="1112"/>
      <c r="H62" s="1113"/>
      <c r="I62" s="1113"/>
    </row>
    <row r="63" spans="1:9" ht="15.75" thickBot="1" x14ac:dyDescent="0.3">
      <c r="A63" s="1">
        <v>1</v>
      </c>
      <c r="B63" s="496">
        <v>2</v>
      </c>
      <c r="C63" s="1023">
        <v>3</v>
      </c>
      <c r="D63" s="4">
        <v>4</v>
      </c>
      <c r="E63" s="3">
        <v>5</v>
      </c>
      <c r="F63" s="149">
        <v>6</v>
      </c>
      <c r="G63" s="2">
        <v>7</v>
      </c>
      <c r="H63" s="7">
        <v>8</v>
      </c>
      <c r="I63" s="7">
        <v>9</v>
      </c>
    </row>
    <row r="64" spans="1:9" x14ac:dyDescent="0.25">
      <c r="A64" s="1127">
        <v>1</v>
      </c>
      <c r="B64" s="1364" t="s">
        <v>804</v>
      </c>
      <c r="C64" s="488">
        <v>0</v>
      </c>
      <c r="D64" s="457">
        <v>0.5</v>
      </c>
      <c r="E64" s="607">
        <f t="shared" ref="E64:E66" si="1">D64-C64</f>
        <v>0.5</v>
      </c>
      <c r="F64" s="161" t="s">
        <v>15</v>
      </c>
      <c r="G64" s="1220" t="s">
        <v>58</v>
      </c>
      <c r="H64" s="1367" t="s">
        <v>805</v>
      </c>
      <c r="I64" s="1369" t="s">
        <v>806</v>
      </c>
    </row>
    <row r="65" spans="1:15" x14ac:dyDescent="0.25">
      <c r="A65" s="1128"/>
      <c r="B65" s="1365"/>
      <c r="C65" s="134">
        <v>0.5</v>
      </c>
      <c r="D65" s="349">
        <v>3.2730000000000001</v>
      </c>
      <c r="E65" s="579">
        <f t="shared" si="1"/>
        <v>2.7730000000000001</v>
      </c>
      <c r="F65" s="117" t="s">
        <v>57</v>
      </c>
      <c r="G65" s="1366"/>
      <c r="H65" s="1368"/>
      <c r="I65" s="1370"/>
    </row>
    <row r="66" spans="1:15" ht="18" customHeight="1" thickBot="1" x14ac:dyDescent="0.3">
      <c r="A66" s="17">
        <v>2</v>
      </c>
      <c r="B66" s="591" t="s">
        <v>807</v>
      </c>
      <c r="C66" s="43">
        <v>0</v>
      </c>
      <c r="D66" s="457">
        <v>4.468</v>
      </c>
      <c r="E66" s="607">
        <f t="shared" si="1"/>
        <v>4.468</v>
      </c>
      <c r="F66" s="161" t="s">
        <v>57</v>
      </c>
      <c r="G66" s="38" t="s">
        <v>58</v>
      </c>
      <c r="H66" s="270" t="s">
        <v>1363</v>
      </c>
      <c r="I66" s="305" t="s">
        <v>808</v>
      </c>
    </row>
    <row r="67" spans="1:15" x14ac:dyDescent="0.25">
      <c r="A67" s="593"/>
      <c r="B67" s="1146" t="s">
        <v>1484</v>
      </c>
      <c r="C67" s="1147"/>
      <c r="D67" s="1148"/>
      <c r="E67" s="999">
        <v>7.74</v>
      </c>
      <c r="F67" s="356"/>
      <c r="G67" s="191"/>
      <c r="H67" s="191"/>
      <c r="I67" s="192"/>
      <c r="M67" t="s">
        <v>81</v>
      </c>
    </row>
    <row r="68" spans="1:15" x14ac:dyDescent="0.25">
      <c r="A68" s="585"/>
      <c r="B68" s="287"/>
      <c r="C68" s="1283" t="s">
        <v>66</v>
      </c>
      <c r="D68" s="1136"/>
      <c r="E68" s="60">
        <v>0.5</v>
      </c>
      <c r="F68" s="594" t="s">
        <v>15</v>
      </c>
      <c r="G68" s="55"/>
      <c r="H68" s="55"/>
      <c r="I68" s="197"/>
    </row>
    <row r="69" spans="1:15" x14ac:dyDescent="0.25">
      <c r="A69" s="585"/>
      <c r="B69" s="287"/>
      <c r="C69" s="1307"/>
      <c r="D69" s="1138"/>
      <c r="E69" s="60">
        <v>7.24</v>
      </c>
      <c r="F69" s="595" t="s">
        <v>57</v>
      </c>
      <c r="G69" s="55"/>
      <c r="H69" s="55" t="s">
        <v>81</v>
      </c>
      <c r="I69" s="197"/>
    </row>
    <row r="70" spans="1:15" ht="15.75" thickBot="1" x14ac:dyDescent="0.3">
      <c r="A70" s="588"/>
      <c r="B70" s="291"/>
      <c r="C70" s="1284"/>
      <c r="D70" s="1140"/>
      <c r="E70" s="596" t="s">
        <v>81</v>
      </c>
      <c r="F70" s="597" t="s">
        <v>81</v>
      </c>
      <c r="G70" s="92"/>
      <c r="H70" s="92"/>
      <c r="I70" s="204"/>
    </row>
    <row r="71" spans="1:15" x14ac:dyDescent="0.25">
      <c r="A71" s="287"/>
      <c r="B71" s="287"/>
      <c r="C71" s="921"/>
      <c r="D71" s="921"/>
      <c r="E71" s="1000"/>
      <c r="F71" s="571"/>
      <c r="G71" s="55"/>
      <c r="H71" s="55"/>
      <c r="I71" s="55"/>
      <c r="O71" t="s">
        <v>81</v>
      </c>
    </row>
    <row r="72" spans="1:15" ht="15.75" thickBot="1" x14ac:dyDescent="0.3">
      <c r="A72" s="1102" t="s">
        <v>1485</v>
      </c>
      <c r="B72" s="1102"/>
      <c r="C72" s="1102"/>
      <c r="D72" s="1102"/>
      <c r="E72" s="1102"/>
      <c r="F72" s="1102"/>
      <c r="G72" s="1102"/>
      <c r="H72" s="1102"/>
      <c r="I72" s="1102"/>
    </row>
    <row r="73" spans="1:15" ht="15.75" thickBot="1" x14ac:dyDescent="0.3">
      <c r="A73" s="1103" t="s">
        <v>1</v>
      </c>
      <c r="B73" s="1106" t="s">
        <v>2</v>
      </c>
      <c r="C73" s="1109" t="s">
        <v>3</v>
      </c>
      <c r="D73" s="1110"/>
      <c r="E73" s="1110"/>
      <c r="F73" s="1111"/>
      <c r="G73" s="1112" t="s">
        <v>4</v>
      </c>
      <c r="H73" s="1115" t="s">
        <v>5</v>
      </c>
      <c r="I73" s="1116"/>
    </row>
    <row r="74" spans="1:15" ht="15.75" thickBot="1" x14ac:dyDescent="0.3">
      <c r="A74" s="1104"/>
      <c r="B74" s="1107"/>
      <c r="C74" s="1119" t="s">
        <v>6</v>
      </c>
      <c r="D74" s="1120"/>
      <c r="E74" s="1120"/>
      <c r="F74" s="1121"/>
      <c r="G74" s="1112"/>
      <c r="H74" s="1117"/>
      <c r="I74" s="1118"/>
    </row>
    <row r="75" spans="1:15" ht="24" customHeight="1" thickBot="1" x14ac:dyDescent="0.3">
      <c r="A75" s="1104"/>
      <c r="B75" s="1107"/>
      <c r="C75" s="1122" t="s">
        <v>7</v>
      </c>
      <c r="D75" s="1123"/>
      <c r="E75" s="1124" t="s">
        <v>8</v>
      </c>
      <c r="F75" s="1126" t="s">
        <v>9</v>
      </c>
      <c r="G75" s="1112"/>
      <c r="H75" s="1112" t="s">
        <v>10</v>
      </c>
      <c r="I75" s="1112" t="s">
        <v>11</v>
      </c>
    </row>
    <row r="76" spans="1:15" ht="29.45" customHeight="1" thickBot="1" x14ac:dyDescent="0.3">
      <c r="A76" s="1105"/>
      <c r="B76" s="1108"/>
      <c r="C76" s="1035" t="s">
        <v>12</v>
      </c>
      <c r="D76" s="1033" t="s">
        <v>13</v>
      </c>
      <c r="E76" s="1125"/>
      <c r="F76" s="1108"/>
      <c r="G76" s="1112"/>
      <c r="H76" s="1113"/>
      <c r="I76" s="1113"/>
    </row>
    <row r="77" spans="1:15" ht="15.75" thickBot="1" x14ac:dyDescent="0.3">
      <c r="A77" s="1">
        <v>1</v>
      </c>
      <c r="B77" s="496">
        <v>2</v>
      </c>
      <c r="C77" s="1023">
        <v>3</v>
      </c>
      <c r="D77" s="4">
        <v>4</v>
      </c>
      <c r="E77" s="3">
        <v>5</v>
      </c>
      <c r="F77" s="149">
        <v>6</v>
      </c>
      <c r="G77" s="2">
        <v>7</v>
      </c>
      <c r="H77" s="7">
        <v>8</v>
      </c>
      <c r="I77" s="7">
        <v>9</v>
      </c>
    </row>
    <row r="78" spans="1:15" x14ac:dyDescent="0.25">
      <c r="A78" s="1127">
        <v>1</v>
      </c>
      <c r="B78" s="1129" t="s">
        <v>809</v>
      </c>
      <c r="C78" s="631">
        <v>0</v>
      </c>
      <c r="D78" s="632">
        <v>0.85</v>
      </c>
      <c r="E78" s="1057">
        <f>ROUND(D78-C78,2)</f>
        <v>0.85</v>
      </c>
      <c r="F78" s="771" t="s">
        <v>15</v>
      </c>
      <c r="G78" s="1361" t="s">
        <v>121</v>
      </c>
      <c r="H78" s="1358">
        <v>88500150158</v>
      </c>
      <c r="I78" s="553" t="s">
        <v>52</v>
      </c>
    </row>
    <row r="79" spans="1:15" x14ac:dyDescent="0.25">
      <c r="A79" s="1128"/>
      <c r="B79" s="1130"/>
      <c r="C79" s="134">
        <v>0.85</v>
      </c>
      <c r="D79" s="349">
        <v>1.84</v>
      </c>
      <c r="E79" s="579">
        <f t="shared" ref="E79:E95" si="2">ROUND(D79-C79,2)</f>
        <v>0.99</v>
      </c>
      <c r="F79" s="117" t="s">
        <v>57</v>
      </c>
      <c r="G79" s="1362"/>
      <c r="H79" s="1363"/>
      <c r="I79" s="553" t="s">
        <v>52</v>
      </c>
    </row>
    <row r="80" spans="1:15" ht="19.149999999999999" customHeight="1" x14ac:dyDescent="0.25">
      <c r="A80" s="547">
        <v>2</v>
      </c>
      <c r="B80" s="26" t="s">
        <v>790</v>
      </c>
      <c r="C80" s="134">
        <v>0</v>
      </c>
      <c r="D80" s="349">
        <v>2.4409999999999998</v>
      </c>
      <c r="E80" s="579">
        <f t="shared" si="2"/>
        <v>2.44</v>
      </c>
      <c r="F80" s="22" t="s">
        <v>57</v>
      </c>
      <c r="G80" s="544" t="s">
        <v>58</v>
      </c>
      <c r="H80" s="172">
        <v>88500250087</v>
      </c>
      <c r="I80" s="553" t="s">
        <v>52</v>
      </c>
    </row>
    <row r="81" spans="1:9" ht="15" customHeight="1" x14ac:dyDescent="0.25">
      <c r="A81" s="17">
        <v>3</v>
      </c>
      <c r="B81" s="18" t="s">
        <v>791</v>
      </c>
      <c r="C81" s="488">
        <v>0</v>
      </c>
      <c r="D81" s="457">
        <v>4.298</v>
      </c>
      <c r="E81" s="160">
        <f t="shared" si="2"/>
        <v>4.3</v>
      </c>
      <c r="F81" s="650" t="s">
        <v>57</v>
      </c>
      <c r="G81" s="987" t="s">
        <v>121</v>
      </c>
      <c r="H81" s="553" t="s">
        <v>52</v>
      </c>
      <c r="I81" s="305" t="s">
        <v>792</v>
      </c>
    </row>
    <row r="82" spans="1:9" ht="20.45" customHeight="1" x14ac:dyDescent="0.25">
      <c r="A82" s="547">
        <v>4</v>
      </c>
      <c r="B82" s="26" t="s">
        <v>818</v>
      </c>
      <c r="C82" s="134">
        <v>0</v>
      </c>
      <c r="D82" s="349">
        <v>4.0640000000000001</v>
      </c>
      <c r="E82" s="150">
        <f t="shared" si="2"/>
        <v>4.0599999999999996</v>
      </c>
      <c r="F82" s="22" t="s">
        <v>57</v>
      </c>
      <c r="G82" s="544" t="s">
        <v>121</v>
      </c>
      <c r="H82" s="578" t="s">
        <v>1364</v>
      </c>
      <c r="I82" s="301" t="s">
        <v>819</v>
      </c>
    </row>
    <row r="83" spans="1:9" ht="21" customHeight="1" x14ac:dyDescent="0.25">
      <c r="A83" s="547">
        <v>5</v>
      </c>
      <c r="B83" s="26" t="s">
        <v>820</v>
      </c>
      <c r="C83" s="134">
        <v>0</v>
      </c>
      <c r="D83" s="349">
        <v>0.85299999999999998</v>
      </c>
      <c r="E83" s="150">
        <f t="shared" si="2"/>
        <v>0.85</v>
      </c>
      <c r="F83" s="22" t="s">
        <v>57</v>
      </c>
      <c r="G83" s="544" t="s">
        <v>58</v>
      </c>
      <c r="H83" s="172">
        <v>88500170150</v>
      </c>
      <c r="I83" s="301" t="s">
        <v>1365</v>
      </c>
    </row>
    <row r="84" spans="1:9" x14ac:dyDescent="0.25">
      <c r="A84" s="17">
        <v>6</v>
      </c>
      <c r="B84" s="18" t="s">
        <v>821</v>
      </c>
      <c r="C84" s="488">
        <v>0</v>
      </c>
      <c r="D84" s="457">
        <v>1.0640000000000001</v>
      </c>
      <c r="E84" s="607">
        <f t="shared" si="2"/>
        <v>1.06</v>
      </c>
      <c r="F84" s="650" t="s">
        <v>57</v>
      </c>
      <c r="G84" s="38" t="s">
        <v>121</v>
      </c>
      <c r="H84" s="133">
        <v>88500030139</v>
      </c>
      <c r="I84" s="553" t="s">
        <v>52</v>
      </c>
    </row>
    <row r="85" spans="1:9" x14ac:dyDescent="0.25">
      <c r="A85" s="17">
        <v>7</v>
      </c>
      <c r="B85" s="18" t="s">
        <v>834</v>
      </c>
      <c r="C85" s="134">
        <v>0</v>
      </c>
      <c r="D85" s="349">
        <v>1.087</v>
      </c>
      <c r="E85" s="579">
        <f t="shared" si="2"/>
        <v>1.0900000000000001</v>
      </c>
      <c r="F85" s="22" t="s">
        <v>57</v>
      </c>
      <c r="G85" s="544" t="s">
        <v>121</v>
      </c>
      <c r="H85" s="119" t="s">
        <v>800</v>
      </c>
      <c r="I85" s="553" t="s">
        <v>52</v>
      </c>
    </row>
    <row r="86" spans="1:9" x14ac:dyDescent="0.25">
      <c r="A86" s="547">
        <v>8</v>
      </c>
      <c r="B86" s="26" t="s">
        <v>1366</v>
      </c>
      <c r="C86" s="134">
        <v>0</v>
      </c>
      <c r="D86" s="349">
        <v>1.33</v>
      </c>
      <c r="E86" s="579">
        <f t="shared" si="2"/>
        <v>1.33</v>
      </c>
      <c r="F86" s="22" t="s">
        <v>57</v>
      </c>
      <c r="G86" s="39" t="s">
        <v>121</v>
      </c>
      <c r="H86" s="172">
        <v>88500090122</v>
      </c>
      <c r="I86" s="553" t="s">
        <v>52</v>
      </c>
    </row>
    <row r="87" spans="1:9" x14ac:dyDescent="0.25">
      <c r="A87" s="547">
        <v>9</v>
      </c>
      <c r="B87" s="26" t="s">
        <v>822</v>
      </c>
      <c r="C87" s="134">
        <v>0</v>
      </c>
      <c r="D87" s="349">
        <v>1.2010000000000001</v>
      </c>
      <c r="E87" s="579">
        <f t="shared" si="2"/>
        <v>1.2</v>
      </c>
      <c r="F87" s="117" t="s">
        <v>57</v>
      </c>
      <c r="G87" s="39" t="s">
        <v>121</v>
      </c>
      <c r="H87" s="119" t="s">
        <v>800</v>
      </c>
      <c r="I87" s="553" t="s">
        <v>52</v>
      </c>
    </row>
    <row r="88" spans="1:9" x14ac:dyDescent="0.25">
      <c r="A88" s="17">
        <v>10</v>
      </c>
      <c r="B88" s="18" t="s">
        <v>823</v>
      </c>
      <c r="C88" s="134">
        <v>0</v>
      </c>
      <c r="D88" s="347">
        <v>0.88500000000000001</v>
      </c>
      <c r="E88" s="154">
        <f t="shared" si="2"/>
        <v>0.89</v>
      </c>
      <c r="F88" s="122" t="s">
        <v>57</v>
      </c>
      <c r="G88" s="39" t="s">
        <v>121</v>
      </c>
      <c r="H88" s="553" t="s">
        <v>52</v>
      </c>
      <c r="I88" s="988" t="s">
        <v>824</v>
      </c>
    </row>
    <row r="89" spans="1:9" x14ac:dyDescent="0.25">
      <c r="A89" s="25">
        <v>11</v>
      </c>
      <c r="B89" s="26" t="s">
        <v>825</v>
      </c>
      <c r="C89" s="134">
        <v>0</v>
      </c>
      <c r="D89" s="349">
        <v>1.232</v>
      </c>
      <c r="E89" s="579">
        <f t="shared" si="2"/>
        <v>1.23</v>
      </c>
      <c r="F89" s="117" t="s">
        <v>57</v>
      </c>
      <c r="G89" s="39" t="s">
        <v>121</v>
      </c>
      <c r="H89" s="553" t="s">
        <v>52</v>
      </c>
      <c r="I89" s="301" t="s">
        <v>1367</v>
      </c>
    </row>
    <row r="90" spans="1:9" x14ac:dyDescent="0.25">
      <c r="A90" s="533">
        <v>12</v>
      </c>
      <c r="B90" s="407" t="s">
        <v>810</v>
      </c>
      <c r="C90" s="170">
        <v>0</v>
      </c>
      <c r="D90" s="456">
        <v>0.67500000000000004</v>
      </c>
      <c r="E90" s="563">
        <f t="shared" si="2"/>
        <v>0.68</v>
      </c>
      <c r="F90" s="126" t="s">
        <v>57</v>
      </c>
      <c r="G90" s="86" t="s">
        <v>58</v>
      </c>
      <c r="H90" s="991">
        <v>88500150153</v>
      </c>
      <c r="I90" s="86"/>
    </row>
    <row r="91" spans="1:9" x14ac:dyDescent="0.25">
      <c r="A91" s="25">
        <v>13</v>
      </c>
      <c r="B91" s="26" t="s">
        <v>835</v>
      </c>
      <c r="C91" s="134">
        <v>0</v>
      </c>
      <c r="D91" s="349">
        <v>2.0830000000000002</v>
      </c>
      <c r="E91" s="209">
        <f t="shared" si="2"/>
        <v>2.08</v>
      </c>
      <c r="F91" s="117" t="s">
        <v>57</v>
      </c>
      <c r="G91" s="39" t="s">
        <v>121</v>
      </c>
      <c r="H91" s="1009" t="s">
        <v>836</v>
      </c>
      <c r="I91" s="1010" t="s">
        <v>837</v>
      </c>
    </row>
    <row r="92" spans="1:9" x14ac:dyDescent="0.25">
      <c r="A92" s="1352">
        <v>14</v>
      </c>
      <c r="B92" s="1129" t="s">
        <v>838</v>
      </c>
      <c r="C92" s="134">
        <v>0</v>
      </c>
      <c r="D92" s="349">
        <v>0.69199999999999995</v>
      </c>
      <c r="E92" s="209">
        <f t="shared" si="2"/>
        <v>0.69</v>
      </c>
      <c r="F92" s="22" t="s">
        <v>15</v>
      </c>
      <c r="G92" s="1131" t="s">
        <v>121</v>
      </c>
      <c r="H92" s="1356" t="s">
        <v>839</v>
      </c>
      <c r="I92" s="1274" t="s">
        <v>840</v>
      </c>
    </row>
    <row r="93" spans="1:9" x14ac:dyDescent="0.25">
      <c r="A93" s="1353"/>
      <c r="B93" s="1315"/>
      <c r="C93" s="134">
        <v>0.69199999999999995</v>
      </c>
      <c r="D93" s="349">
        <v>5.0919999999999996</v>
      </c>
      <c r="E93" s="209">
        <f t="shared" si="2"/>
        <v>4.4000000000000004</v>
      </c>
      <c r="F93" s="22" t="s">
        <v>57</v>
      </c>
      <c r="G93" s="1132"/>
      <c r="H93" s="1360"/>
      <c r="I93" s="1275"/>
    </row>
    <row r="94" spans="1:9" x14ac:dyDescent="0.25">
      <c r="A94" s="547">
        <v>15</v>
      </c>
      <c r="B94" s="26" t="s">
        <v>826</v>
      </c>
      <c r="C94" s="134">
        <v>0</v>
      </c>
      <c r="D94" s="349">
        <v>1.444</v>
      </c>
      <c r="E94" s="579">
        <f t="shared" si="2"/>
        <v>1.44</v>
      </c>
      <c r="F94" s="22" t="s">
        <v>57</v>
      </c>
      <c r="G94" s="39" t="s">
        <v>121</v>
      </c>
      <c r="H94" s="172">
        <v>88500080157</v>
      </c>
      <c r="I94" s="553" t="s">
        <v>52</v>
      </c>
    </row>
    <row r="95" spans="1:9" ht="16.149999999999999" customHeight="1" x14ac:dyDescent="0.25">
      <c r="A95" s="1001">
        <v>16</v>
      </c>
      <c r="B95" s="26" t="s">
        <v>827</v>
      </c>
      <c r="C95" s="134">
        <v>0</v>
      </c>
      <c r="D95" s="349">
        <v>5.492</v>
      </c>
      <c r="E95" s="150">
        <f t="shared" si="2"/>
        <v>5.49</v>
      </c>
      <c r="F95" s="22" t="s">
        <v>57</v>
      </c>
      <c r="G95" s="39" t="s">
        <v>121</v>
      </c>
      <c r="H95" s="578" t="s">
        <v>1368</v>
      </c>
      <c r="I95" s="342" t="s">
        <v>1369</v>
      </c>
    </row>
    <row r="96" spans="1:9" ht="13.9" customHeight="1" x14ac:dyDescent="0.25">
      <c r="A96" s="547">
        <v>17</v>
      </c>
      <c r="B96" s="26" t="s">
        <v>779</v>
      </c>
      <c r="C96" s="134">
        <v>0</v>
      </c>
      <c r="D96" s="349">
        <v>5.843</v>
      </c>
      <c r="E96" s="579">
        <v>5.84</v>
      </c>
      <c r="F96" s="117" t="s">
        <v>57</v>
      </c>
      <c r="G96" s="544" t="s">
        <v>121</v>
      </c>
      <c r="H96" s="578" t="s">
        <v>1370</v>
      </c>
      <c r="I96" s="301" t="s">
        <v>780</v>
      </c>
    </row>
    <row r="97" spans="1:17" x14ac:dyDescent="0.25">
      <c r="A97" s="547">
        <v>18</v>
      </c>
      <c r="B97" s="26" t="s">
        <v>793</v>
      </c>
      <c r="C97" s="134">
        <v>0</v>
      </c>
      <c r="D97" s="349">
        <v>4.7270000000000003</v>
      </c>
      <c r="E97" s="579">
        <f t="shared" ref="E97:E106" si="3">ROUND(D97-C97,2)</f>
        <v>4.7300000000000004</v>
      </c>
      <c r="F97" s="117" t="s">
        <v>57</v>
      </c>
      <c r="G97" s="39" t="s">
        <v>121</v>
      </c>
      <c r="H97" s="172">
        <v>88500270116</v>
      </c>
      <c r="I97" s="301" t="s">
        <v>794</v>
      </c>
    </row>
    <row r="98" spans="1:17" x14ac:dyDescent="0.25">
      <c r="A98" s="547">
        <v>19</v>
      </c>
      <c r="B98" s="26" t="s">
        <v>811</v>
      </c>
      <c r="C98" s="134">
        <v>0</v>
      </c>
      <c r="D98" s="349">
        <v>0.75</v>
      </c>
      <c r="E98" s="579">
        <f t="shared" si="3"/>
        <v>0.75</v>
      </c>
      <c r="F98" s="117" t="s">
        <v>57</v>
      </c>
      <c r="G98" s="39" t="s">
        <v>121</v>
      </c>
      <c r="H98" s="119" t="s">
        <v>800</v>
      </c>
      <c r="I98" s="553" t="s">
        <v>52</v>
      </c>
    </row>
    <row r="99" spans="1:17" x14ac:dyDescent="0.25">
      <c r="A99" s="1127">
        <v>20</v>
      </c>
      <c r="B99" s="1129" t="s">
        <v>781</v>
      </c>
      <c r="C99" s="488">
        <v>0</v>
      </c>
      <c r="D99" s="457">
        <v>0.5</v>
      </c>
      <c r="E99" s="607">
        <f t="shared" si="3"/>
        <v>0.5</v>
      </c>
      <c r="F99" s="131" t="s">
        <v>57</v>
      </c>
      <c r="G99" s="1186" t="s">
        <v>121</v>
      </c>
      <c r="H99" s="1358" t="s">
        <v>782</v>
      </c>
      <c r="I99" s="553" t="s">
        <v>52</v>
      </c>
    </row>
    <row r="100" spans="1:17" x14ac:dyDescent="0.25">
      <c r="A100" s="1314"/>
      <c r="B100" s="1315"/>
      <c r="C100" s="134">
        <v>0.5</v>
      </c>
      <c r="D100" s="349">
        <v>0.95899999999999996</v>
      </c>
      <c r="E100" s="579">
        <f t="shared" si="3"/>
        <v>0.46</v>
      </c>
      <c r="F100" s="117" t="s">
        <v>57</v>
      </c>
      <c r="G100" s="1187"/>
      <c r="H100" s="1359"/>
      <c r="I100" s="553" t="s">
        <v>52</v>
      </c>
    </row>
    <row r="101" spans="1:17" x14ac:dyDescent="0.25">
      <c r="A101" s="547">
        <v>21</v>
      </c>
      <c r="B101" s="26" t="s">
        <v>841</v>
      </c>
      <c r="C101" s="134">
        <v>0</v>
      </c>
      <c r="D101" s="349">
        <v>9.1820000000000004</v>
      </c>
      <c r="E101" s="579">
        <f t="shared" si="3"/>
        <v>9.18</v>
      </c>
      <c r="F101" s="117" t="s">
        <v>57</v>
      </c>
      <c r="G101" s="39" t="s">
        <v>121</v>
      </c>
      <c r="H101" s="172">
        <v>88500060125</v>
      </c>
      <c r="I101" s="553" t="s">
        <v>52</v>
      </c>
    </row>
    <row r="102" spans="1:17" ht="14.45" customHeight="1" x14ac:dyDescent="0.25">
      <c r="A102" s="1352">
        <v>22</v>
      </c>
      <c r="B102" s="1129" t="s">
        <v>828</v>
      </c>
      <c r="C102" s="601">
        <v>0</v>
      </c>
      <c r="D102" s="349">
        <v>0.02</v>
      </c>
      <c r="E102" s="160">
        <f t="shared" si="3"/>
        <v>0.02</v>
      </c>
      <c r="F102" s="22" t="s">
        <v>15</v>
      </c>
      <c r="G102" s="1354" t="s">
        <v>58</v>
      </c>
      <c r="H102" s="1356" t="s">
        <v>829</v>
      </c>
      <c r="I102" s="1271" t="s">
        <v>830</v>
      </c>
    </row>
    <row r="103" spans="1:17" x14ac:dyDescent="0.25">
      <c r="A103" s="1353"/>
      <c r="B103" s="1315"/>
      <c r="C103" s="134">
        <v>0.02</v>
      </c>
      <c r="D103" s="349">
        <v>3.26</v>
      </c>
      <c r="E103" s="150">
        <f t="shared" si="3"/>
        <v>3.24</v>
      </c>
      <c r="F103" s="22" t="s">
        <v>57</v>
      </c>
      <c r="G103" s="1355"/>
      <c r="H103" s="1357"/>
      <c r="I103" s="1325"/>
    </row>
    <row r="104" spans="1:17" x14ac:dyDescent="0.25">
      <c r="A104" s="1001">
        <v>23</v>
      </c>
      <c r="B104" s="26" t="s">
        <v>795</v>
      </c>
      <c r="C104" s="134">
        <v>0</v>
      </c>
      <c r="D104" s="349">
        <v>6.7489999999999997</v>
      </c>
      <c r="E104" s="579">
        <f t="shared" si="3"/>
        <v>6.75</v>
      </c>
      <c r="F104" s="117" t="s">
        <v>57</v>
      </c>
      <c r="G104" s="39" t="s">
        <v>121</v>
      </c>
      <c r="H104" s="172">
        <v>88500230088</v>
      </c>
      <c r="I104" s="553" t="s">
        <v>52</v>
      </c>
    </row>
    <row r="105" spans="1:17" ht="14.45" customHeight="1" x14ac:dyDescent="0.25">
      <c r="A105" s="547">
        <v>24</v>
      </c>
      <c r="B105" s="26" t="s">
        <v>783</v>
      </c>
      <c r="C105" s="134">
        <v>0</v>
      </c>
      <c r="D105" s="349">
        <v>0.80200000000000005</v>
      </c>
      <c r="E105" s="209">
        <f t="shared" si="3"/>
        <v>0.8</v>
      </c>
      <c r="F105" s="117" t="s">
        <v>57</v>
      </c>
      <c r="G105" s="544" t="s">
        <v>121</v>
      </c>
      <c r="H105" s="578" t="s">
        <v>784</v>
      </c>
      <c r="I105" s="323" t="s">
        <v>785</v>
      </c>
    </row>
    <row r="106" spans="1:17" x14ac:dyDescent="0.25">
      <c r="A106" s="1003">
        <v>25</v>
      </c>
      <c r="B106" s="483" t="s">
        <v>796</v>
      </c>
      <c r="C106" s="134">
        <v>0</v>
      </c>
      <c r="D106" s="349">
        <v>1.6579999999999999</v>
      </c>
      <c r="E106" s="150">
        <f t="shared" si="3"/>
        <v>1.66</v>
      </c>
      <c r="F106" s="117" t="s">
        <v>57</v>
      </c>
      <c r="G106" s="39" t="s">
        <v>121</v>
      </c>
      <c r="H106" s="172">
        <v>88500310101</v>
      </c>
      <c r="I106" s="553" t="s">
        <v>52</v>
      </c>
    </row>
    <row r="107" spans="1:17" x14ac:dyDescent="0.25">
      <c r="A107" s="1003">
        <v>26</v>
      </c>
      <c r="B107" s="483" t="s">
        <v>1371</v>
      </c>
      <c r="C107" s="134">
        <v>0</v>
      </c>
      <c r="D107" s="349">
        <v>0.5</v>
      </c>
      <c r="E107" s="150">
        <f t="shared" ref="E107" si="4">ROUND(D107-C107,2)</f>
        <v>0.5</v>
      </c>
      <c r="F107" s="117" t="s">
        <v>57</v>
      </c>
      <c r="G107" s="39" t="s">
        <v>121</v>
      </c>
      <c r="H107" s="553" t="s">
        <v>52</v>
      </c>
      <c r="I107" s="301" t="s">
        <v>1372</v>
      </c>
    </row>
    <row r="108" spans="1:17" ht="30" x14ac:dyDescent="0.25">
      <c r="A108" s="36">
        <v>27</v>
      </c>
      <c r="B108" s="352" t="s">
        <v>786</v>
      </c>
      <c r="C108" s="134">
        <v>0</v>
      </c>
      <c r="D108" s="349">
        <v>0.45600000000000002</v>
      </c>
      <c r="E108" s="209">
        <f t="shared" ref="E108:E109" si="5">ROUND(D108-C108,2)</f>
        <v>0.46</v>
      </c>
      <c r="F108" s="117" t="s">
        <v>57</v>
      </c>
      <c r="G108" s="544" t="s">
        <v>121</v>
      </c>
      <c r="H108" s="172" t="s">
        <v>787</v>
      </c>
      <c r="I108" s="553" t="s">
        <v>52</v>
      </c>
    </row>
    <row r="109" spans="1:17" ht="45.75" thickBot="1" x14ac:dyDescent="0.3">
      <c r="A109" s="566">
        <v>28</v>
      </c>
      <c r="B109" s="1056" t="s">
        <v>788</v>
      </c>
      <c r="C109" s="43">
        <v>0</v>
      </c>
      <c r="D109" s="635">
        <v>0.34</v>
      </c>
      <c r="E109" s="213">
        <f t="shared" si="5"/>
        <v>0.34</v>
      </c>
      <c r="F109" s="326" t="s">
        <v>57</v>
      </c>
      <c r="G109" s="567" t="s">
        <v>121</v>
      </c>
      <c r="H109" s="583" t="s">
        <v>789</v>
      </c>
      <c r="I109" s="553" t="s">
        <v>52</v>
      </c>
      <c r="Q109" t="s">
        <v>81</v>
      </c>
    </row>
    <row r="110" spans="1:17" x14ac:dyDescent="0.25">
      <c r="A110" s="568"/>
      <c r="B110" s="1146" t="s">
        <v>1486</v>
      </c>
      <c r="C110" s="1147"/>
      <c r="D110" s="1148"/>
      <c r="E110" s="999">
        <v>70.3</v>
      </c>
      <c r="F110" s="355"/>
      <c r="G110" s="55"/>
      <c r="H110" s="90"/>
      <c r="I110" s="52"/>
    </row>
    <row r="111" spans="1:17" x14ac:dyDescent="0.25">
      <c r="A111" s="569"/>
      <c r="B111" s="287"/>
      <c r="C111" s="1283" t="s">
        <v>66</v>
      </c>
      <c r="D111" s="1136"/>
      <c r="E111" s="60">
        <v>1.56</v>
      </c>
      <c r="F111" s="570" t="s">
        <v>15</v>
      </c>
      <c r="G111" s="571"/>
      <c r="I111" s="59"/>
    </row>
    <row r="112" spans="1:17" x14ac:dyDescent="0.25">
      <c r="A112" s="569"/>
      <c r="B112" s="287"/>
      <c r="C112" s="1307"/>
      <c r="D112" s="1138"/>
      <c r="E112" s="60">
        <v>68.739999999999995</v>
      </c>
      <c r="F112" s="572" t="s">
        <v>57</v>
      </c>
      <c r="G112" s="571"/>
      <c r="I112" s="59"/>
    </row>
    <row r="113" spans="1:9" ht="15.75" thickBot="1" x14ac:dyDescent="0.3">
      <c r="A113" s="573"/>
      <c r="B113" s="291"/>
      <c r="C113" s="1284"/>
      <c r="D113" s="1140"/>
      <c r="E113" s="574" t="s">
        <v>81</v>
      </c>
      <c r="F113" s="575" t="s">
        <v>81</v>
      </c>
      <c r="G113" s="576"/>
      <c r="H113" s="63"/>
      <c r="I113" s="67"/>
    </row>
    <row r="116" spans="1:9" ht="15.75" thickBot="1" x14ac:dyDescent="0.3">
      <c r="A116" s="1102" t="s">
        <v>1488</v>
      </c>
      <c r="B116" s="1102"/>
      <c r="C116" s="1102"/>
      <c r="D116" s="1102"/>
      <c r="E116" s="1102"/>
      <c r="F116" s="1102"/>
      <c r="G116" s="1102"/>
      <c r="H116" s="1102"/>
      <c r="I116" s="1102"/>
    </row>
    <row r="117" spans="1:9" ht="15.75" thickBot="1" x14ac:dyDescent="0.3">
      <c r="A117" s="1103" t="s">
        <v>1</v>
      </c>
      <c r="B117" s="1106" t="s">
        <v>2</v>
      </c>
      <c r="C117" s="1109" t="s">
        <v>3</v>
      </c>
      <c r="D117" s="1110"/>
      <c r="E117" s="1110"/>
      <c r="F117" s="1111"/>
      <c r="G117" s="1112" t="s">
        <v>4</v>
      </c>
      <c r="H117" s="1115" t="s">
        <v>5</v>
      </c>
      <c r="I117" s="1116"/>
    </row>
    <row r="118" spans="1:9" ht="15.75" thickBot="1" x14ac:dyDescent="0.3">
      <c r="A118" s="1104"/>
      <c r="B118" s="1107"/>
      <c r="C118" s="1119" t="s">
        <v>6</v>
      </c>
      <c r="D118" s="1120"/>
      <c r="E118" s="1120"/>
      <c r="F118" s="1121"/>
      <c r="G118" s="1112"/>
      <c r="H118" s="1117"/>
      <c r="I118" s="1118"/>
    </row>
    <row r="119" spans="1:9" ht="25.9" customHeight="1" thickBot="1" x14ac:dyDescent="0.3">
      <c r="A119" s="1104"/>
      <c r="B119" s="1107"/>
      <c r="C119" s="1122" t="s">
        <v>7</v>
      </c>
      <c r="D119" s="1123"/>
      <c r="E119" s="1124" t="s">
        <v>8</v>
      </c>
      <c r="F119" s="1126" t="s">
        <v>9</v>
      </c>
      <c r="G119" s="1112"/>
      <c r="H119" s="1112" t="s">
        <v>10</v>
      </c>
      <c r="I119" s="1112" t="s">
        <v>11</v>
      </c>
    </row>
    <row r="120" spans="1:9" ht="33" customHeight="1" thickBot="1" x14ac:dyDescent="0.3">
      <c r="A120" s="1105"/>
      <c r="B120" s="1108"/>
      <c r="C120" s="1049" t="s">
        <v>12</v>
      </c>
      <c r="D120" s="1033" t="s">
        <v>13</v>
      </c>
      <c r="E120" s="1125"/>
      <c r="F120" s="1108"/>
      <c r="G120" s="1112"/>
      <c r="H120" s="1113"/>
      <c r="I120" s="1113"/>
    </row>
    <row r="121" spans="1:9" ht="15.75" thickBot="1" x14ac:dyDescent="0.3">
      <c r="A121" s="1">
        <v>1</v>
      </c>
      <c r="B121" s="496">
        <v>2</v>
      </c>
      <c r="C121" s="1">
        <v>3</v>
      </c>
      <c r="D121" s="2">
        <v>4</v>
      </c>
      <c r="E121" s="3">
        <v>5</v>
      </c>
      <c r="F121" s="149">
        <v>6</v>
      </c>
      <c r="G121" s="2">
        <v>7</v>
      </c>
      <c r="H121" s="7">
        <v>8</v>
      </c>
      <c r="I121" s="7">
        <v>9</v>
      </c>
    </row>
    <row r="122" spans="1:9" x14ac:dyDescent="0.25">
      <c r="A122" s="25">
        <v>1</v>
      </c>
      <c r="B122" s="116" t="s">
        <v>797</v>
      </c>
      <c r="C122" s="451">
        <v>0</v>
      </c>
      <c r="D122" s="349">
        <v>1.4650000000000001</v>
      </c>
      <c r="E122" s="150">
        <f t="shared" ref="E122:E124" si="6">ROUND(D122-C122,2)</f>
        <v>1.47</v>
      </c>
      <c r="F122" s="117" t="s">
        <v>57</v>
      </c>
      <c r="G122" s="39" t="s">
        <v>121</v>
      </c>
      <c r="H122" s="1005" t="s">
        <v>798</v>
      </c>
      <c r="I122" s="553" t="s">
        <v>52</v>
      </c>
    </row>
    <row r="123" spans="1:9" x14ac:dyDescent="0.25">
      <c r="A123" s="1323">
        <v>2</v>
      </c>
      <c r="B123" s="1184" t="s">
        <v>799</v>
      </c>
      <c r="C123" s="488">
        <v>0</v>
      </c>
      <c r="D123" s="457">
        <v>0.1</v>
      </c>
      <c r="E123" s="607">
        <f t="shared" si="6"/>
        <v>0.1</v>
      </c>
      <c r="F123" s="131" t="s">
        <v>15</v>
      </c>
      <c r="G123" s="1131" t="s">
        <v>58</v>
      </c>
      <c r="H123" s="1382">
        <v>8850020024</v>
      </c>
      <c r="I123" s="1350" t="s">
        <v>52</v>
      </c>
    </row>
    <row r="124" spans="1:9" x14ac:dyDescent="0.25">
      <c r="A124" s="1314"/>
      <c r="B124" s="1185"/>
      <c r="C124" s="134">
        <v>0.1</v>
      </c>
      <c r="D124" s="349">
        <v>0.3</v>
      </c>
      <c r="E124" s="579">
        <f t="shared" si="6"/>
        <v>0.2</v>
      </c>
      <c r="F124" s="117" t="s">
        <v>57</v>
      </c>
      <c r="G124" s="1132"/>
      <c r="H124" s="1383"/>
      <c r="I124" s="1351"/>
    </row>
    <row r="125" spans="1:9" x14ac:dyDescent="0.25">
      <c r="A125" s="25">
        <v>3</v>
      </c>
      <c r="B125" s="116" t="s">
        <v>801</v>
      </c>
      <c r="C125" s="134">
        <v>0</v>
      </c>
      <c r="D125" s="349">
        <v>0.378</v>
      </c>
      <c r="E125" s="579">
        <f t="shared" ref="E125:E144" si="7">ROUND(D125-C125,2)</f>
        <v>0.38</v>
      </c>
      <c r="F125" s="117" t="s">
        <v>57</v>
      </c>
      <c r="G125" s="39" t="s">
        <v>121</v>
      </c>
      <c r="H125" s="990">
        <v>88500260055</v>
      </c>
      <c r="I125" s="553" t="s">
        <v>52</v>
      </c>
    </row>
    <row r="126" spans="1:9" x14ac:dyDescent="0.25">
      <c r="A126" s="1127">
        <v>4</v>
      </c>
      <c r="B126" s="1184" t="s">
        <v>842</v>
      </c>
      <c r="C126" s="134">
        <v>0</v>
      </c>
      <c r="D126" s="349">
        <v>3.2000000000000001E-2</v>
      </c>
      <c r="E126" s="579">
        <f t="shared" si="7"/>
        <v>0.03</v>
      </c>
      <c r="F126" s="22" t="s">
        <v>15</v>
      </c>
      <c r="G126" s="1131" t="s">
        <v>121</v>
      </c>
      <c r="H126" s="1382">
        <v>88500090006</v>
      </c>
      <c r="I126" s="1350" t="s">
        <v>52</v>
      </c>
    </row>
    <row r="127" spans="1:9" x14ac:dyDescent="0.25">
      <c r="A127" s="1128"/>
      <c r="B127" s="1219"/>
      <c r="C127" s="134">
        <v>3.2000000000000001E-2</v>
      </c>
      <c r="D127" s="349">
        <v>0.36499999999999999</v>
      </c>
      <c r="E127" s="579">
        <f t="shared" si="7"/>
        <v>0.33</v>
      </c>
      <c r="F127" s="22" t="s">
        <v>57</v>
      </c>
      <c r="G127" s="1362"/>
      <c r="H127" s="1384"/>
      <c r="I127" s="1351"/>
    </row>
    <row r="128" spans="1:9" x14ac:dyDescent="0.25">
      <c r="A128" s="1127">
        <v>5</v>
      </c>
      <c r="B128" s="1184" t="s">
        <v>843</v>
      </c>
      <c r="C128" s="134">
        <v>0</v>
      </c>
      <c r="D128" s="349">
        <v>0.185</v>
      </c>
      <c r="E128" s="579">
        <f t="shared" si="7"/>
        <v>0.19</v>
      </c>
      <c r="F128" s="131" t="s">
        <v>15</v>
      </c>
      <c r="G128" s="1131" t="s">
        <v>121</v>
      </c>
      <c r="H128" s="1382">
        <v>88500050076</v>
      </c>
      <c r="I128" s="1350" t="s">
        <v>52</v>
      </c>
    </row>
    <row r="129" spans="1:12" x14ac:dyDescent="0.25">
      <c r="A129" s="1314"/>
      <c r="B129" s="1185"/>
      <c r="C129" s="134">
        <v>0.185</v>
      </c>
      <c r="D129" s="349">
        <v>0.78400000000000003</v>
      </c>
      <c r="E129" s="579">
        <f t="shared" si="7"/>
        <v>0.6</v>
      </c>
      <c r="F129" s="22" t="s">
        <v>57</v>
      </c>
      <c r="G129" s="1132"/>
      <c r="H129" s="1383"/>
      <c r="I129" s="1351"/>
    </row>
    <row r="130" spans="1:12" x14ac:dyDescent="0.25">
      <c r="A130" s="17">
        <v>6</v>
      </c>
      <c r="B130" s="130" t="s">
        <v>831</v>
      </c>
      <c r="C130" s="134">
        <v>0</v>
      </c>
      <c r="D130" s="457">
        <v>0.217</v>
      </c>
      <c r="E130" s="579">
        <f t="shared" si="7"/>
        <v>0.22</v>
      </c>
      <c r="F130" s="122" t="s">
        <v>57</v>
      </c>
      <c r="G130" s="992" t="s">
        <v>121</v>
      </c>
      <c r="H130" s="989">
        <v>88500170148</v>
      </c>
      <c r="I130" s="553" t="s">
        <v>52</v>
      </c>
    </row>
    <row r="131" spans="1:12" x14ac:dyDescent="0.25">
      <c r="A131" s="17">
        <v>7</v>
      </c>
      <c r="B131" s="130" t="s">
        <v>832</v>
      </c>
      <c r="C131" s="134">
        <v>0</v>
      </c>
      <c r="D131" s="457">
        <v>1.5229999999999999</v>
      </c>
      <c r="E131" s="562">
        <f t="shared" si="7"/>
        <v>1.52</v>
      </c>
      <c r="F131" s="122" t="s">
        <v>57</v>
      </c>
      <c r="G131" s="992" t="s">
        <v>121</v>
      </c>
      <c r="H131" s="989">
        <v>88500070054</v>
      </c>
      <c r="I131" s="553" t="s">
        <v>52</v>
      </c>
    </row>
    <row r="132" spans="1:12" x14ac:dyDescent="0.25">
      <c r="A132" s="17">
        <v>8</v>
      </c>
      <c r="B132" s="130" t="s">
        <v>817</v>
      </c>
      <c r="C132" s="671">
        <v>0</v>
      </c>
      <c r="D132" s="347">
        <v>2.7040000000000002</v>
      </c>
      <c r="E132" s="562">
        <f t="shared" si="7"/>
        <v>2.7</v>
      </c>
      <c r="F132" s="122" t="s">
        <v>57</v>
      </c>
      <c r="G132" s="37" t="s">
        <v>121</v>
      </c>
      <c r="H132" s="1006">
        <v>88500210163</v>
      </c>
      <c r="I132" s="553" t="s">
        <v>52</v>
      </c>
    </row>
    <row r="133" spans="1:12" x14ac:dyDescent="0.25">
      <c r="A133" s="1352">
        <v>9</v>
      </c>
      <c r="B133" s="1184" t="s">
        <v>813</v>
      </c>
      <c r="C133" s="488">
        <v>0</v>
      </c>
      <c r="D133" s="457">
        <v>5.5E-2</v>
      </c>
      <c r="E133" s="607">
        <f t="shared" si="7"/>
        <v>0.06</v>
      </c>
      <c r="F133" s="131" t="s">
        <v>15</v>
      </c>
      <c r="G133" s="1131" t="s">
        <v>121</v>
      </c>
      <c r="H133" s="1217">
        <v>88500150142</v>
      </c>
      <c r="I133" s="1350" t="s">
        <v>52</v>
      </c>
    </row>
    <row r="134" spans="1:12" x14ac:dyDescent="0.25">
      <c r="A134" s="1353"/>
      <c r="B134" s="1185"/>
      <c r="C134" s="134">
        <v>5.5E-2</v>
      </c>
      <c r="D134" s="349">
        <v>0.44500000000000001</v>
      </c>
      <c r="E134" s="579">
        <f t="shared" si="7"/>
        <v>0.39</v>
      </c>
      <c r="F134" s="117" t="s">
        <v>57</v>
      </c>
      <c r="G134" s="1132"/>
      <c r="H134" s="1273"/>
      <c r="I134" s="1351"/>
    </row>
    <row r="135" spans="1:12" x14ac:dyDescent="0.25">
      <c r="A135" s="547">
        <v>10</v>
      </c>
      <c r="B135" s="116" t="s">
        <v>833</v>
      </c>
      <c r="C135" s="134">
        <v>0</v>
      </c>
      <c r="D135" s="349">
        <v>0.749</v>
      </c>
      <c r="E135" s="579">
        <f t="shared" si="7"/>
        <v>0.75</v>
      </c>
      <c r="F135" s="117" t="s">
        <v>57</v>
      </c>
      <c r="G135" s="600" t="s">
        <v>121</v>
      </c>
      <c r="H135" s="76">
        <v>88500110102</v>
      </c>
      <c r="I135" s="553" t="s">
        <v>52</v>
      </c>
    </row>
    <row r="136" spans="1:12" x14ac:dyDescent="0.25">
      <c r="A136" s="25">
        <v>11</v>
      </c>
      <c r="B136" s="116" t="s">
        <v>846</v>
      </c>
      <c r="C136" s="134">
        <v>0</v>
      </c>
      <c r="D136" s="349">
        <v>0.70899999999999996</v>
      </c>
      <c r="E136" s="579">
        <f t="shared" si="7"/>
        <v>0.71</v>
      </c>
      <c r="F136" s="117" t="s">
        <v>57</v>
      </c>
      <c r="G136" s="39" t="s">
        <v>121</v>
      </c>
      <c r="H136" s="990" t="s">
        <v>800</v>
      </c>
      <c r="I136" s="553" t="s">
        <v>52</v>
      </c>
    </row>
    <row r="137" spans="1:12" x14ac:dyDescent="0.25">
      <c r="A137" s="17">
        <v>12</v>
      </c>
      <c r="B137" s="130" t="s">
        <v>847</v>
      </c>
      <c r="C137" s="671">
        <v>0</v>
      </c>
      <c r="D137" s="349">
        <v>2.35</v>
      </c>
      <c r="E137" s="607">
        <f t="shared" si="7"/>
        <v>2.35</v>
      </c>
      <c r="F137" s="122" t="s">
        <v>57</v>
      </c>
      <c r="G137" s="38" t="s">
        <v>121</v>
      </c>
      <c r="H137" s="1002">
        <v>88500030145</v>
      </c>
      <c r="I137" s="553" t="s">
        <v>52</v>
      </c>
    </row>
    <row r="138" spans="1:12" x14ac:dyDescent="0.25">
      <c r="A138" s="25">
        <v>13</v>
      </c>
      <c r="B138" s="130" t="s">
        <v>814</v>
      </c>
      <c r="C138" s="134">
        <v>0</v>
      </c>
      <c r="D138" s="349">
        <v>0.39</v>
      </c>
      <c r="E138" s="209">
        <f t="shared" si="7"/>
        <v>0.39</v>
      </c>
      <c r="F138" s="22" t="s">
        <v>57</v>
      </c>
      <c r="G138" s="39" t="s">
        <v>121</v>
      </c>
      <c r="H138" s="342" t="s">
        <v>815</v>
      </c>
      <c r="I138" s="342" t="s">
        <v>816</v>
      </c>
    </row>
    <row r="139" spans="1:12" x14ac:dyDescent="0.25">
      <c r="A139" s="25">
        <v>14</v>
      </c>
      <c r="B139" s="116" t="s">
        <v>812</v>
      </c>
      <c r="C139" s="134">
        <v>0</v>
      </c>
      <c r="D139" s="349">
        <v>0.6</v>
      </c>
      <c r="E139" s="579">
        <f t="shared" si="7"/>
        <v>0.6</v>
      </c>
      <c r="F139" s="117" t="s">
        <v>57</v>
      </c>
      <c r="G139" s="39" t="s">
        <v>121</v>
      </c>
      <c r="H139" s="37" t="s">
        <v>800</v>
      </c>
      <c r="I139" s="39"/>
    </row>
    <row r="140" spans="1:12" ht="14.45" customHeight="1" x14ac:dyDescent="0.25">
      <c r="A140" s="17">
        <v>15</v>
      </c>
      <c r="B140" s="130" t="s">
        <v>1373</v>
      </c>
      <c r="C140" s="488">
        <v>0</v>
      </c>
      <c r="D140" s="457">
        <v>1.117</v>
      </c>
      <c r="E140" s="607">
        <f t="shared" si="7"/>
        <v>1.1200000000000001</v>
      </c>
      <c r="F140" s="122" t="s">
        <v>57</v>
      </c>
      <c r="G140" s="37" t="s">
        <v>121</v>
      </c>
      <c r="H140" s="553" t="s">
        <v>52</v>
      </c>
      <c r="I140" s="1018" t="s">
        <v>1374</v>
      </c>
      <c r="L140" t="s">
        <v>81</v>
      </c>
    </row>
    <row r="141" spans="1:12" x14ac:dyDescent="0.25">
      <c r="A141" s="17">
        <v>16</v>
      </c>
      <c r="B141" s="130" t="s">
        <v>1375</v>
      </c>
      <c r="C141" s="488">
        <v>0</v>
      </c>
      <c r="D141" s="457">
        <v>0.35899999999999999</v>
      </c>
      <c r="E141" s="607">
        <f t="shared" si="7"/>
        <v>0.36</v>
      </c>
      <c r="F141" s="122" t="s">
        <v>57</v>
      </c>
      <c r="G141" s="37" t="s">
        <v>121</v>
      </c>
      <c r="H141" s="379" t="s">
        <v>800</v>
      </c>
      <c r="I141" s="553" t="s">
        <v>52</v>
      </c>
    </row>
    <row r="142" spans="1:12" x14ac:dyDescent="0.25">
      <c r="A142" s="17">
        <v>17</v>
      </c>
      <c r="B142" s="130" t="s">
        <v>1376</v>
      </c>
      <c r="C142" s="488">
        <v>0</v>
      </c>
      <c r="D142" s="457">
        <v>0.27</v>
      </c>
      <c r="E142" s="607">
        <f t="shared" si="7"/>
        <v>0.27</v>
      </c>
      <c r="F142" s="122" t="s">
        <v>57</v>
      </c>
      <c r="G142" s="37" t="s">
        <v>121</v>
      </c>
      <c r="H142" s="1007" t="s">
        <v>1378</v>
      </c>
      <c r="I142" s="1008" t="s">
        <v>1377</v>
      </c>
    </row>
    <row r="143" spans="1:12" ht="14.45" customHeight="1" x14ac:dyDescent="0.25">
      <c r="A143" s="17">
        <v>18</v>
      </c>
      <c r="B143" s="130" t="s">
        <v>844</v>
      </c>
      <c r="C143" s="134">
        <v>0</v>
      </c>
      <c r="D143" s="349">
        <v>3.5409999999999999</v>
      </c>
      <c r="E143" s="209">
        <f t="shared" si="7"/>
        <v>3.54</v>
      </c>
      <c r="F143" s="122" t="s">
        <v>57</v>
      </c>
      <c r="G143" s="38" t="s">
        <v>121</v>
      </c>
      <c r="H143" s="342" t="s">
        <v>1400</v>
      </c>
      <c r="I143" s="323" t="s">
        <v>845</v>
      </c>
    </row>
    <row r="144" spans="1:12" ht="30.75" thickBot="1" x14ac:dyDescent="0.3">
      <c r="A144" s="580">
        <v>19</v>
      </c>
      <c r="B144" s="1004" t="s">
        <v>802</v>
      </c>
      <c r="C144" s="43">
        <v>0</v>
      </c>
      <c r="D144" s="44">
        <v>0.27400000000000002</v>
      </c>
      <c r="E144" s="581">
        <f t="shared" si="7"/>
        <v>0.27</v>
      </c>
      <c r="F144" s="46" t="s">
        <v>57</v>
      </c>
      <c r="G144" s="112" t="s">
        <v>121</v>
      </c>
      <c r="H144" s="384" t="s">
        <v>803</v>
      </c>
      <c r="I144" s="553" t="s">
        <v>52</v>
      </c>
    </row>
    <row r="145" spans="1:9" x14ac:dyDescent="0.25">
      <c r="A145" s="584"/>
      <c r="B145" s="1146" t="s">
        <v>1379</v>
      </c>
      <c r="C145" s="1147"/>
      <c r="D145" s="1148"/>
      <c r="E145" s="1011">
        <f>SUM(E122:E144)</f>
        <v>18.549999999999997</v>
      </c>
      <c r="F145" s="415"/>
      <c r="G145" s="190"/>
      <c r="H145" s="191"/>
      <c r="I145" s="192"/>
    </row>
    <row r="146" spans="1:9" x14ac:dyDescent="0.25">
      <c r="A146" s="585"/>
      <c r="B146" s="287"/>
      <c r="C146" s="1135" t="s">
        <v>66</v>
      </c>
      <c r="D146" s="1136"/>
      <c r="E146" s="60">
        <v>0.38</v>
      </c>
      <c r="F146" s="586" t="s">
        <v>15</v>
      </c>
      <c r="G146" s="193"/>
      <c r="H146" s="55"/>
      <c r="I146" s="197"/>
    </row>
    <row r="147" spans="1:9" x14ac:dyDescent="0.25">
      <c r="A147" s="585"/>
      <c r="B147" s="287"/>
      <c r="C147" s="1137"/>
      <c r="D147" s="1138"/>
      <c r="E147" s="60">
        <v>18.170000000000002</v>
      </c>
      <c r="F147" s="587" t="s">
        <v>57</v>
      </c>
      <c r="G147" s="193"/>
      <c r="H147" s="55"/>
      <c r="I147" s="197"/>
    </row>
    <row r="148" spans="1:9" ht="15.75" thickBot="1" x14ac:dyDescent="0.3">
      <c r="A148" s="588"/>
      <c r="B148" s="291"/>
      <c r="C148" s="1339"/>
      <c r="D148" s="1340"/>
      <c r="E148" s="596" t="s">
        <v>81</v>
      </c>
      <c r="F148" s="589" t="s">
        <v>81</v>
      </c>
      <c r="G148" s="200"/>
      <c r="H148" s="92"/>
      <c r="I148" s="204"/>
    </row>
    <row r="149" spans="1:9" ht="14.45" customHeight="1" x14ac:dyDescent="0.25">
      <c r="A149" s="1347" t="s">
        <v>1380</v>
      </c>
      <c r="B149" s="1348"/>
      <c r="C149" s="1348"/>
      <c r="D149" s="1349"/>
      <c r="E149" s="285">
        <v>106.505</v>
      </c>
      <c r="F149" s="355"/>
      <c r="G149" s="191"/>
      <c r="H149" s="90"/>
      <c r="I149" s="52"/>
    </row>
    <row r="150" spans="1:9" x14ac:dyDescent="0.25">
      <c r="A150" s="569"/>
      <c r="B150" s="287"/>
      <c r="C150" s="1283" t="s">
        <v>66</v>
      </c>
      <c r="D150" s="1136"/>
      <c r="E150" s="288">
        <v>9.8460000000000001</v>
      </c>
      <c r="F150" s="570" t="s">
        <v>15</v>
      </c>
      <c r="G150" s="571"/>
      <c r="I150" s="59"/>
    </row>
    <row r="151" spans="1:9" x14ac:dyDescent="0.25">
      <c r="A151" s="569"/>
      <c r="B151" s="287"/>
      <c r="C151" s="1307"/>
      <c r="D151" s="1138"/>
      <c r="E151" s="289">
        <v>96.308999999999997</v>
      </c>
      <c r="F151" s="572" t="s">
        <v>57</v>
      </c>
      <c r="G151" s="571"/>
      <c r="I151" s="59"/>
    </row>
    <row r="152" spans="1:9" ht="15.75" thickBot="1" x14ac:dyDescent="0.3">
      <c r="A152" s="573"/>
      <c r="B152" s="291"/>
      <c r="C152" s="1284"/>
      <c r="D152" s="1140"/>
      <c r="E152" s="574">
        <v>0.35</v>
      </c>
      <c r="F152" s="575" t="s">
        <v>251</v>
      </c>
      <c r="G152" s="576"/>
      <c r="H152" s="63"/>
      <c r="I152" s="67"/>
    </row>
    <row r="154" spans="1:9" x14ac:dyDescent="0.25">
      <c r="A154" t="s">
        <v>81</v>
      </c>
      <c r="B154" s="1160"/>
      <c r="C154" s="1160"/>
      <c r="D154" s="1160"/>
      <c r="E154" s="1160"/>
      <c r="F154" s="1160"/>
      <c r="G154" s="1160"/>
      <c r="H154" s="1160"/>
      <c r="I154" s="1160"/>
    </row>
    <row r="155" spans="1:9" x14ac:dyDescent="0.25">
      <c r="B155" s="1160"/>
      <c r="C155" s="1160"/>
      <c r="D155" s="1160"/>
      <c r="E155" s="1160"/>
      <c r="F155" s="1160"/>
      <c r="G155" s="1160"/>
      <c r="H155" s="1160"/>
      <c r="I155" s="1160"/>
    </row>
    <row r="156" spans="1:9" x14ac:dyDescent="0.25">
      <c r="B156" s="1160"/>
      <c r="C156" s="1160"/>
      <c r="D156" s="1160"/>
      <c r="E156" s="1160"/>
      <c r="F156" s="1160"/>
      <c r="G156" s="1160"/>
      <c r="H156" s="1160"/>
      <c r="I156" s="1160"/>
    </row>
    <row r="157" spans="1:9" x14ac:dyDescent="0.25">
      <c r="B157" s="104"/>
      <c r="C157" s="104"/>
      <c r="D157" s="104"/>
      <c r="E157" s="104"/>
      <c r="F157" s="104"/>
      <c r="G157" s="104"/>
      <c r="H157" s="104"/>
      <c r="I157" s="104"/>
    </row>
    <row r="158" spans="1:9" x14ac:dyDescent="0.25">
      <c r="B158" s="104"/>
      <c r="C158" s="104"/>
      <c r="D158" s="104"/>
      <c r="E158" s="104"/>
      <c r="F158" s="104"/>
      <c r="G158" s="104"/>
      <c r="H158" s="104"/>
      <c r="I158" s="104"/>
    </row>
  </sheetData>
  <mergeCells count="165">
    <mergeCell ref="C146:D148"/>
    <mergeCell ref="B156:I156"/>
    <mergeCell ref="B145:D145"/>
    <mergeCell ref="B154:I154"/>
    <mergeCell ref="B155:I155"/>
    <mergeCell ref="A128:A129"/>
    <mergeCell ref="B128:B129"/>
    <mergeCell ref="G128:G129"/>
    <mergeCell ref="H128:H129"/>
    <mergeCell ref="I128:I129"/>
    <mergeCell ref="A133:A134"/>
    <mergeCell ref="B133:B134"/>
    <mergeCell ref="G133:G134"/>
    <mergeCell ref="H133:H134"/>
    <mergeCell ref="A123:A124"/>
    <mergeCell ref="B123:B124"/>
    <mergeCell ref="G123:G124"/>
    <mergeCell ref="H123:H124"/>
    <mergeCell ref="I123:I124"/>
    <mergeCell ref="A126:A127"/>
    <mergeCell ref="B126:B127"/>
    <mergeCell ref="G126:G127"/>
    <mergeCell ref="H126:H127"/>
    <mergeCell ref="I126:I127"/>
    <mergeCell ref="B110:D110"/>
    <mergeCell ref="C111:D113"/>
    <mergeCell ref="A116:I116"/>
    <mergeCell ref="A117:A120"/>
    <mergeCell ref="B117:B120"/>
    <mergeCell ref="C117:F117"/>
    <mergeCell ref="G117:G120"/>
    <mergeCell ref="H117:I118"/>
    <mergeCell ref="C118:F118"/>
    <mergeCell ref="C119:D119"/>
    <mergeCell ref="E119:E120"/>
    <mergeCell ref="F119:F120"/>
    <mergeCell ref="H119:H120"/>
    <mergeCell ref="I119:I120"/>
    <mergeCell ref="B53:D53"/>
    <mergeCell ref="C54:D56"/>
    <mergeCell ref="A58:I58"/>
    <mergeCell ref="A59:A62"/>
    <mergeCell ref="B59:B62"/>
    <mergeCell ref="C59:F59"/>
    <mergeCell ref="G59:G62"/>
    <mergeCell ref="H59:I60"/>
    <mergeCell ref="C60:F60"/>
    <mergeCell ref="C61:D61"/>
    <mergeCell ref="E61:E62"/>
    <mergeCell ref="F61:F62"/>
    <mergeCell ref="H61:H62"/>
    <mergeCell ref="I61:I62"/>
    <mergeCell ref="A41:A42"/>
    <mergeCell ref="B41:B42"/>
    <mergeCell ref="G41:G42"/>
    <mergeCell ref="H41:H42"/>
    <mergeCell ref="I41:I42"/>
    <mergeCell ref="A43:A47"/>
    <mergeCell ref="B43:B47"/>
    <mergeCell ref="G43:G47"/>
    <mergeCell ref="H43:H47"/>
    <mergeCell ref="I43:I47"/>
    <mergeCell ref="A35:A37"/>
    <mergeCell ref="B35:B37"/>
    <mergeCell ref="G35:G37"/>
    <mergeCell ref="H35:H37"/>
    <mergeCell ref="I35:I37"/>
    <mergeCell ref="A39:A40"/>
    <mergeCell ref="B39:B40"/>
    <mergeCell ref="G39:G40"/>
    <mergeCell ref="H39:H40"/>
    <mergeCell ref="I39:I40"/>
    <mergeCell ref="A28:A30"/>
    <mergeCell ref="B28:B30"/>
    <mergeCell ref="G28:G30"/>
    <mergeCell ref="H28:H30"/>
    <mergeCell ref="I28:I30"/>
    <mergeCell ref="A32:A33"/>
    <mergeCell ref="B32:B33"/>
    <mergeCell ref="G32:G33"/>
    <mergeCell ref="H32:H33"/>
    <mergeCell ref="I32:I33"/>
    <mergeCell ref="G21:G22"/>
    <mergeCell ref="H21:H22"/>
    <mergeCell ref="I21:I22"/>
    <mergeCell ref="A23:A24"/>
    <mergeCell ref="B23:B24"/>
    <mergeCell ref="G23:G24"/>
    <mergeCell ref="H23:H24"/>
    <mergeCell ref="I23:I24"/>
    <mergeCell ref="A26:A27"/>
    <mergeCell ref="B26:B27"/>
    <mergeCell ref="G26:G27"/>
    <mergeCell ref="H26:H27"/>
    <mergeCell ref="I26:I27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A64:A65"/>
    <mergeCell ref="B64:B65"/>
    <mergeCell ref="G64:G65"/>
    <mergeCell ref="H64:H65"/>
    <mergeCell ref="I64:I65"/>
    <mergeCell ref="F6:F7"/>
    <mergeCell ref="H6:H7"/>
    <mergeCell ref="I6:I7"/>
    <mergeCell ref="A9:A11"/>
    <mergeCell ref="B9:B11"/>
    <mergeCell ref="G9:G11"/>
    <mergeCell ref="H9:H11"/>
    <mergeCell ref="I9:I11"/>
    <mergeCell ref="B13:B14"/>
    <mergeCell ref="G13:G14"/>
    <mergeCell ref="H13:H14"/>
    <mergeCell ref="I13:I14"/>
    <mergeCell ref="A17:A18"/>
    <mergeCell ref="B17:B18"/>
    <mergeCell ref="G17:G18"/>
    <mergeCell ref="H17:H18"/>
    <mergeCell ref="I17:I18"/>
    <mergeCell ref="A21:A22"/>
    <mergeCell ref="B21:B22"/>
    <mergeCell ref="A72:I72"/>
    <mergeCell ref="A73:A76"/>
    <mergeCell ref="B73:B76"/>
    <mergeCell ref="C73:F73"/>
    <mergeCell ref="G73:G76"/>
    <mergeCell ref="H73:I74"/>
    <mergeCell ref="C74:F74"/>
    <mergeCell ref="C75:D75"/>
    <mergeCell ref="E75:E76"/>
    <mergeCell ref="F75:F76"/>
    <mergeCell ref="H75:H76"/>
    <mergeCell ref="I75:I76"/>
    <mergeCell ref="I102:I103"/>
    <mergeCell ref="C150:D152"/>
    <mergeCell ref="A149:D149"/>
    <mergeCell ref="A13:A14"/>
    <mergeCell ref="I133:I134"/>
    <mergeCell ref="A102:A103"/>
    <mergeCell ref="B102:B103"/>
    <mergeCell ref="G102:G103"/>
    <mergeCell ref="H102:H103"/>
    <mergeCell ref="A99:A100"/>
    <mergeCell ref="B99:B100"/>
    <mergeCell ref="G99:G100"/>
    <mergeCell ref="H99:H100"/>
    <mergeCell ref="A92:A93"/>
    <mergeCell ref="B92:B93"/>
    <mergeCell ref="G92:G93"/>
    <mergeCell ref="H92:H93"/>
    <mergeCell ref="I92:I93"/>
    <mergeCell ref="A78:A79"/>
    <mergeCell ref="B78:B79"/>
    <mergeCell ref="G78:G79"/>
    <mergeCell ref="H78:H79"/>
    <mergeCell ref="B67:D67"/>
    <mergeCell ref="C68:D7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B8DA1-DFEF-4C64-87B0-3CDE4944AA11}">
  <dimension ref="A1:Q125"/>
  <sheetViews>
    <sheetView workbookViewId="0">
      <selection activeCell="G82" sqref="G82"/>
    </sheetView>
  </sheetViews>
  <sheetFormatPr defaultRowHeight="15" x14ac:dyDescent="0.25"/>
  <cols>
    <col min="1" max="1" width="5.7109375" customWidth="1"/>
    <col min="2" max="2" width="31.28515625" customWidth="1"/>
    <col min="6" max="6" width="12.28515625" customWidth="1"/>
    <col min="8" max="8" width="15.42578125" customWidth="1"/>
    <col min="9" max="9" width="17" customWidth="1"/>
  </cols>
  <sheetData>
    <row r="1" spans="1:9" x14ac:dyDescent="0.25">
      <c r="A1" s="1101" t="s">
        <v>1432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1433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3.45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30.6" customHeight="1" thickBot="1" x14ac:dyDescent="0.3">
      <c r="A7" s="1105"/>
      <c r="B7" s="1108"/>
      <c r="C7" s="1035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1">
        <v>1</v>
      </c>
      <c r="B8" s="496">
        <v>2</v>
      </c>
      <c r="C8" s="1023">
        <v>3</v>
      </c>
      <c r="D8" s="4">
        <v>4</v>
      </c>
      <c r="E8" s="3">
        <v>5</v>
      </c>
      <c r="F8" s="149">
        <v>6</v>
      </c>
      <c r="G8" s="2">
        <v>7</v>
      </c>
      <c r="H8" s="7">
        <v>8</v>
      </c>
      <c r="I8" s="7">
        <v>9</v>
      </c>
    </row>
    <row r="9" spans="1:9" x14ac:dyDescent="0.25">
      <c r="A9" s="25">
        <v>1</v>
      </c>
      <c r="B9" s="26" t="s">
        <v>132</v>
      </c>
      <c r="C9" s="624">
        <v>0</v>
      </c>
      <c r="D9" s="577">
        <v>0.30499999999999999</v>
      </c>
      <c r="E9" s="264">
        <v>0.30499999999999999</v>
      </c>
      <c r="F9" s="117" t="s">
        <v>15</v>
      </c>
      <c r="G9" s="544" t="s">
        <v>58</v>
      </c>
      <c r="H9" s="70">
        <v>88540090308</v>
      </c>
      <c r="I9" s="615">
        <v>88540090308001</v>
      </c>
    </row>
    <row r="10" spans="1:9" x14ac:dyDescent="0.25">
      <c r="A10" s="17">
        <v>2</v>
      </c>
      <c r="B10" s="18" t="s">
        <v>46</v>
      </c>
      <c r="C10" s="671">
        <v>0</v>
      </c>
      <c r="D10" s="457">
        <v>0.72</v>
      </c>
      <c r="E10" s="458">
        <f t="shared" ref="E10:E12" si="0">D10-C10</f>
        <v>0.72</v>
      </c>
      <c r="F10" s="131" t="s">
        <v>15</v>
      </c>
      <c r="G10" s="987" t="s">
        <v>58</v>
      </c>
      <c r="H10" s="993">
        <v>88540090309</v>
      </c>
      <c r="I10" s="616">
        <v>88540090309001</v>
      </c>
    </row>
    <row r="11" spans="1:9" x14ac:dyDescent="0.25">
      <c r="A11" s="25">
        <v>3</v>
      </c>
      <c r="B11" s="26" t="s">
        <v>870</v>
      </c>
      <c r="C11" s="134">
        <v>0</v>
      </c>
      <c r="D11" s="349">
        <v>0.71899999999999997</v>
      </c>
      <c r="E11" s="264">
        <f t="shared" si="0"/>
        <v>0.71899999999999997</v>
      </c>
      <c r="F11" s="117" t="s">
        <v>15</v>
      </c>
      <c r="G11" s="544" t="s">
        <v>58</v>
      </c>
      <c r="H11" s="70">
        <v>88540090310</v>
      </c>
      <c r="I11" s="615">
        <v>88540090310005</v>
      </c>
    </row>
    <row r="12" spans="1:9" x14ac:dyDescent="0.25">
      <c r="A12" s="25">
        <v>4</v>
      </c>
      <c r="B12" s="26" t="s">
        <v>32</v>
      </c>
      <c r="C12" s="134">
        <v>0</v>
      </c>
      <c r="D12" s="349">
        <v>0.25700000000000001</v>
      </c>
      <c r="E12" s="264">
        <f t="shared" si="0"/>
        <v>0.25700000000000001</v>
      </c>
      <c r="F12" s="117" t="s">
        <v>15</v>
      </c>
      <c r="G12" s="544" t="s">
        <v>121</v>
      </c>
      <c r="H12" s="70">
        <v>88540090311</v>
      </c>
      <c r="I12" s="615">
        <v>88540090311001</v>
      </c>
    </row>
    <row r="13" spans="1:9" x14ac:dyDescent="0.25">
      <c r="A13" s="25">
        <v>5</v>
      </c>
      <c r="B13" s="26" t="s">
        <v>252</v>
      </c>
      <c r="C13" s="134">
        <v>0</v>
      </c>
      <c r="D13" s="349">
        <v>0.157</v>
      </c>
      <c r="E13" s="264">
        <f>D13-C13</f>
        <v>0.157</v>
      </c>
      <c r="F13" s="117" t="s">
        <v>15</v>
      </c>
      <c r="G13" s="544" t="s">
        <v>121</v>
      </c>
      <c r="H13" s="70">
        <v>88540090312</v>
      </c>
      <c r="I13" s="615">
        <v>88540090312001</v>
      </c>
    </row>
    <row r="14" spans="1:9" x14ac:dyDescent="0.25">
      <c r="A14" s="25">
        <v>6</v>
      </c>
      <c r="B14" s="26" t="s">
        <v>287</v>
      </c>
      <c r="C14" s="134">
        <v>0</v>
      </c>
      <c r="D14" s="349">
        <v>7.1999999999999995E-2</v>
      </c>
      <c r="E14" s="264">
        <f>D14-C14</f>
        <v>7.1999999999999995E-2</v>
      </c>
      <c r="F14" s="117" t="s">
        <v>15</v>
      </c>
      <c r="G14" s="544" t="s">
        <v>121</v>
      </c>
      <c r="H14" s="70">
        <v>88540090343</v>
      </c>
      <c r="I14" s="615">
        <v>88540090343001</v>
      </c>
    </row>
    <row r="15" spans="1:9" x14ac:dyDescent="0.25">
      <c r="A15" s="25">
        <v>7</v>
      </c>
      <c r="B15" s="26" t="s">
        <v>100</v>
      </c>
      <c r="C15" s="134">
        <v>0</v>
      </c>
      <c r="D15" s="349">
        <v>0.40600000000000003</v>
      </c>
      <c r="E15" s="264">
        <f t="shared" ref="E15" si="1">D15-C15</f>
        <v>0.40600000000000003</v>
      </c>
      <c r="F15" s="117" t="s">
        <v>15</v>
      </c>
      <c r="G15" s="544" t="s">
        <v>58</v>
      </c>
      <c r="H15" s="70">
        <v>88540090335</v>
      </c>
      <c r="I15" s="615">
        <v>88540090335001</v>
      </c>
    </row>
    <row r="16" spans="1:9" ht="15.75" thickBot="1" x14ac:dyDescent="0.3">
      <c r="A16" s="17">
        <v>8</v>
      </c>
      <c r="B16" s="18" t="s">
        <v>871</v>
      </c>
      <c r="C16" s="1065">
        <v>0</v>
      </c>
      <c r="D16" s="1050">
        <v>1.0820000000000001</v>
      </c>
      <c r="E16" s="479">
        <v>1.0820000000000001</v>
      </c>
      <c r="F16" s="617" t="s">
        <v>15</v>
      </c>
      <c r="G16" s="987" t="s">
        <v>58</v>
      </c>
      <c r="H16" s="618">
        <v>88540090307</v>
      </c>
      <c r="I16" s="615">
        <v>88540090307001</v>
      </c>
    </row>
    <row r="17" spans="1:9" ht="14.45" customHeight="1" x14ac:dyDescent="0.25">
      <c r="A17" s="1385" t="s">
        <v>1381</v>
      </c>
      <c r="B17" s="1386"/>
      <c r="C17" s="1386"/>
      <c r="D17" s="1387"/>
      <c r="E17" s="1015">
        <f>SUM(E9:E16)</f>
        <v>3.718</v>
      </c>
      <c r="F17" s="385"/>
      <c r="G17" s="356"/>
      <c r="H17" s="190"/>
      <c r="I17" s="192"/>
    </row>
    <row r="18" spans="1:9" x14ac:dyDescent="0.25">
      <c r="A18" s="193"/>
      <c r="B18" s="287"/>
      <c r="C18" s="1135" t="s">
        <v>66</v>
      </c>
      <c r="D18" s="1136"/>
      <c r="E18" s="60">
        <v>3.718</v>
      </c>
      <c r="F18" s="416" t="s">
        <v>15</v>
      </c>
      <c r="G18" s="173"/>
      <c r="H18" s="193"/>
      <c r="I18" s="197"/>
    </row>
    <row r="19" spans="1:9" ht="15.75" thickBot="1" x14ac:dyDescent="0.3">
      <c r="A19" s="200"/>
      <c r="B19" s="291"/>
      <c r="C19" s="1139"/>
      <c r="D19" s="1140"/>
      <c r="E19" s="541"/>
      <c r="F19" s="1276" t="s">
        <v>294</v>
      </c>
      <c r="G19" s="1277"/>
      <c r="H19" s="200"/>
      <c r="I19" s="204"/>
    </row>
    <row r="20" spans="1:9" x14ac:dyDescent="0.25">
      <c r="A20" s="448"/>
      <c r="B20" s="449"/>
      <c r="C20" s="448"/>
      <c r="D20" s="236"/>
      <c r="E20" s="234"/>
      <c r="F20" s="450"/>
      <c r="G20" s="6"/>
      <c r="H20" s="655"/>
      <c r="I20" s="655"/>
    </row>
    <row r="21" spans="1:9" ht="15.75" thickBot="1" x14ac:dyDescent="0.3">
      <c r="A21" s="1102" t="s">
        <v>1434</v>
      </c>
      <c r="B21" s="1102"/>
      <c r="C21" s="1102"/>
      <c r="D21" s="1102"/>
      <c r="E21" s="1102"/>
      <c r="F21" s="1102"/>
      <c r="G21" s="1102"/>
      <c r="H21" s="1102"/>
      <c r="I21" s="1102"/>
    </row>
    <row r="22" spans="1:9" ht="15.75" thickBot="1" x14ac:dyDescent="0.3">
      <c r="A22" s="1103" t="s">
        <v>1</v>
      </c>
      <c r="B22" s="1106" t="s">
        <v>2</v>
      </c>
      <c r="C22" s="1109" t="s">
        <v>3</v>
      </c>
      <c r="D22" s="1110"/>
      <c r="E22" s="1110"/>
      <c r="F22" s="1110"/>
      <c r="G22" s="1112" t="s">
        <v>4</v>
      </c>
      <c r="H22" s="1115" t="s">
        <v>5</v>
      </c>
      <c r="I22" s="1116"/>
    </row>
    <row r="23" spans="1:9" ht="15.75" thickBot="1" x14ac:dyDescent="0.3">
      <c r="A23" s="1104"/>
      <c r="B23" s="1107"/>
      <c r="C23" s="1119" t="s">
        <v>6</v>
      </c>
      <c r="D23" s="1120"/>
      <c r="E23" s="1120"/>
      <c r="F23" s="1120"/>
      <c r="G23" s="1112"/>
      <c r="H23" s="1117"/>
      <c r="I23" s="1118"/>
    </row>
    <row r="24" spans="1:9" ht="22.9" customHeight="1" thickBot="1" x14ac:dyDescent="0.3">
      <c r="A24" s="1104"/>
      <c r="B24" s="1107"/>
      <c r="C24" s="1122" t="s">
        <v>7</v>
      </c>
      <c r="D24" s="1123"/>
      <c r="E24" s="1124" t="s">
        <v>8</v>
      </c>
      <c r="F24" s="1208" t="s">
        <v>9</v>
      </c>
      <c r="G24" s="1112"/>
      <c r="H24" s="1112" t="s">
        <v>10</v>
      </c>
      <c r="I24" s="1112" t="s">
        <v>11</v>
      </c>
    </row>
    <row r="25" spans="1:9" ht="45.6" customHeight="1" thickBot="1" x14ac:dyDescent="0.3">
      <c r="A25" s="1105"/>
      <c r="B25" s="1108"/>
      <c r="C25" s="1035" t="s">
        <v>12</v>
      </c>
      <c r="D25" s="1033" t="s">
        <v>13</v>
      </c>
      <c r="E25" s="1278"/>
      <c r="F25" s="1208"/>
      <c r="G25" s="1112"/>
      <c r="H25" s="1113"/>
      <c r="I25" s="1113"/>
    </row>
    <row r="26" spans="1:9" ht="15.75" thickBot="1" x14ac:dyDescent="0.3">
      <c r="A26" s="1">
        <v>1</v>
      </c>
      <c r="B26" s="496">
        <v>2</v>
      </c>
      <c r="C26" s="1023">
        <v>3</v>
      </c>
      <c r="D26" s="4">
        <v>4</v>
      </c>
      <c r="E26" s="3">
        <v>5</v>
      </c>
      <c r="F26" s="149">
        <v>6</v>
      </c>
      <c r="G26" s="2">
        <v>7</v>
      </c>
      <c r="H26" s="7">
        <v>8</v>
      </c>
      <c r="I26" s="7">
        <v>9</v>
      </c>
    </row>
    <row r="27" spans="1:9" x14ac:dyDescent="0.25">
      <c r="A27" s="25">
        <v>1</v>
      </c>
      <c r="B27" s="26" t="s">
        <v>84</v>
      </c>
      <c r="C27" s="451">
        <v>0</v>
      </c>
      <c r="D27" s="452">
        <v>0.48599999999999999</v>
      </c>
      <c r="E27" s="241">
        <f t="shared" ref="E27:E37" si="2">D27-C27</f>
        <v>0.48599999999999999</v>
      </c>
      <c r="F27" s="296" t="s">
        <v>57</v>
      </c>
      <c r="G27" s="544" t="s">
        <v>121</v>
      </c>
      <c r="H27" s="70">
        <v>88540120217</v>
      </c>
      <c r="I27" s="615">
        <v>88540120217001</v>
      </c>
    </row>
    <row r="28" spans="1:9" x14ac:dyDescent="0.25">
      <c r="A28" s="25">
        <v>2</v>
      </c>
      <c r="B28" s="26" t="s">
        <v>885</v>
      </c>
      <c r="C28" s="134">
        <v>0</v>
      </c>
      <c r="D28" s="349">
        <v>0.40500000000000003</v>
      </c>
      <c r="E28" s="264">
        <f t="shared" si="2"/>
        <v>0.40500000000000003</v>
      </c>
      <c r="F28" s="117" t="s">
        <v>57</v>
      </c>
      <c r="G28" s="544" t="s">
        <v>121</v>
      </c>
      <c r="H28" s="70">
        <v>88540120218</v>
      </c>
      <c r="I28" s="615">
        <v>88540120218001</v>
      </c>
    </row>
    <row r="29" spans="1:9" x14ac:dyDescent="0.25">
      <c r="A29" s="25">
        <v>3</v>
      </c>
      <c r="B29" s="26" t="s">
        <v>268</v>
      </c>
      <c r="C29" s="134">
        <v>0</v>
      </c>
      <c r="D29" s="349">
        <v>0.46200000000000002</v>
      </c>
      <c r="E29" s="264">
        <f t="shared" si="2"/>
        <v>0.46200000000000002</v>
      </c>
      <c r="F29" s="117" t="s">
        <v>57</v>
      </c>
      <c r="G29" s="544" t="s">
        <v>121</v>
      </c>
      <c r="H29" s="70">
        <v>88540120219</v>
      </c>
      <c r="I29" s="615">
        <v>88540120219001</v>
      </c>
    </row>
    <row r="30" spans="1:9" x14ac:dyDescent="0.25">
      <c r="A30" s="25">
        <v>4</v>
      </c>
      <c r="B30" s="26" t="s">
        <v>54</v>
      </c>
      <c r="C30" s="134">
        <v>0</v>
      </c>
      <c r="D30" s="349">
        <v>0.33200000000000002</v>
      </c>
      <c r="E30" s="264">
        <f t="shared" si="2"/>
        <v>0.33200000000000002</v>
      </c>
      <c r="F30" s="117" t="s">
        <v>57</v>
      </c>
      <c r="G30" s="544" t="s">
        <v>121</v>
      </c>
      <c r="H30" s="70">
        <v>88540120177</v>
      </c>
      <c r="I30" s="615">
        <v>88540120177001</v>
      </c>
    </row>
    <row r="31" spans="1:9" x14ac:dyDescent="0.25">
      <c r="A31" s="1127">
        <v>5</v>
      </c>
      <c r="B31" s="1129" t="s">
        <v>886</v>
      </c>
      <c r="C31" s="488">
        <v>0</v>
      </c>
      <c r="D31" s="457">
        <v>0.40300000000000002</v>
      </c>
      <c r="E31" s="458">
        <f t="shared" si="2"/>
        <v>0.40300000000000002</v>
      </c>
      <c r="F31" s="131" t="s">
        <v>57</v>
      </c>
      <c r="G31" s="1186" t="s">
        <v>121</v>
      </c>
      <c r="H31" s="1151">
        <v>88540120221</v>
      </c>
      <c r="I31" s="1388">
        <v>88540120221001</v>
      </c>
    </row>
    <row r="32" spans="1:9" x14ac:dyDescent="0.25">
      <c r="A32" s="1128"/>
      <c r="B32" s="1130"/>
      <c r="C32" s="488">
        <v>0</v>
      </c>
      <c r="D32" s="457">
        <v>0.14499999999999999</v>
      </c>
      <c r="E32" s="458">
        <f t="shared" si="2"/>
        <v>0.14499999999999999</v>
      </c>
      <c r="F32" s="131" t="s">
        <v>251</v>
      </c>
      <c r="G32" s="1366"/>
      <c r="H32" s="1153"/>
      <c r="I32" s="1394"/>
    </row>
    <row r="33" spans="1:9" x14ac:dyDescent="0.25">
      <c r="A33" s="1314"/>
      <c r="B33" s="1315"/>
      <c r="C33" s="134">
        <v>0</v>
      </c>
      <c r="D33" s="349">
        <v>0.311</v>
      </c>
      <c r="E33" s="264">
        <f t="shared" si="2"/>
        <v>0.311</v>
      </c>
      <c r="F33" s="117" t="s">
        <v>15</v>
      </c>
      <c r="G33" s="1187"/>
      <c r="H33" s="1152"/>
      <c r="I33" s="1389"/>
    </row>
    <row r="34" spans="1:9" x14ac:dyDescent="0.25">
      <c r="A34" s="533">
        <v>6</v>
      </c>
      <c r="B34" s="407" t="s">
        <v>887</v>
      </c>
      <c r="C34" s="624">
        <v>0</v>
      </c>
      <c r="D34" s="577">
        <v>0.21299999999999999</v>
      </c>
      <c r="E34" s="625">
        <f t="shared" si="2"/>
        <v>0.21299999999999999</v>
      </c>
      <c r="F34" s="128" t="s">
        <v>57</v>
      </c>
      <c r="G34" s="555" t="s">
        <v>121</v>
      </c>
      <c r="H34" s="613">
        <v>88540120174</v>
      </c>
      <c r="I34" s="626">
        <v>88540120174001</v>
      </c>
    </row>
    <row r="35" spans="1:9" x14ac:dyDescent="0.25">
      <c r="A35" s="25">
        <v>7</v>
      </c>
      <c r="B35" s="26" t="s">
        <v>159</v>
      </c>
      <c r="C35" s="134">
        <v>0</v>
      </c>
      <c r="D35" s="349">
        <v>0.19</v>
      </c>
      <c r="E35" s="264">
        <f t="shared" si="2"/>
        <v>0.19</v>
      </c>
      <c r="F35" s="117" t="s">
        <v>57</v>
      </c>
      <c r="G35" s="544" t="s">
        <v>121</v>
      </c>
      <c r="H35" s="70">
        <v>88540120222</v>
      </c>
      <c r="I35" s="615">
        <v>88540120222001</v>
      </c>
    </row>
    <row r="36" spans="1:9" x14ac:dyDescent="0.25">
      <c r="A36" s="1127">
        <v>8</v>
      </c>
      <c r="B36" s="1129" t="s">
        <v>888</v>
      </c>
      <c r="C36" s="488">
        <v>0</v>
      </c>
      <c r="D36" s="457">
        <v>0.26500000000000001</v>
      </c>
      <c r="E36" s="458">
        <f t="shared" si="2"/>
        <v>0.26500000000000001</v>
      </c>
      <c r="F36" s="131" t="s">
        <v>15</v>
      </c>
      <c r="G36" s="1186" t="s">
        <v>121</v>
      </c>
      <c r="H36" s="1151">
        <v>88540120238</v>
      </c>
      <c r="I36" s="1388">
        <v>88540120238001</v>
      </c>
    </row>
    <row r="37" spans="1:9" x14ac:dyDescent="0.25">
      <c r="A37" s="1314"/>
      <c r="B37" s="1315"/>
      <c r="C37" s="134">
        <v>0</v>
      </c>
      <c r="D37" s="349">
        <v>0.107</v>
      </c>
      <c r="E37" s="264">
        <f t="shared" si="2"/>
        <v>0.107</v>
      </c>
      <c r="F37" s="117" t="s">
        <v>57</v>
      </c>
      <c r="G37" s="1187"/>
      <c r="H37" s="1152"/>
      <c r="I37" s="1389"/>
    </row>
    <row r="38" spans="1:9" ht="15.75" thickBot="1" x14ac:dyDescent="0.3">
      <c r="A38" s="17">
        <v>9</v>
      </c>
      <c r="B38" s="18" t="s">
        <v>79</v>
      </c>
      <c r="C38" s="43">
        <v>0</v>
      </c>
      <c r="D38" s="635">
        <v>0.245</v>
      </c>
      <c r="E38" s="280">
        <f>D38-C38</f>
        <v>0.245</v>
      </c>
      <c r="F38" s="326" t="s">
        <v>57</v>
      </c>
      <c r="G38" s="987" t="s">
        <v>121</v>
      </c>
      <c r="H38" s="73">
        <v>88540120262</v>
      </c>
      <c r="I38" s="616">
        <v>88540120262001</v>
      </c>
    </row>
    <row r="39" spans="1:9" x14ac:dyDescent="0.25">
      <c r="A39" s="187" t="s">
        <v>81</v>
      </c>
      <c r="B39" s="1147" t="s">
        <v>1382</v>
      </c>
      <c r="C39" s="1397"/>
      <c r="D39" s="1398"/>
      <c r="E39" s="1014">
        <f>SUM(E27:E38)</f>
        <v>3.5640000000000005</v>
      </c>
      <c r="F39" s="1031"/>
      <c r="G39" s="445"/>
      <c r="H39" s="190"/>
      <c r="I39" s="192"/>
    </row>
    <row r="40" spans="1:9" x14ac:dyDescent="0.25">
      <c r="A40" s="193"/>
      <c r="B40" s="287"/>
      <c r="C40" s="1135" t="s">
        <v>66</v>
      </c>
      <c r="D40" s="1136"/>
      <c r="E40" s="60">
        <v>0.57599999999999996</v>
      </c>
      <c r="F40" s="416" t="s">
        <v>15</v>
      </c>
      <c r="G40" s="417"/>
      <c r="H40" s="193"/>
      <c r="I40" s="197"/>
    </row>
    <row r="41" spans="1:9" x14ac:dyDescent="0.25">
      <c r="A41" s="193"/>
      <c r="B41" s="287"/>
      <c r="C41" s="1137"/>
      <c r="D41" s="1138"/>
      <c r="E41" s="60">
        <v>2.843</v>
      </c>
      <c r="F41" s="1341" t="s">
        <v>294</v>
      </c>
      <c r="G41" s="1399"/>
      <c r="H41" s="193"/>
      <c r="I41" s="197"/>
    </row>
    <row r="42" spans="1:9" ht="15.75" thickBot="1" x14ac:dyDescent="0.3">
      <c r="A42" s="200"/>
      <c r="B42" s="92"/>
      <c r="C42" s="1139"/>
      <c r="D42" s="1140"/>
      <c r="E42" s="628">
        <v>0.14499999999999999</v>
      </c>
      <c r="F42" s="629" t="s">
        <v>251</v>
      </c>
      <c r="G42" s="630"/>
      <c r="H42" s="200"/>
      <c r="I42" s="204"/>
    </row>
    <row r="43" spans="1:9" x14ac:dyDescent="0.25">
      <c r="A43" s="448"/>
      <c r="B43" s="449"/>
      <c r="C43" s="448"/>
      <c r="D43" s="236"/>
      <c r="E43" s="234"/>
      <c r="F43" s="450"/>
      <c r="G43" s="6"/>
      <c r="H43" s="655"/>
      <c r="I43" s="655"/>
    </row>
    <row r="44" spans="1:9" ht="15.75" thickBot="1" x14ac:dyDescent="0.3">
      <c r="A44" s="1102" t="s">
        <v>1435</v>
      </c>
      <c r="B44" s="1102"/>
      <c r="C44" s="1102"/>
      <c r="D44" s="1102"/>
      <c r="E44" s="1102"/>
      <c r="F44" s="1102"/>
      <c r="G44" s="1102"/>
      <c r="H44" s="1102"/>
      <c r="I44" s="1102"/>
    </row>
    <row r="45" spans="1:9" ht="15.75" thickBot="1" x14ac:dyDescent="0.3">
      <c r="A45" s="1103" t="s">
        <v>1</v>
      </c>
      <c r="B45" s="1106" t="s">
        <v>2</v>
      </c>
      <c r="C45" s="1109" t="s">
        <v>3</v>
      </c>
      <c r="D45" s="1110"/>
      <c r="E45" s="1110"/>
      <c r="F45" s="1110"/>
      <c r="G45" s="1112" t="s">
        <v>4</v>
      </c>
      <c r="H45" s="1115" t="s">
        <v>5</v>
      </c>
      <c r="I45" s="1116"/>
    </row>
    <row r="46" spans="1:9" ht="15.75" thickBot="1" x14ac:dyDescent="0.3">
      <c r="A46" s="1104"/>
      <c r="B46" s="1107"/>
      <c r="C46" s="1119" t="s">
        <v>6</v>
      </c>
      <c r="D46" s="1120"/>
      <c r="E46" s="1120"/>
      <c r="F46" s="1120"/>
      <c r="G46" s="1112"/>
      <c r="H46" s="1117"/>
      <c r="I46" s="1118"/>
    </row>
    <row r="47" spans="1:9" ht="27.6" customHeight="1" thickBot="1" x14ac:dyDescent="0.3">
      <c r="A47" s="1104"/>
      <c r="B47" s="1107"/>
      <c r="C47" s="1122" t="s">
        <v>7</v>
      </c>
      <c r="D47" s="1123"/>
      <c r="E47" s="1124" t="s">
        <v>8</v>
      </c>
      <c r="F47" s="1208" t="s">
        <v>9</v>
      </c>
      <c r="G47" s="1112"/>
      <c r="H47" s="1112" t="s">
        <v>10</v>
      </c>
      <c r="I47" s="1112" t="s">
        <v>11</v>
      </c>
    </row>
    <row r="48" spans="1:9" ht="52.15" customHeight="1" thickBot="1" x14ac:dyDescent="0.3">
      <c r="A48" s="1105"/>
      <c r="B48" s="1108"/>
      <c r="C48" s="1035" t="s">
        <v>12</v>
      </c>
      <c r="D48" s="1033" t="s">
        <v>13</v>
      </c>
      <c r="E48" s="1278"/>
      <c r="F48" s="1208"/>
      <c r="G48" s="1112"/>
      <c r="H48" s="1113"/>
      <c r="I48" s="1113"/>
    </row>
    <row r="49" spans="1:9" ht="15.75" thickBot="1" x14ac:dyDescent="0.3">
      <c r="A49" s="1">
        <v>1</v>
      </c>
      <c r="B49" s="496">
        <v>2</v>
      </c>
      <c r="C49" s="1023">
        <v>3</v>
      </c>
      <c r="D49" s="4">
        <v>4</v>
      </c>
      <c r="E49" s="4">
        <v>5</v>
      </c>
      <c r="F49" s="149">
        <v>6</v>
      </c>
      <c r="G49" s="6">
        <v>7</v>
      </c>
      <c r="H49" s="7">
        <v>8</v>
      </c>
      <c r="I49" s="7">
        <v>9</v>
      </c>
    </row>
    <row r="50" spans="1:9" x14ac:dyDescent="0.25">
      <c r="A50" s="8">
        <v>1</v>
      </c>
      <c r="B50" s="9" t="s">
        <v>848</v>
      </c>
      <c r="C50" s="609">
        <v>0</v>
      </c>
      <c r="D50" s="528">
        <v>2.2429999999999999</v>
      </c>
      <c r="E50" s="610">
        <v>2.2400000000000002</v>
      </c>
      <c r="F50" s="296" t="s">
        <v>57</v>
      </c>
      <c r="G50" s="108" t="s">
        <v>121</v>
      </c>
      <c r="H50" s="611">
        <v>88540050114</v>
      </c>
      <c r="I50" s="611">
        <v>88540050114001</v>
      </c>
    </row>
    <row r="51" spans="1:9" x14ac:dyDescent="0.25">
      <c r="A51" s="25">
        <v>2</v>
      </c>
      <c r="B51" s="26" t="s">
        <v>849</v>
      </c>
      <c r="C51" s="502">
        <v>0</v>
      </c>
      <c r="D51" s="501">
        <v>3.6909999999999998</v>
      </c>
      <c r="E51" s="393">
        <v>3.69</v>
      </c>
      <c r="F51" s="117" t="s">
        <v>57</v>
      </c>
      <c r="G51" s="39" t="s">
        <v>58</v>
      </c>
      <c r="H51" s="70">
        <v>88540090313</v>
      </c>
      <c r="I51" s="70">
        <v>88540090313001</v>
      </c>
    </row>
    <row r="52" spans="1:9" x14ac:dyDescent="0.25">
      <c r="A52" s="25">
        <v>3</v>
      </c>
      <c r="B52" s="26" t="s">
        <v>850</v>
      </c>
      <c r="C52" s="502">
        <v>0</v>
      </c>
      <c r="D52" s="501">
        <v>1.6519999999999999</v>
      </c>
      <c r="E52" s="393">
        <v>1.65</v>
      </c>
      <c r="F52" s="117" t="s">
        <v>57</v>
      </c>
      <c r="G52" s="39" t="s">
        <v>58</v>
      </c>
      <c r="H52" s="70">
        <v>88540090316</v>
      </c>
      <c r="I52" s="70">
        <v>88540090316001</v>
      </c>
    </row>
    <row r="53" spans="1:9" x14ac:dyDescent="0.25">
      <c r="A53" s="1127">
        <v>4</v>
      </c>
      <c r="B53" s="1129" t="s">
        <v>851</v>
      </c>
      <c r="C53" s="502">
        <v>0</v>
      </c>
      <c r="D53" s="503">
        <v>0.84</v>
      </c>
      <c r="E53" s="393">
        <f>ROUND(D53-C53,2)</f>
        <v>0.84</v>
      </c>
      <c r="F53" s="22" t="s">
        <v>15</v>
      </c>
      <c r="G53" s="1131" t="s">
        <v>121</v>
      </c>
      <c r="H53" s="1395">
        <v>88540090317</v>
      </c>
      <c r="I53" s="1395">
        <v>88540090317001</v>
      </c>
    </row>
    <row r="54" spans="1:9" x14ac:dyDescent="0.25">
      <c r="A54" s="1314"/>
      <c r="B54" s="1315"/>
      <c r="C54" s="502">
        <v>0.84</v>
      </c>
      <c r="D54" s="504">
        <v>1.393</v>
      </c>
      <c r="E54" s="391">
        <v>0.55000000000000004</v>
      </c>
      <c r="F54" s="22" t="s">
        <v>57</v>
      </c>
      <c r="G54" s="1132"/>
      <c r="H54" s="1396"/>
      <c r="I54" s="1396"/>
    </row>
    <row r="55" spans="1:9" x14ac:dyDescent="0.25">
      <c r="A55" s="25">
        <v>5</v>
      </c>
      <c r="B55" s="26" t="s">
        <v>852</v>
      </c>
      <c r="C55" s="502">
        <v>0</v>
      </c>
      <c r="D55" s="501">
        <v>0.84699999999999998</v>
      </c>
      <c r="E55" s="393">
        <v>0.85</v>
      </c>
      <c r="F55" s="117" t="s">
        <v>57</v>
      </c>
      <c r="G55" s="37" t="s">
        <v>58</v>
      </c>
      <c r="H55" s="70">
        <v>88540090366</v>
      </c>
      <c r="I55" s="70">
        <v>88540090366001</v>
      </c>
    </row>
    <row r="56" spans="1:9" x14ac:dyDescent="0.25">
      <c r="A56" s="25">
        <v>6</v>
      </c>
      <c r="B56" s="26" t="s">
        <v>874</v>
      </c>
      <c r="C56" s="778">
        <v>0</v>
      </c>
      <c r="D56" s="521">
        <v>1.1259999999999999</v>
      </c>
      <c r="E56" s="409">
        <v>1.1299999999999999</v>
      </c>
      <c r="F56" s="161" t="s">
        <v>57</v>
      </c>
      <c r="G56" s="38" t="s">
        <v>121</v>
      </c>
      <c r="H56" s="70">
        <v>88540050028</v>
      </c>
      <c r="I56" s="70">
        <v>88540050028001</v>
      </c>
    </row>
    <row r="57" spans="1:9" x14ac:dyDescent="0.25">
      <c r="A57" s="25">
        <v>7</v>
      </c>
      <c r="B57" s="26" t="s">
        <v>877</v>
      </c>
      <c r="C57" s="502">
        <v>0</v>
      </c>
      <c r="D57" s="501">
        <v>2.363</v>
      </c>
      <c r="E57" s="393">
        <v>2.36</v>
      </c>
      <c r="F57" s="151" t="s">
        <v>57</v>
      </c>
      <c r="G57" s="39" t="s">
        <v>121</v>
      </c>
      <c r="H57" s="70">
        <v>88540140050</v>
      </c>
      <c r="I57" s="70">
        <v>88540140050001</v>
      </c>
    </row>
    <row r="58" spans="1:9" ht="15.75" thickBot="1" x14ac:dyDescent="0.3">
      <c r="A58" s="25">
        <v>8</v>
      </c>
      <c r="B58" s="26" t="s">
        <v>878</v>
      </c>
      <c r="C58" s="672">
        <v>0</v>
      </c>
      <c r="D58" s="507">
        <v>0.81399999999999995</v>
      </c>
      <c r="E58" s="622">
        <v>0.81</v>
      </c>
      <c r="F58" s="214" t="s">
        <v>57</v>
      </c>
      <c r="G58" s="112" t="s">
        <v>121</v>
      </c>
      <c r="H58" s="70">
        <v>88540160050</v>
      </c>
      <c r="I58" s="70">
        <v>88540160050001</v>
      </c>
    </row>
    <row r="59" spans="1:9" x14ac:dyDescent="0.25">
      <c r="A59" s="187" t="s">
        <v>81</v>
      </c>
      <c r="B59" s="1147" t="s">
        <v>1489</v>
      </c>
      <c r="C59" s="1390"/>
      <c r="D59" s="1391"/>
      <c r="E59" s="1016">
        <f>SUM(E50:E58)</f>
        <v>14.12</v>
      </c>
      <c r="F59" s="1031"/>
      <c r="G59" s="415"/>
      <c r="H59" s="190"/>
      <c r="I59" s="192"/>
    </row>
    <row r="60" spans="1:9" x14ac:dyDescent="0.25">
      <c r="A60" s="193"/>
      <c r="B60" s="287"/>
      <c r="C60" s="1135" t="s">
        <v>66</v>
      </c>
      <c r="D60" s="1136"/>
      <c r="E60" s="60">
        <v>0.84</v>
      </c>
      <c r="F60" s="416" t="s">
        <v>15</v>
      </c>
      <c r="G60" s="417"/>
      <c r="H60" s="193"/>
      <c r="I60" s="197"/>
    </row>
    <row r="61" spans="1:9" ht="15.75" thickBot="1" x14ac:dyDescent="0.3">
      <c r="A61" s="200"/>
      <c r="B61" s="291"/>
      <c r="C61" s="1139"/>
      <c r="D61" s="1140"/>
      <c r="E61" s="541">
        <v>13.28</v>
      </c>
      <c r="F61" s="1276" t="s">
        <v>294</v>
      </c>
      <c r="G61" s="1297"/>
      <c r="H61" s="200"/>
      <c r="I61" s="204"/>
    </row>
    <row r="62" spans="1:9" x14ac:dyDescent="0.25">
      <c r="A62" s="448"/>
      <c r="B62" s="449"/>
      <c r="C62" s="448"/>
      <c r="D62" s="236"/>
      <c r="E62" s="236"/>
      <c r="F62" s="450"/>
      <c r="G62" s="6"/>
      <c r="H62" s="655"/>
      <c r="I62" s="655"/>
    </row>
    <row r="63" spans="1:9" ht="15.75" thickBot="1" x14ac:dyDescent="0.3">
      <c r="A63" s="1102" t="s">
        <v>1436</v>
      </c>
      <c r="B63" s="1102"/>
      <c r="C63" s="1102"/>
      <c r="D63" s="1102"/>
      <c r="E63" s="1102"/>
      <c r="F63" s="1102"/>
      <c r="G63" s="1102"/>
      <c r="H63" s="1102"/>
      <c r="I63" s="1102"/>
    </row>
    <row r="64" spans="1:9" ht="15.75" thickBot="1" x14ac:dyDescent="0.3">
      <c r="A64" s="1103" t="s">
        <v>1</v>
      </c>
      <c r="B64" s="1106" t="s">
        <v>2</v>
      </c>
      <c r="C64" s="1109" t="s">
        <v>3</v>
      </c>
      <c r="D64" s="1110"/>
      <c r="E64" s="1110"/>
      <c r="F64" s="1110"/>
      <c r="G64" s="1112" t="s">
        <v>4</v>
      </c>
      <c r="H64" s="1115" t="s">
        <v>5</v>
      </c>
      <c r="I64" s="1116"/>
    </row>
    <row r="65" spans="1:14" ht="15.75" thickBot="1" x14ac:dyDescent="0.3">
      <c r="A65" s="1104"/>
      <c r="B65" s="1107"/>
      <c r="C65" s="1119" t="s">
        <v>6</v>
      </c>
      <c r="D65" s="1120"/>
      <c r="E65" s="1120"/>
      <c r="F65" s="1120"/>
      <c r="G65" s="1112"/>
      <c r="H65" s="1117"/>
      <c r="I65" s="1118"/>
    </row>
    <row r="66" spans="1:14" ht="28.9" customHeight="1" thickBot="1" x14ac:dyDescent="0.3">
      <c r="A66" s="1104"/>
      <c r="B66" s="1107"/>
      <c r="C66" s="1122" t="s">
        <v>7</v>
      </c>
      <c r="D66" s="1123"/>
      <c r="E66" s="1124" t="s">
        <v>8</v>
      </c>
      <c r="F66" s="1208" t="s">
        <v>9</v>
      </c>
      <c r="G66" s="1112"/>
      <c r="H66" s="1112" t="s">
        <v>10</v>
      </c>
      <c r="I66" s="1112" t="s">
        <v>11</v>
      </c>
    </row>
    <row r="67" spans="1:14" ht="46.15" customHeight="1" thickBot="1" x14ac:dyDescent="0.3">
      <c r="A67" s="1105"/>
      <c r="B67" s="1108"/>
      <c r="C67" s="1035" t="s">
        <v>12</v>
      </c>
      <c r="D67" s="1037" t="s">
        <v>13</v>
      </c>
      <c r="E67" s="1400"/>
      <c r="F67" s="1208"/>
      <c r="G67" s="1112"/>
      <c r="H67" s="1113"/>
      <c r="I67" s="1113"/>
      <c r="N67" t="s">
        <v>81</v>
      </c>
    </row>
    <row r="68" spans="1:14" ht="15.75" thickBot="1" x14ac:dyDescent="0.3">
      <c r="A68" s="1">
        <v>1</v>
      </c>
      <c r="B68" s="496">
        <v>2</v>
      </c>
      <c r="C68" s="1023">
        <v>3</v>
      </c>
      <c r="D68" s="4">
        <v>4</v>
      </c>
      <c r="E68" s="4">
        <v>5</v>
      </c>
      <c r="F68" s="450">
        <v>6</v>
      </c>
      <c r="G68" s="6">
        <v>7</v>
      </c>
      <c r="H68" s="7">
        <v>8</v>
      </c>
      <c r="I68" s="7">
        <v>9</v>
      </c>
    </row>
    <row r="69" spans="1:14" x14ac:dyDescent="0.25">
      <c r="A69" s="25">
        <v>1</v>
      </c>
      <c r="B69" s="26" t="s">
        <v>861</v>
      </c>
      <c r="C69" s="609">
        <v>0</v>
      </c>
      <c r="D69" s="528">
        <v>5.5570000000000004</v>
      </c>
      <c r="E69" s="610">
        <v>5.56</v>
      </c>
      <c r="F69" s="296" t="s">
        <v>57</v>
      </c>
      <c r="G69" s="108" t="s">
        <v>121</v>
      </c>
      <c r="H69" s="613">
        <v>88540020028</v>
      </c>
      <c r="I69" s="614">
        <v>88540020028001</v>
      </c>
    </row>
    <row r="70" spans="1:14" x14ac:dyDescent="0.25">
      <c r="A70" s="25">
        <v>2</v>
      </c>
      <c r="B70" s="26" t="s">
        <v>862</v>
      </c>
      <c r="C70" s="502">
        <v>0</v>
      </c>
      <c r="D70" s="501">
        <v>5.2930000000000001</v>
      </c>
      <c r="E70" s="393">
        <v>5.29</v>
      </c>
      <c r="F70" s="117" t="s">
        <v>57</v>
      </c>
      <c r="G70" s="39" t="s">
        <v>121</v>
      </c>
      <c r="H70" s="70">
        <v>88540010046</v>
      </c>
      <c r="I70" s="30">
        <v>88540010046001</v>
      </c>
    </row>
    <row r="71" spans="1:14" x14ac:dyDescent="0.25">
      <c r="A71" s="25">
        <v>3</v>
      </c>
      <c r="B71" s="26" t="s">
        <v>863</v>
      </c>
      <c r="C71" s="502">
        <v>0</v>
      </c>
      <c r="D71" s="501">
        <v>3.8650000000000002</v>
      </c>
      <c r="E71" s="393">
        <v>3.86</v>
      </c>
      <c r="F71" s="117" t="s">
        <v>57</v>
      </c>
      <c r="G71" s="39" t="s">
        <v>121</v>
      </c>
      <c r="H71" s="70">
        <v>88540010047</v>
      </c>
      <c r="I71" s="30">
        <v>88540010047001</v>
      </c>
    </row>
    <row r="72" spans="1:14" x14ac:dyDescent="0.25">
      <c r="A72" s="25">
        <v>4</v>
      </c>
      <c r="B72" s="26" t="s">
        <v>864</v>
      </c>
      <c r="C72" s="502">
        <v>0</v>
      </c>
      <c r="D72" s="501">
        <v>3.0760000000000001</v>
      </c>
      <c r="E72" s="393">
        <v>3.08</v>
      </c>
      <c r="F72" s="117" t="s">
        <v>57</v>
      </c>
      <c r="G72" s="39" t="s">
        <v>121</v>
      </c>
      <c r="H72" s="70">
        <v>88540080126</v>
      </c>
      <c r="I72" s="30">
        <v>88540020032001</v>
      </c>
    </row>
    <row r="73" spans="1:14" x14ac:dyDescent="0.25">
      <c r="A73" s="1127">
        <v>5</v>
      </c>
      <c r="B73" s="1191" t="s">
        <v>853</v>
      </c>
      <c r="C73" s="502">
        <v>0</v>
      </c>
      <c r="D73" s="503">
        <v>0.28699999999999998</v>
      </c>
      <c r="E73" s="393">
        <f>ROUND(D73-C73,2)</f>
        <v>0.28999999999999998</v>
      </c>
      <c r="F73" s="22" t="s">
        <v>15</v>
      </c>
      <c r="G73" s="1131" t="s">
        <v>58</v>
      </c>
      <c r="H73" s="1133">
        <v>88540100091</v>
      </c>
      <c r="I73" s="1133">
        <v>88540100091001</v>
      </c>
    </row>
    <row r="74" spans="1:14" x14ac:dyDescent="0.25">
      <c r="A74" s="1314"/>
      <c r="B74" s="1192"/>
      <c r="C74" s="502">
        <v>0.28699999999999998</v>
      </c>
      <c r="D74" s="504">
        <v>1.8380000000000001</v>
      </c>
      <c r="E74" s="391">
        <v>1.55</v>
      </c>
      <c r="F74" s="128" t="s">
        <v>57</v>
      </c>
      <c r="G74" s="1132"/>
      <c r="H74" s="1143"/>
      <c r="I74" s="1143"/>
    </row>
    <row r="75" spans="1:14" x14ac:dyDescent="0.25">
      <c r="A75" s="25">
        <v>6</v>
      </c>
      <c r="B75" s="26" t="s">
        <v>854</v>
      </c>
      <c r="C75" s="502">
        <v>0</v>
      </c>
      <c r="D75" s="501">
        <v>2.87</v>
      </c>
      <c r="E75" s="393">
        <v>2.87</v>
      </c>
      <c r="F75" s="117" t="s">
        <v>57</v>
      </c>
      <c r="G75" s="39" t="s">
        <v>121</v>
      </c>
      <c r="H75" s="70">
        <v>88540090314</v>
      </c>
      <c r="I75" s="30">
        <v>88540040100001</v>
      </c>
    </row>
    <row r="76" spans="1:14" x14ac:dyDescent="0.25">
      <c r="A76" s="25">
        <v>7</v>
      </c>
      <c r="B76" s="26" t="s">
        <v>855</v>
      </c>
      <c r="C76" s="502">
        <v>0</v>
      </c>
      <c r="D76" s="501">
        <v>3.2919999999999998</v>
      </c>
      <c r="E76" s="393">
        <v>3.29</v>
      </c>
      <c r="F76" s="117" t="s">
        <v>57</v>
      </c>
      <c r="G76" s="39" t="s">
        <v>121</v>
      </c>
      <c r="H76" s="70">
        <v>88540090320</v>
      </c>
      <c r="I76" s="30">
        <v>88540090320001</v>
      </c>
    </row>
    <row r="77" spans="1:14" x14ac:dyDescent="0.25">
      <c r="A77" s="25">
        <v>8</v>
      </c>
      <c r="B77" s="26" t="s">
        <v>856</v>
      </c>
      <c r="C77" s="502">
        <v>0</v>
      </c>
      <c r="D77" s="501">
        <v>3.415</v>
      </c>
      <c r="E77" s="393">
        <v>3.41</v>
      </c>
      <c r="F77" s="117" t="s">
        <v>57</v>
      </c>
      <c r="G77" s="39" t="s">
        <v>121</v>
      </c>
      <c r="H77" s="70">
        <v>88540090315</v>
      </c>
      <c r="I77" s="30">
        <v>88540090315008</v>
      </c>
    </row>
    <row r="78" spans="1:14" x14ac:dyDescent="0.25">
      <c r="A78" s="25">
        <v>9</v>
      </c>
      <c r="B78" s="26" t="s">
        <v>857</v>
      </c>
      <c r="C78" s="502">
        <v>0</v>
      </c>
      <c r="D78" s="501">
        <v>0.89500000000000002</v>
      </c>
      <c r="E78" s="393">
        <v>0.9</v>
      </c>
      <c r="F78" s="117" t="s">
        <v>57</v>
      </c>
      <c r="G78" s="37" t="s">
        <v>121</v>
      </c>
      <c r="H78" s="70">
        <v>88540100093</v>
      </c>
      <c r="I78" s="30">
        <v>88540100093002</v>
      </c>
    </row>
    <row r="79" spans="1:14" x14ac:dyDescent="0.25">
      <c r="A79" s="25">
        <v>10</v>
      </c>
      <c r="B79" s="26" t="s">
        <v>858</v>
      </c>
      <c r="C79" s="502">
        <v>0</v>
      </c>
      <c r="D79" s="501">
        <v>0.997</v>
      </c>
      <c r="E79" s="393">
        <v>1</v>
      </c>
      <c r="F79" s="117" t="s">
        <v>57</v>
      </c>
      <c r="G79" s="39" t="s">
        <v>58</v>
      </c>
      <c r="H79" s="70">
        <v>88540090318</v>
      </c>
      <c r="I79" s="30">
        <v>88540090318004</v>
      </c>
    </row>
    <row r="80" spans="1:14" x14ac:dyDescent="0.25">
      <c r="A80" s="1127">
        <v>11</v>
      </c>
      <c r="B80" s="1191" t="s">
        <v>859</v>
      </c>
      <c r="C80" s="502">
        <v>0</v>
      </c>
      <c r="D80" s="503">
        <v>0.754</v>
      </c>
      <c r="E80" s="393">
        <f>ROUND(D80-C80,2)</f>
        <v>0.75</v>
      </c>
      <c r="F80" s="122" t="s">
        <v>15</v>
      </c>
      <c r="G80" s="1131" t="s">
        <v>121</v>
      </c>
      <c r="H80" s="1133">
        <v>88540090319</v>
      </c>
      <c r="I80" s="1133">
        <v>88540090319001</v>
      </c>
    </row>
    <row r="81" spans="1:15" x14ac:dyDescent="0.25">
      <c r="A81" s="1314"/>
      <c r="B81" s="1192"/>
      <c r="C81" s="612">
        <v>0.754</v>
      </c>
      <c r="D81" s="504">
        <v>1.494</v>
      </c>
      <c r="E81" s="391">
        <v>0.74</v>
      </c>
      <c r="F81" s="126" t="s">
        <v>57</v>
      </c>
      <c r="G81" s="1132"/>
      <c r="H81" s="1143"/>
      <c r="I81" s="1143"/>
    </row>
    <row r="82" spans="1:15" x14ac:dyDescent="0.25">
      <c r="A82" s="25">
        <v>12</v>
      </c>
      <c r="B82" s="26" t="s">
        <v>879</v>
      </c>
      <c r="C82" s="502">
        <v>0</v>
      </c>
      <c r="D82" s="501">
        <v>3.992</v>
      </c>
      <c r="E82" s="393">
        <f>ROUND(D82-C82,2)</f>
        <v>3.99</v>
      </c>
      <c r="F82" s="151" t="s">
        <v>57</v>
      </c>
      <c r="G82" s="39" t="s">
        <v>58</v>
      </c>
      <c r="H82" s="70">
        <v>88540130086</v>
      </c>
      <c r="I82" s="30">
        <v>88540130086001</v>
      </c>
    </row>
    <row r="83" spans="1:15" x14ac:dyDescent="0.25">
      <c r="A83" s="1127">
        <v>13</v>
      </c>
      <c r="B83" s="1149" t="s">
        <v>880</v>
      </c>
      <c r="C83" s="778">
        <v>0</v>
      </c>
      <c r="D83" s="521">
        <v>0.59</v>
      </c>
      <c r="E83" s="409">
        <f>ROUND(D83-C83,2)</f>
        <v>0.59</v>
      </c>
      <c r="F83" s="155" t="s">
        <v>15</v>
      </c>
      <c r="G83" s="1131" t="s">
        <v>121</v>
      </c>
      <c r="H83" s="1133">
        <v>88540160051</v>
      </c>
      <c r="I83" s="1133">
        <v>88540160051001</v>
      </c>
    </row>
    <row r="84" spans="1:15" x14ac:dyDescent="0.25">
      <c r="A84" s="1314"/>
      <c r="B84" s="1266"/>
      <c r="C84" s="502">
        <v>0.59</v>
      </c>
      <c r="D84" s="503">
        <v>1.232</v>
      </c>
      <c r="E84" s="393">
        <v>0.64</v>
      </c>
      <c r="F84" s="156" t="s">
        <v>57</v>
      </c>
      <c r="G84" s="1132"/>
      <c r="H84" s="1143"/>
      <c r="I84" s="1143"/>
    </row>
    <row r="85" spans="1:15" x14ac:dyDescent="0.25">
      <c r="A85" s="25">
        <v>14</v>
      </c>
      <c r="B85" s="26" t="s">
        <v>881</v>
      </c>
      <c r="C85" s="502">
        <v>0</v>
      </c>
      <c r="D85" s="501">
        <v>2.38</v>
      </c>
      <c r="E85" s="393">
        <v>2.38</v>
      </c>
      <c r="F85" s="151" t="s">
        <v>57</v>
      </c>
      <c r="G85" s="39" t="s">
        <v>121</v>
      </c>
      <c r="H85" s="70">
        <v>88540120223</v>
      </c>
      <c r="I85" s="30">
        <v>88540120223001</v>
      </c>
    </row>
    <row r="86" spans="1:15" x14ac:dyDescent="0.25">
      <c r="A86" s="25">
        <v>15</v>
      </c>
      <c r="B86" s="26" t="s">
        <v>882</v>
      </c>
      <c r="C86" s="502">
        <v>0</v>
      </c>
      <c r="D86" s="501">
        <v>1.387</v>
      </c>
      <c r="E86" s="393">
        <f>ROUND(D86-C86,2)</f>
        <v>1.39</v>
      </c>
      <c r="F86" s="151" t="s">
        <v>57</v>
      </c>
      <c r="G86" s="39" t="s">
        <v>121</v>
      </c>
      <c r="H86" s="70">
        <v>88540120300</v>
      </c>
      <c r="I86" s="30">
        <v>88540120155007</v>
      </c>
    </row>
    <row r="87" spans="1:15" x14ac:dyDescent="0.25">
      <c r="A87" s="25">
        <v>16</v>
      </c>
      <c r="B87" s="26" t="s">
        <v>883</v>
      </c>
      <c r="C87" s="502">
        <v>0</v>
      </c>
      <c r="D87" s="501">
        <v>1.657</v>
      </c>
      <c r="E87" s="393">
        <f>ROUND(D87-C87,2)</f>
        <v>1.66</v>
      </c>
      <c r="F87" s="151" t="s">
        <v>57</v>
      </c>
      <c r="G87" s="38" t="s">
        <v>121</v>
      </c>
      <c r="H87" s="549" t="s">
        <v>52</v>
      </c>
      <c r="I87" s="30">
        <v>88540050030001</v>
      </c>
    </row>
    <row r="88" spans="1:15" x14ac:dyDescent="0.25">
      <c r="A88" s="17">
        <v>17</v>
      </c>
      <c r="B88" s="18" t="s">
        <v>872</v>
      </c>
      <c r="C88" s="134">
        <v>0</v>
      </c>
      <c r="D88" s="619">
        <v>0.36499999999999999</v>
      </c>
      <c r="E88" s="393">
        <f>ROUND(D88-C88,2)</f>
        <v>0.37</v>
      </c>
      <c r="F88" s="1032" t="s">
        <v>15</v>
      </c>
      <c r="G88" s="987" t="s">
        <v>58</v>
      </c>
      <c r="H88" s="30">
        <v>88540050056</v>
      </c>
      <c r="I88" s="70">
        <v>88540050056003</v>
      </c>
    </row>
    <row r="89" spans="1:15" ht="15.75" thickBot="1" x14ac:dyDescent="0.3">
      <c r="A89" s="25">
        <v>18</v>
      </c>
      <c r="B89" s="26" t="s">
        <v>860</v>
      </c>
      <c r="C89" s="672">
        <v>0</v>
      </c>
      <c r="D89" s="507">
        <v>1.1970000000000001</v>
      </c>
      <c r="E89" s="622">
        <v>1.2</v>
      </c>
      <c r="F89" s="326" t="s">
        <v>57</v>
      </c>
      <c r="G89" s="112" t="s">
        <v>121</v>
      </c>
      <c r="H89" s="70">
        <v>88540090323</v>
      </c>
      <c r="I89" s="30">
        <v>88540090323001</v>
      </c>
    </row>
    <row r="90" spans="1:15" x14ac:dyDescent="0.25">
      <c r="A90" s="187" t="s">
        <v>81</v>
      </c>
      <c r="B90" s="1147" t="s">
        <v>1490</v>
      </c>
      <c r="C90" s="1390"/>
      <c r="D90" s="1391"/>
      <c r="E90" s="1016">
        <f>SUM(E69:E89)</f>
        <v>44.81</v>
      </c>
      <c r="F90" s="1031"/>
      <c r="G90" s="415"/>
      <c r="H90" s="190"/>
      <c r="I90" s="192"/>
    </row>
    <row r="91" spans="1:15" x14ac:dyDescent="0.25">
      <c r="A91" s="193"/>
      <c r="B91" s="287"/>
      <c r="C91" s="1135" t="s">
        <v>66</v>
      </c>
      <c r="D91" s="1136"/>
      <c r="E91" s="1017">
        <v>2</v>
      </c>
      <c r="F91" s="416" t="s">
        <v>15</v>
      </c>
      <c r="G91" s="417"/>
      <c r="H91" s="193"/>
      <c r="I91" s="197"/>
      <c r="O91" t="s">
        <v>81</v>
      </c>
    </row>
    <row r="92" spans="1:15" ht="15.75" thickBot="1" x14ac:dyDescent="0.3">
      <c r="A92" s="200"/>
      <c r="B92" s="291"/>
      <c r="C92" s="1139"/>
      <c r="D92" s="1140"/>
      <c r="E92" s="541">
        <v>42.81</v>
      </c>
      <c r="F92" s="1276" t="s">
        <v>294</v>
      </c>
      <c r="G92" s="1297"/>
      <c r="H92" s="200"/>
      <c r="I92" s="204"/>
    </row>
    <row r="93" spans="1:15" x14ac:dyDescent="0.25">
      <c r="A93" s="25"/>
      <c r="B93" s="26"/>
      <c r="C93" s="502"/>
      <c r="D93" s="501"/>
      <c r="E93" s="393"/>
      <c r="F93" s="117"/>
      <c r="G93" s="39"/>
      <c r="H93" s="70"/>
      <c r="I93" s="70"/>
    </row>
    <row r="94" spans="1:15" ht="15.75" thickBot="1" x14ac:dyDescent="0.3">
      <c r="A94" s="1102" t="s">
        <v>1437</v>
      </c>
      <c r="B94" s="1102"/>
      <c r="C94" s="1102"/>
      <c r="D94" s="1102"/>
      <c r="E94" s="1102"/>
      <c r="F94" s="1102"/>
      <c r="G94" s="1102"/>
      <c r="H94" s="1102"/>
      <c r="I94" s="1102"/>
    </row>
    <row r="95" spans="1:15" ht="15.75" thickBot="1" x14ac:dyDescent="0.3">
      <c r="A95" s="1103" t="s">
        <v>1</v>
      </c>
      <c r="B95" s="1106" t="s">
        <v>2</v>
      </c>
      <c r="C95" s="1109" t="s">
        <v>3</v>
      </c>
      <c r="D95" s="1110"/>
      <c r="E95" s="1110"/>
      <c r="F95" s="1110"/>
      <c r="G95" s="1112" t="s">
        <v>4</v>
      </c>
      <c r="H95" s="1115" t="s">
        <v>5</v>
      </c>
      <c r="I95" s="1116"/>
    </row>
    <row r="96" spans="1:15" ht="15.75" thickBot="1" x14ac:dyDescent="0.3">
      <c r="A96" s="1104"/>
      <c r="B96" s="1107"/>
      <c r="C96" s="1119" t="s">
        <v>6</v>
      </c>
      <c r="D96" s="1120"/>
      <c r="E96" s="1120"/>
      <c r="F96" s="1120"/>
      <c r="G96" s="1112"/>
      <c r="H96" s="1117"/>
      <c r="I96" s="1118"/>
    </row>
    <row r="97" spans="1:17" ht="22.9" customHeight="1" thickBot="1" x14ac:dyDescent="0.3">
      <c r="A97" s="1104"/>
      <c r="B97" s="1107"/>
      <c r="C97" s="1122" t="s">
        <v>7</v>
      </c>
      <c r="D97" s="1123"/>
      <c r="E97" s="1124" t="s">
        <v>8</v>
      </c>
      <c r="F97" s="1208" t="s">
        <v>9</v>
      </c>
      <c r="G97" s="1112"/>
      <c r="H97" s="1112" t="s">
        <v>10</v>
      </c>
      <c r="I97" s="1112" t="s">
        <v>11</v>
      </c>
    </row>
    <row r="98" spans="1:17" ht="56.45" customHeight="1" thickBot="1" x14ac:dyDescent="0.3">
      <c r="A98" s="1105"/>
      <c r="B98" s="1108"/>
      <c r="C98" s="1035" t="s">
        <v>12</v>
      </c>
      <c r="D98" s="1033" t="s">
        <v>13</v>
      </c>
      <c r="E98" s="1278"/>
      <c r="F98" s="1208"/>
      <c r="G98" s="1112"/>
      <c r="H98" s="1113"/>
      <c r="I98" s="1113"/>
    </row>
    <row r="99" spans="1:17" ht="15.75" thickBot="1" x14ac:dyDescent="0.3">
      <c r="A99" s="1">
        <v>1</v>
      </c>
      <c r="B99" s="496">
        <v>2</v>
      </c>
      <c r="C99" s="1051">
        <v>3</v>
      </c>
      <c r="D99" s="235">
        <v>4</v>
      </c>
      <c r="E99" s="235">
        <v>5</v>
      </c>
      <c r="F99" s="450">
        <v>6</v>
      </c>
      <c r="G99" s="6">
        <v>7</v>
      </c>
      <c r="H99" s="7">
        <v>8</v>
      </c>
      <c r="I99" s="7">
        <v>9</v>
      </c>
    </row>
    <row r="100" spans="1:17" x14ac:dyDescent="0.25">
      <c r="A100" s="25">
        <v>1</v>
      </c>
      <c r="B100" s="26" t="s">
        <v>865</v>
      </c>
      <c r="C100" s="609">
        <v>0</v>
      </c>
      <c r="D100" s="528">
        <v>4.2140000000000004</v>
      </c>
      <c r="E100" s="610">
        <v>4.21</v>
      </c>
      <c r="F100" s="296" t="s">
        <v>57</v>
      </c>
      <c r="G100" s="108" t="s">
        <v>121</v>
      </c>
      <c r="H100" s="70">
        <v>88540070065</v>
      </c>
      <c r="I100" s="615">
        <v>88540070065001</v>
      </c>
    </row>
    <row r="101" spans="1:17" x14ac:dyDescent="0.25">
      <c r="A101" s="25">
        <v>2</v>
      </c>
      <c r="B101" s="26" t="s">
        <v>866</v>
      </c>
      <c r="C101" s="502">
        <v>0</v>
      </c>
      <c r="D101" s="501">
        <v>0.98899999999999999</v>
      </c>
      <c r="E101" s="393">
        <v>0.99</v>
      </c>
      <c r="F101" s="117" t="s">
        <v>57</v>
      </c>
      <c r="G101" s="39" t="s">
        <v>121</v>
      </c>
      <c r="H101" s="70">
        <v>88540010048</v>
      </c>
      <c r="I101" s="615">
        <v>88540010048001</v>
      </c>
      <c r="Q101" t="s">
        <v>81</v>
      </c>
    </row>
    <row r="102" spans="1:17" x14ac:dyDescent="0.25">
      <c r="A102" s="25">
        <v>3</v>
      </c>
      <c r="B102" s="26" t="s">
        <v>867</v>
      </c>
      <c r="C102" s="502">
        <v>0</v>
      </c>
      <c r="D102" s="501">
        <v>0.75900000000000001</v>
      </c>
      <c r="E102" s="393">
        <v>0.76</v>
      </c>
      <c r="F102" s="117" t="s">
        <v>57</v>
      </c>
      <c r="G102" s="39" t="s">
        <v>121</v>
      </c>
      <c r="H102" s="70">
        <v>88540080125</v>
      </c>
      <c r="I102" s="615">
        <v>88540080125001</v>
      </c>
    </row>
    <row r="103" spans="1:17" x14ac:dyDescent="0.25">
      <c r="A103" s="25">
        <v>4</v>
      </c>
      <c r="B103" s="26" t="s">
        <v>868</v>
      </c>
      <c r="C103" s="502">
        <v>0</v>
      </c>
      <c r="D103" s="501">
        <v>2.2770000000000001</v>
      </c>
      <c r="E103" s="393">
        <f>ROUND(D103-C103,2)</f>
        <v>2.2799999999999998</v>
      </c>
      <c r="F103" s="117" t="s">
        <v>57</v>
      </c>
      <c r="G103" s="39" t="s">
        <v>121</v>
      </c>
      <c r="H103" s="70">
        <v>88540080127</v>
      </c>
      <c r="I103" s="615">
        <v>88540070028001</v>
      </c>
    </row>
    <row r="104" spans="1:17" x14ac:dyDescent="0.25">
      <c r="A104" s="25">
        <v>5</v>
      </c>
      <c r="B104" s="26" t="s">
        <v>869</v>
      </c>
      <c r="C104" s="502">
        <v>0</v>
      </c>
      <c r="D104" s="501">
        <v>1.264</v>
      </c>
      <c r="E104" s="393">
        <v>1.26</v>
      </c>
      <c r="F104" s="117" t="s">
        <v>57</v>
      </c>
      <c r="G104" s="86" t="s">
        <v>121</v>
      </c>
      <c r="H104" s="70">
        <v>88540010049</v>
      </c>
      <c r="I104" s="615">
        <v>88540010049001</v>
      </c>
    </row>
    <row r="105" spans="1:17" x14ac:dyDescent="0.25">
      <c r="A105" s="25">
        <v>6</v>
      </c>
      <c r="B105" s="72" t="s">
        <v>889</v>
      </c>
      <c r="C105" s="502">
        <v>0</v>
      </c>
      <c r="D105" s="501">
        <v>0.95799999999999996</v>
      </c>
      <c r="E105" s="341">
        <f>ROUND(D105-C105,2)</f>
        <v>0.96</v>
      </c>
      <c r="F105" s="151" t="s">
        <v>57</v>
      </c>
      <c r="G105" s="544" t="s">
        <v>121</v>
      </c>
      <c r="H105" s="70">
        <v>88540130088</v>
      </c>
      <c r="I105" s="615">
        <v>88540130088001</v>
      </c>
    </row>
    <row r="106" spans="1:17" x14ac:dyDescent="0.25">
      <c r="A106" s="25">
        <v>7</v>
      </c>
      <c r="B106" s="26" t="s">
        <v>884</v>
      </c>
      <c r="C106" s="502">
        <v>0</v>
      </c>
      <c r="D106" s="501">
        <v>2.7080000000000002</v>
      </c>
      <c r="E106" s="393">
        <v>2.71</v>
      </c>
      <c r="F106" s="151" t="s">
        <v>57</v>
      </c>
      <c r="G106" s="86" t="s">
        <v>121</v>
      </c>
      <c r="H106" s="70">
        <v>88540140031</v>
      </c>
      <c r="I106" s="615">
        <v>88540140031001</v>
      </c>
    </row>
    <row r="107" spans="1:17" x14ac:dyDescent="0.25">
      <c r="A107" s="17">
        <v>8</v>
      </c>
      <c r="B107" s="18" t="s">
        <v>1383</v>
      </c>
      <c r="C107" s="1021">
        <v>0</v>
      </c>
      <c r="D107" s="619">
        <v>1.1639999999999999</v>
      </c>
      <c r="E107" s="341">
        <f>ROUND(D107-C107,2)</f>
        <v>1.1599999999999999</v>
      </c>
      <c r="F107" s="959" t="s">
        <v>57</v>
      </c>
      <c r="G107" s="987" t="s">
        <v>121</v>
      </c>
      <c r="H107" s="898">
        <v>88540120224</v>
      </c>
      <c r="I107" s="897">
        <v>88540120224001</v>
      </c>
    </row>
    <row r="108" spans="1:17" x14ac:dyDescent="0.25">
      <c r="A108" s="17">
        <v>9</v>
      </c>
      <c r="B108" s="18" t="s">
        <v>1384</v>
      </c>
      <c r="C108" s="134">
        <v>0</v>
      </c>
      <c r="D108" s="349">
        <v>2.194</v>
      </c>
      <c r="E108" s="393">
        <v>2.19</v>
      </c>
      <c r="F108" s="959" t="s">
        <v>57</v>
      </c>
      <c r="G108" s="987" t="s">
        <v>121</v>
      </c>
      <c r="H108" s="898">
        <v>88540090321</v>
      </c>
      <c r="I108" s="897">
        <v>88540090321001</v>
      </c>
    </row>
    <row r="109" spans="1:17" x14ac:dyDescent="0.25">
      <c r="A109" s="25">
        <v>10</v>
      </c>
      <c r="B109" s="72" t="s">
        <v>873</v>
      </c>
      <c r="C109" s="502">
        <v>0</v>
      </c>
      <c r="D109" s="501">
        <v>2.02</v>
      </c>
      <c r="E109" s="341">
        <v>2.02</v>
      </c>
      <c r="F109" s="441" t="s">
        <v>57</v>
      </c>
      <c r="G109" s="987" t="s">
        <v>58</v>
      </c>
      <c r="H109" s="615">
        <v>88540030030</v>
      </c>
      <c r="I109" s="615">
        <v>88540030032001</v>
      </c>
    </row>
    <row r="110" spans="1:17" x14ac:dyDescent="0.25">
      <c r="A110" s="25">
        <v>11</v>
      </c>
      <c r="B110" s="72" t="s">
        <v>875</v>
      </c>
      <c r="C110" s="502">
        <v>0</v>
      </c>
      <c r="D110" s="501">
        <v>0.97</v>
      </c>
      <c r="E110" s="341">
        <v>0.97</v>
      </c>
      <c r="F110" s="441" t="s">
        <v>57</v>
      </c>
      <c r="G110" s="987" t="s">
        <v>58</v>
      </c>
      <c r="H110" s="615">
        <v>88540100092</v>
      </c>
      <c r="I110" s="615">
        <v>88540100092001</v>
      </c>
    </row>
    <row r="111" spans="1:17" x14ac:dyDescent="0.25">
      <c r="A111" s="1127">
        <v>12</v>
      </c>
      <c r="B111" s="1392" t="s">
        <v>876</v>
      </c>
      <c r="C111" s="778">
        <v>0</v>
      </c>
      <c r="D111" s="521">
        <v>0.27900000000000003</v>
      </c>
      <c r="E111" s="343">
        <f>ROUND(D111-C111,2)</f>
        <v>0.28000000000000003</v>
      </c>
      <c r="F111" s="1069" t="s">
        <v>15</v>
      </c>
      <c r="G111" s="987" t="s">
        <v>58</v>
      </c>
      <c r="H111" s="1388">
        <v>88540090322</v>
      </c>
      <c r="I111" s="1388">
        <v>88540090322001</v>
      </c>
    </row>
    <row r="112" spans="1:17" ht="15.75" thickBot="1" x14ac:dyDescent="0.3">
      <c r="A112" s="1314"/>
      <c r="B112" s="1393"/>
      <c r="C112" s="672">
        <v>0.27900000000000003</v>
      </c>
      <c r="D112" s="507">
        <v>1.784</v>
      </c>
      <c r="E112" s="382">
        <v>1.5049999999999999</v>
      </c>
      <c r="F112" s="326" t="s">
        <v>57</v>
      </c>
      <c r="G112" s="567" t="s">
        <v>58</v>
      </c>
      <c r="H112" s="1389"/>
      <c r="I112" s="1389"/>
    </row>
    <row r="113" spans="1:16" x14ac:dyDescent="0.25">
      <c r="A113" s="187" t="s">
        <v>81</v>
      </c>
      <c r="B113" s="1147" t="s">
        <v>1491</v>
      </c>
      <c r="C113" s="1390"/>
      <c r="D113" s="1391"/>
      <c r="E113" s="1016">
        <f>SUM(E100:E112)</f>
        <v>21.295000000000002</v>
      </c>
      <c r="F113" s="1031"/>
      <c r="G113" s="415"/>
      <c r="H113" s="190"/>
      <c r="I113" s="192"/>
      <c r="P113" t="s">
        <v>81</v>
      </c>
    </row>
    <row r="114" spans="1:16" x14ac:dyDescent="0.25">
      <c r="A114" s="193"/>
      <c r="B114" s="287"/>
      <c r="C114" s="1135" t="s">
        <v>66</v>
      </c>
      <c r="D114" s="1136"/>
      <c r="E114" s="60">
        <v>0.28000000000000003</v>
      </c>
      <c r="F114" s="416" t="s">
        <v>15</v>
      </c>
      <c r="G114" s="417"/>
      <c r="H114" s="193"/>
      <c r="I114" s="197"/>
      <c r="M114" t="s">
        <v>81</v>
      </c>
    </row>
    <row r="115" spans="1:16" ht="15.75" thickBot="1" x14ac:dyDescent="0.3">
      <c r="A115" s="200"/>
      <c r="B115" s="291"/>
      <c r="C115" s="1139"/>
      <c r="D115" s="1140"/>
      <c r="E115" s="541">
        <v>21.02</v>
      </c>
      <c r="F115" s="1276" t="s">
        <v>294</v>
      </c>
      <c r="G115" s="1297"/>
      <c r="H115" s="200"/>
      <c r="I115" s="204"/>
    </row>
    <row r="116" spans="1:16" ht="14.45" customHeight="1" x14ac:dyDescent="0.25">
      <c r="A116" s="1319" t="s">
        <v>1492</v>
      </c>
      <c r="B116" s="1285"/>
      <c r="C116" s="1285"/>
      <c r="D116" s="1286"/>
      <c r="E116" s="1401">
        <v>87.512</v>
      </c>
      <c r="F116" s="1403"/>
      <c r="G116" s="191"/>
      <c r="H116" s="90"/>
      <c r="I116" s="52"/>
    </row>
    <row r="117" spans="1:16" x14ac:dyDescent="0.25">
      <c r="A117" s="1320"/>
      <c r="B117" s="1287"/>
      <c r="C117" s="1287"/>
      <c r="D117" s="1288"/>
      <c r="E117" s="1402"/>
      <c r="F117" s="1404"/>
      <c r="G117" s="55"/>
      <c r="I117" s="59"/>
    </row>
    <row r="118" spans="1:16" x14ac:dyDescent="0.25">
      <c r="A118" s="916"/>
      <c r="B118" s="1066"/>
      <c r="C118" s="1283" t="s">
        <v>66</v>
      </c>
      <c r="D118" s="1136"/>
      <c r="E118" s="1068">
        <v>7.4139999999999997</v>
      </c>
      <c r="F118" s="570" t="s">
        <v>15</v>
      </c>
      <c r="G118" s="571"/>
      <c r="I118" s="59"/>
    </row>
    <row r="119" spans="1:16" x14ac:dyDescent="0.25">
      <c r="A119" s="569"/>
      <c r="B119" s="1053"/>
      <c r="C119" s="1307"/>
      <c r="D119" s="1138"/>
      <c r="E119" s="1068">
        <v>79.953000000000003</v>
      </c>
      <c r="F119" s="572" t="s">
        <v>57</v>
      </c>
      <c r="G119" s="571"/>
      <c r="I119" s="59"/>
    </row>
    <row r="120" spans="1:16" ht="15.75" thickBot="1" x14ac:dyDescent="0.3">
      <c r="A120" s="573"/>
      <c r="B120" s="1067"/>
      <c r="C120" s="1284"/>
      <c r="D120" s="1140"/>
      <c r="E120" s="1064">
        <v>0.14499999999999999</v>
      </c>
      <c r="F120" s="575" t="s">
        <v>251</v>
      </c>
      <c r="G120" s="576"/>
      <c r="H120" s="63"/>
      <c r="I120" s="67"/>
    </row>
    <row r="122" spans="1:16" x14ac:dyDescent="0.25">
      <c r="B122" s="1160"/>
      <c r="C122" s="1160"/>
      <c r="D122" s="1160"/>
      <c r="E122" s="1160"/>
      <c r="F122" s="1160"/>
      <c r="G122" s="1160"/>
      <c r="H122" s="1160"/>
      <c r="I122" s="1160"/>
    </row>
    <row r="123" spans="1:16" x14ac:dyDescent="0.25">
      <c r="B123" s="1160"/>
      <c r="C123" s="1160"/>
      <c r="D123" s="1160"/>
      <c r="E123" s="1160"/>
      <c r="F123" s="1160"/>
      <c r="G123" s="1160"/>
      <c r="H123" s="1160"/>
      <c r="I123" s="1160"/>
    </row>
    <row r="124" spans="1:16" x14ac:dyDescent="0.25">
      <c r="B124" s="104"/>
      <c r="C124" s="104"/>
      <c r="D124" s="104"/>
      <c r="E124" s="104"/>
      <c r="F124" s="104"/>
      <c r="G124" s="104"/>
      <c r="H124" s="104"/>
      <c r="I124" s="104"/>
    </row>
    <row r="125" spans="1:16" x14ac:dyDescent="0.25">
      <c r="B125" s="104"/>
      <c r="C125" s="104"/>
      <c r="D125" s="104"/>
      <c r="E125" s="104"/>
      <c r="F125" s="104"/>
      <c r="G125" s="104"/>
      <c r="H125" s="104"/>
      <c r="I125" s="104"/>
    </row>
  </sheetData>
  <mergeCells count="116">
    <mergeCell ref="I97:I98"/>
    <mergeCell ref="C118:D120"/>
    <mergeCell ref="C96:F96"/>
    <mergeCell ref="C97:D97"/>
    <mergeCell ref="E97:E98"/>
    <mergeCell ref="F97:F98"/>
    <mergeCell ref="H97:H98"/>
    <mergeCell ref="A83:A84"/>
    <mergeCell ref="B83:B84"/>
    <mergeCell ref="G83:G84"/>
    <mergeCell ref="H83:H84"/>
    <mergeCell ref="I83:I84"/>
    <mergeCell ref="A116:D117"/>
    <mergeCell ref="E116:E117"/>
    <mergeCell ref="F116:F117"/>
    <mergeCell ref="B59:D59"/>
    <mergeCell ref="C60:D61"/>
    <mergeCell ref="F61:G61"/>
    <mergeCell ref="A63:I63"/>
    <mergeCell ref="A64:A67"/>
    <mergeCell ref="B64:B67"/>
    <mergeCell ref="C64:F64"/>
    <mergeCell ref="G64:G67"/>
    <mergeCell ref="H64:I65"/>
    <mergeCell ref="C65:F65"/>
    <mergeCell ref="C66:D66"/>
    <mergeCell ref="E66:E67"/>
    <mergeCell ref="F66:F67"/>
    <mergeCell ref="H66:H67"/>
    <mergeCell ref="I66:I67"/>
    <mergeCell ref="A53:A54"/>
    <mergeCell ref="B53:B54"/>
    <mergeCell ref="G53:G54"/>
    <mergeCell ref="H53:H54"/>
    <mergeCell ref="I53:I54"/>
    <mergeCell ref="B39:D39"/>
    <mergeCell ref="C40:D42"/>
    <mergeCell ref="F41:G41"/>
    <mergeCell ref="A44:I44"/>
    <mergeCell ref="A45:A48"/>
    <mergeCell ref="B45:B48"/>
    <mergeCell ref="C45:F45"/>
    <mergeCell ref="G45:G48"/>
    <mergeCell ref="H45:I46"/>
    <mergeCell ref="C46:F46"/>
    <mergeCell ref="C47:D47"/>
    <mergeCell ref="E47:E48"/>
    <mergeCell ref="F47:F48"/>
    <mergeCell ref="H47:H48"/>
    <mergeCell ref="I47:I48"/>
    <mergeCell ref="A36:A37"/>
    <mergeCell ref="B36:B37"/>
    <mergeCell ref="G36:G37"/>
    <mergeCell ref="H36:H37"/>
    <mergeCell ref="I36:I37"/>
    <mergeCell ref="A31:A33"/>
    <mergeCell ref="B31:B33"/>
    <mergeCell ref="G31:G33"/>
    <mergeCell ref="H31:H33"/>
    <mergeCell ref="I31:I33"/>
    <mergeCell ref="C22:F22"/>
    <mergeCell ref="G22:G25"/>
    <mergeCell ref="H22:I23"/>
    <mergeCell ref="C23:F23"/>
    <mergeCell ref="C24:D24"/>
    <mergeCell ref="E24:E25"/>
    <mergeCell ref="F24:F25"/>
    <mergeCell ref="H24:H25"/>
    <mergeCell ref="I24:I25"/>
    <mergeCell ref="A17:D17"/>
    <mergeCell ref="B123:I123"/>
    <mergeCell ref="B122:I122"/>
    <mergeCell ref="H111:H112"/>
    <mergeCell ref="I111:I112"/>
    <mergeCell ref="B113:D113"/>
    <mergeCell ref="C114:D115"/>
    <mergeCell ref="F115:G115"/>
    <mergeCell ref="A111:A112"/>
    <mergeCell ref="B111:B112"/>
    <mergeCell ref="B90:D90"/>
    <mergeCell ref="C91:D92"/>
    <mergeCell ref="F92:G92"/>
    <mergeCell ref="A94:I94"/>
    <mergeCell ref="A95:A98"/>
    <mergeCell ref="B95:B98"/>
    <mergeCell ref="C95:F95"/>
    <mergeCell ref="G95:G98"/>
    <mergeCell ref="H95:I96"/>
    <mergeCell ref="C18:D19"/>
    <mergeCell ref="F19:G19"/>
    <mergeCell ref="A21:I21"/>
    <mergeCell ref="A22:A25"/>
    <mergeCell ref="B22:B25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F6:F7"/>
    <mergeCell ref="H6:H7"/>
    <mergeCell ref="I6:I7"/>
    <mergeCell ref="A73:A74"/>
    <mergeCell ref="B73:B74"/>
    <mergeCell ref="G73:G74"/>
    <mergeCell ref="H73:H74"/>
    <mergeCell ref="I73:I74"/>
    <mergeCell ref="A80:A81"/>
    <mergeCell ref="B80:B81"/>
    <mergeCell ref="G80:G81"/>
    <mergeCell ref="H80:H81"/>
    <mergeCell ref="I80:I8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9AC54-A87F-4F7B-88B3-95251C24E352}">
  <dimension ref="A1:O69"/>
  <sheetViews>
    <sheetView topLeftCell="A34" workbookViewId="0">
      <selection activeCell="M54" sqref="M54"/>
    </sheetView>
  </sheetViews>
  <sheetFormatPr defaultRowHeight="15" x14ac:dyDescent="0.25"/>
  <cols>
    <col min="1" max="1" width="6.28515625" customWidth="1"/>
    <col min="2" max="2" width="31.85546875" customWidth="1"/>
    <col min="6" max="6" width="11.140625" customWidth="1"/>
    <col min="8" max="8" width="14.5703125" customWidth="1"/>
    <col min="9" max="9" width="19.28515625" customWidth="1"/>
  </cols>
  <sheetData>
    <row r="1" spans="1:9" x14ac:dyDescent="0.25">
      <c r="A1" s="1101" t="s">
        <v>1438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1439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2.9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42" customHeight="1" thickBot="1" x14ac:dyDescent="0.3">
      <c r="A7" s="1105"/>
      <c r="B7" s="1108"/>
      <c r="C7" s="1035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448">
        <v>1</v>
      </c>
      <c r="B8" s="496">
        <v>2</v>
      </c>
      <c r="C8" s="1023">
        <v>3</v>
      </c>
      <c r="D8" s="4">
        <v>4</v>
      </c>
      <c r="E8" s="3">
        <v>5</v>
      </c>
      <c r="F8" s="149">
        <v>6</v>
      </c>
      <c r="G8" s="6">
        <v>7</v>
      </c>
      <c r="H8" s="7">
        <v>8</v>
      </c>
      <c r="I8" s="7">
        <v>9</v>
      </c>
    </row>
    <row r="9" spans="1:9" x14ac:dyDescent="0.25">
      <c r="A9" s="1201">
        <v>1</v>
      </c>
      <c r="B9" s="1405" t="s">
        <v>890</v>
      </c>
      <c r="C9" s="631">
        <v>0</v>
      </c>
      <c r="D9" s="632">
        <v>0.11</v>
      </c>
      <c r="E9" s="633">
        <f>ROUND(D9-C9,2)</f>
        <v>0.11</v>
      </c>
      <c r="F9" s="598" t="s">
        <v>15</v>
      </c>
      <c r="G9" s="1361" t="s">
        <v>121</v>
      </c>
      <c r="H9" s="1406">
        <v>88580010056</v>
      </c>
      <c r="I9" s="1407">
        <v>88580030189001</v>
      </c>
    </row>
    <row r="10" spans="1:9" x14ac:dyDescent="0.25">
      <c r="A10" s="1202"/>
      <c r="B10" s="1185"/>
      <c r="C10" s="134">
        <v>0.11</v>
      </c>
      <c r="D10" s="457">
        <v>0.20599999999999999</v>
      </c>
      <c r="E10" s="409">
        <v>9.6000000000000002E-2</v>
      </c>
      <c r="F10" s="131" t="s">
        <v>57</v>
      </c>
      <c r="G10" s="1132"/>
      <c r="H10" s="1152"/>
      <c r="I10" s="1143"/>
    </row>
    <row r="11" spans="1:9" x14ac:dyDescent="0.25">
      <c r="A11" s="1127">
        <v>2</v>
      </c>
      <c r="B11" s="1184" t="s">
        <v>891</v>
      </c>
      <c r="C11" s="488">
        <v>0</v>
      </c>
      <c r="D11" s="457">
        <v>0.245</v>
      </c>
      <c r="E11" s="634">
        <f>ROUND(D11-C11,2)</f>
        <v>0.25</v>
      </c>
      <c r="F11" s="131" t="s">
        <v>15</v>
      </c>
      <c r="G11" s="1131" t="s">
        <v>121</v>
      </c>
      <c r="H11" s="1408">
        <v>88580010056</v>
      </c>
      <c r="I11" s="1144">
        <v>88580030190001</v>
      </c>
    </row>
    <row r="12" spans="1:9" ht="15.75" thickBot="1" x14ac:dyDescent="0.3">
      <c r="A12" s="1314"/>
      <c r="B12" s="1185"/>
      <c r="C12" s="488">
        <v>0.245</v>
      </c>
      <c r="D12" s="457">
        <v>0.84099999999999997</v>
      </c>
      <c r="E12" s="409">
        <v>0.59599999999999997</v>
      </c>
      <c r="F12" s="131" t="s">
        <v>57</v>
      </c>
      <c r="G12" s="1132"/>
      <c r="H12" s="1409"/>
      <c r="I12" s="1410"/>
    </row>
    <row r="13" spans="1:9" x14ac:dyDescent="0.25">
      <c r="A13" s="187"/>
      <c r="B13" s="1204" t="s">
        <v>1493</v>
      </c>
      <c r="C13" s="1411"/>
      <c r="D13" s="1412"/>
      <c r="E13" s="685">
        <v>1.06</v>
      </c>
      <c r="F13" s="686"/>
      <c r="G13" s="356"/>
      <c r="H13" s="190"/>
      <c r="I13" s="192"/>
    </row>
    <row r="14" spans="1:9" x14ac:dyDescent="0.25">
      <c r="A14" s="193"/>
      <c r="B14" s="194"/>
      <c r="C14" s="1233" t="s">
        <v>66</v>
      </c>
      <c r="D14" s="1234"/>
      <c r="E14" s="687">
        <v>0.36</v>
      </c>
      <c r="F14" s="688" t="s">
        <v>15</v>
      </c>
      <c r="G14" s="173"/>
      <c r="H14" s="193"/>
      <c r="I14" s="197"/>
    </row>
    <row r="15" spans="1:9" ht="15.75" thickBot="1" x14ac:dyDescent="0.3">
      <c r="A15" s="200"/>
      <c r="B15" s="201"/>
      <c r="C15" s="1237"/>
      <c r="D15" s="1238"/>
      <c r="E15" s="689">
        <v>0.7</v>
      </c>
      <c r="F15" s="1413" t="s">
        <v>294</v>
      </c>
      <c r="G15" s="1414"/>
      <c r="H15" s="200"/>
      <c r="I15" s="204"/>
    </row>
    <row r="16" spans="1:9" x14ac:dyDescent="0.25">
      <c r="A16" s="959"/>
      <c r="B16" s="965"/>
      <c r="C16" s="966"/>
      <c r="D16" s="966"/>
      <c r="E16" s="967"/>
      <c r="F16" s="959"/>
      <c r="G16" s="590"/>
      <c r="H16" s="968"/>
      <c r="I16" s="968"/>
    </row>
    <row r="17" spans="1:15" ht="15.75" thickBot="1" x14ac:dyDescent="0.3">
      <c r="A17" s="1102" t="s">
        <v>1440</v>
      </c>
      <c r="B17" s="1102"/>
      <c r="C17" s="1102"/>
      <c r="D17" s="1102"/>
      <c r="E17" s="1102"/>
      <c r="F17" s="1102"/>
      <c r="G17" s="1102"/>
      <c r="H17" s="1102"/>
      <c r="I17" s="1102"/>
    </row>
    <row r="18" spans="1:15" ht="15.75" thickBot="1" x14ac:dyDescent="0.3">
      <c r="A18" s="1103" t="s">
        <v>1</v>
      </c>
      <c r="B18" s="1106" t="s">
        <v>2</v>
      </c>
      <c r="C18" s="1109" t="s">
        <v>3</v>
      </c>
      <c r="D18" s="1110"/>
      <c r="E18" s="1110"/>
      <c r="F18" s="1110"/>
      <c r="G18" s="1112" t="s">
        <v>4</v>
      </c>
      <c r="H18" s="1115" t="s">
        <v>5</v>
      </c>
      <c r="I18" s="1116"/>
    </row>
    <row r="19" spans="1:15" ht="15.75" thickBot="1" x14ac:dyDescent="0.3">
      <c r="A19" s="1104"/>
      <c r="B19" s="1107"/>
      <c r="C19" s="1119" t="s">
        <v>6</v>
      </c>
      <c r="D19" s="1120"/>
      <c r="E19" s="1120"/>
      <c r="F19" s="1120"/>
      <c r="G19" s="1112"/>
      <c r="H19" s="1117"/>
      <c r="I19" s="1118"/>
      <c r="O19" t="s">
        <v>81</v>
      </c>
    </row>
    <row r="20" spans="1:15" ht="25.9" customHeight="1" thickBot="1" x14ac:dyDescent="0.3">
      <c r="A20" s="1104"/>
      <c r="B20" s="1107"/>
      <c r="C20" s="1122" t="s">
        <v>7</v>
      </c>
      <c r="D20" s="1123"/>
      <c r="E20" s="1124" t="s">
        <v>8</v>
      </c>
      <c r="F20" s="1208" t="s">
        <v>9</v>
      </c>
      <c r="G20" s="1112"/>
      <c r="H20" s="1112" t="s">
        <v>10</v>
      </c>
      <c r="I20" s="1112" t="s">
        <v>11</v>
      </c>
    </row>
    <row r="21" spans="1:15" ht="43.15" customHeight="1" thickBot="1" x14ac:dyDescent="0.3">
      <c r="A21" s="1105"/>
      <c r="B21" s="1108"/>
      <c r="C21" s="1035" t="s">
        <v>12</v>
      </c>
      <c r="D21" s="1033" t="s">
        <v>13</v>
      </c>
      <c r="E21" s="1278"/>
      <c r="F21" s="1208"/>
      <c r="G21" s="1112"/>
      <c r="H21" s="1113"/>
      <c r="I21" s="1113"/>
    </row>
    <row r="22" spans="1:15" ht="15.75" thickBot="1" x14ac:dyDescent="0.3">
      <c r="A22" s="448">
        <v>1</v>
      </c>
      <c r="B22" s="496">
        <v>2</v>
      </c>
      <c r="C22" s="1023">
        <v>3</v>
      </c>
      <c r="D22" s="4">
        <v>4</v>
      </c>
      <c r="E22" s="3">
        <v>5</v>
      </c>
      <c r="F22" s="149">
        <v>6</v>
      </c>
      <c r="G22" s="6">
        <v>7</v>
      </c>
      <c r="H22" s="7">
        <v>8</v>
      </c>
      <c r="I22" s="7">
        <v>9</v>
      </c>
    </row>
    <row r="23" spans="1:15" ht="15.75" thickBot="1" x14ac:dyDescent="0.3">
      <c r="A23" s="25">
        <v>1</v>
      </c>
      <c r="B23" s="26" t="s">
        <v>892</v>
      </c>
      <c r="C23" s="134">
        <v>0</v>
      </c>
      <c r="D23" s="349">
        <v>2.4319999999999999</v>
      </c>
      <c r="E23" s="393">
        <f>ROUND(D23-C23,2)</f>
        <v>2.4300000000000002</v>
      </c>
      <c r="F23" s="117" t="s">
        <v>57</v>
      </c>
      <c r="G23" s="39" t="s">
        <v>121</v>
      </c>
      <c r="H23" s="70">
        <v>88580010056</v>
      </c>
      <c r="I23" s="615">
        <v>88580070108001</v>
      </c>
    </row>
    <row r="24" spans="1:15" x14ac:dyDescent="0.25">
      <c r="A24" s="187"/>
      <c r="B24" s="1204" t="s">
        <v>1494</v>
      </c>
      <c r="C24" s="1411"/>
      <c r="D24" s="1412"/>
      <c r="E24" s="685">
        <v>2.4300000000000002</v>
      </c>
      <c r="F24" s="686"/>
      <c r="G24" s="356"/>
      <c r="H24" s="190"/>
      <c r="I24" s="192"/>
    </row>
    <row r="25" spans="1:15" x14ac:dyDescent="0.25">
      <c r="A25" s="193"/>
      <c r="B25" s="194"/>
      <c r="C25" s="1233" t="s">
        <v>66</v>
      </c>
      <c r="D25" s="1234"/>
      <c r="E25" s="687" t="s">
        <v>81</v>
      </c>
      <c r="F25" s="688" t="s">
        <v>15</v>
      </c>
      <c r="G25" s="173"/>
      <c r="H25" s="193"/>
      <c r="I25" s="197"/>
    </row>
    <row r="26" spans="1:15" ht="15.75" thickBot="1" x14ac:dyDescent="0.3">
      <c r="A26" s="200"/>
      <c r="B26" s="201"/>
      <c r="C26" s="1237"/>
      <c r="D26" s="1238"/>
      <c r="E26" s="689">
        <v>2.4300000000000002</v>
      </c>
      <c r="F26" s="1413" t="s">
        <v>294</v>
      </c>
      <c r="G26" s="1414"/>
      <c r="H26" s="200"/>
      <c r="I26" s="204"/>
    </row>
    <row r="27" spans="1:15" x14ac:dyDescent="0.25">
      <c r="A27" s="959"/>
      <c r="B27" s="960"/>
      <c r="C27" s="966"/>
      <c r="D27" s="966"/>
      <c r="E27" s="967"/>
      <c r="F27" s="959"/>
      <c r="G27" s="590"/>
      <c r="H27" s="969"/>
      <c r="I27" s="969"/>
    </row>
    <row r="28" spans="1:15" ht="15.75" thickBot="1" x14ac:dyDescent="0.3">
      <c r="A28" s="1102" t="s">
        <v>1495</v>
      </c>
      <c r="B28" s="1102"/>
      <c r="C28" s="1102"/>
      <c r="D28" s="1102"/>
      <c r="E28" s="1102"/>
      <c r="F28" s="1102"/>
      <c r="G28" s="1102"/>
      <c r="H28" s="1102"/>
      <c r="I28" s="1102"/>
    </row>
    <row r="29" spans="1:15" ht="15.75" thickBot="1" x14ac:dyDescent="0.3">
      <c r="A29" s="1103" t="s">
        <v>1</v>
      </c>
      <c r="B29" s="1106" t="s">
        <v>2</v>
      </c>
      <c r="C29" s="1109" t="s">
        <v>3</v>
      </c>
      <c r="D29" s="1110"/>
      <c r="E29" s="1110"/>
      <c r="F29" s="1110"/>
      <c r="G29" s="1112" t="s">
        <v>4</v>
      </c>
      <c r="H29" s="1115" t="s">
        <v>5</v>
      </c>
      <c r="I29" s="1116"/>
    </row>
    <row r="30" spans="1:15" ht="15.75" thickBot="1" x14ac:dyDescent="0.3">
      <c r="A30" s="1104"/>
      <c r="B30" s="1107"/>
      <c r="C30" s="1119" t="s">
        <v>6</v>
      </c>
      <c r="D30" s="1120"/>
      <c r="E30" s="1120"/>
      <c r="F30" s="1120"/>
      <c r="G30" s="1112"/>
      <c r="H30" s="1117"/>
      <c r="I30" s="1118"/>
    </row>
    <row r="31" spans="1:15" ht="25.9" customHeight="1" thickBot="1" x14ac:dyDescent="0.3">
      <c r="A31" s="1104"/>
      <c r="B31" s="1107"/>
      <c r="C31" s="1122" t="s">
        <v>7</v>
      </c>
      <c r="D31" s="1123"/>
      <c r="E31" s="1124" t="s">
        <v>8</v>
      </c>
      <c r="F31" s="1208" t="s">
        <v>9</v>
      </c>
      <c r="G31" s="1112"/>
      <c r="H31" s="1112" t="s">
        <v>10</v>
      </c>
      <c r="I31" s="1112" t="s">
        <v>11</v>
      </c>
    </row>
    <row r="32" spans="1:15" ht="34.15" customHeight="1" thickBot="1" x14ac:dyDescent="0.3">
      <c r="A32" s="1105"/>
      <c r="B32" s="1108"/>
      <c r="C32" s="1035" t="s">
        <v>12</v>
      </c>
      <c r="D32" s="1037" t="s">
        <v>13</v>
      </c>
      <c r="E32" s="1400"/>
      <c r="F32" s="1208"/>
      <c r="G32" s="1112"/>
      <c r="H32" s="1113"/>
      <c r="I32" s="1113"/>
    </row>
    <row r="33" spans="1:15" ht="15.75" thickBot="1" x14ac:dyDescent="0.3">
      <c r="A33" s="448">
        <v>1</v>
      </c>
      <c r="B33" s="496">
        <v>2</v>
      </c>
      <c r="C33" s="1023">
        <v>3</v>
      </c>
      <c r="D33" s="4">
        <v>4</v>
      </c>
      <c r="E33" s="3">
        <v>5</v>
      </c>
      <c r="F33" s="149">
        <v>6</v>
      </c>
      <c r="G33" s="6">
        <v>7</v>
      </c>
      <c r="H33" s="7">
        <v>8</v>
      </c>
      <c r="I33" s="7">
        <v>9</v>
      </c>
      <c r="O33" t="s">
        <v>81</v>
      </c>
    </row>
    <row r="34" spans="1:15" x14ac:dyDescent="0.25">
      <c r="A34" s="25">
        <v>1</v>
      </c>
      <c r="B34" s="26" t="s">
        <v>893</v>
      </c>
      <c r="C34" s="134">
        <v>0</v>
      </c>
      <c r="D34" s="349">
        <v>5.4909999999999997</v>
      </c>
      <c r="E34" s="393">
        <f t="shared" ref="E34:E52" si="0">ROUND(D34-C34,2)</f>
        <v>5.49</v>
      </c>
      <c r="F34" s="117" t="s">
        <v>57</v>
      </c>
      <c r="G34" s="39" t="s">
        <v>121</v>
      </c>
      <c r="H34" s="70">
        <v>88580010056</v>
      </c>
      <c r="I34" s="615">
        <v>88580010056001</v>
      </c>
    </row>
    <row r="35" spans="1:15" x14ac:dyDescent="0.25">
      <c r="A35" s="25">
        <v>2</v>
      </c>
      <c r="B35" s="26" t="s">
        <v>894</v>
      </c>
      <c r="C35" s="134">
        <v>0</v>
      </c>
      <c r="D35" s="349">
        <v>4.9189999999999996</v>
      </c>
      <c r="E35" s="393">
        <f t="shared" si="0"/>
        <v>4.92</v>
      </c>
      <c r="F35" s="117" t="s">
        <v>57</v>
      </c>
      <c r="G35" s="39" t="s">
        <v>121</v>
      </c>
      <c r="H35" s="70">
        <v>88580010056</v>
      </c>
      <c r="I35" s="615">
        <v>88580020046001</v>
      </c>
    </row>
    <row r="36" spans="1:15" x14ac:dyDescent="0.25">
      <c r="A36" s="25">
        <v>3</v>
      </c>
      <c r="B36" s="26" t="s">
        <v>895</v>
      </c>
      <c r="C36" s="134">
        <v>0</v>
      </c>
      <c r="D36" s="349">
        <v>1.7450000000000001</v>
      </c>
      <c r="E36" s="393">
        <f t="shared" si="0"/>
        <v>1.75</v>
      </c>
      <c r="F36" s="117" t="s">
        <v>57</v>
      </c>
      <c r="G36" s="39" t="s">
        <v>121</v>
      </c>
      <c r="H36" s="70">
        <v>88580030202</v>
      </c>
      <c r="I36" s="615">
        <v>88580030202001</v>
      </c>
    </row>
    <row r="37" spans="1:15" x14ac:dyDescent="0.25">
      <c r="A37" s="25">
        <v>4</v>
      </c>
      <c r="B37" s="26" t="s">
        <v>896</v>
      </c>
      <c r="C37" s="134">
        <v>0</v>
      </c>
      <c r="D37" s="349">
        <v>0.70299999999999996</v>
      </c>
      <c r="E37" s="393">
        <f t="shared" si="0"/>
        <v>0.7</v>
      </c>
      <c r="F37" s="117" t="s">
        <v>57</v>
      </c>
      <c r="G37" s="39" t="s">
        <v>121</v>
      </c>
      <c r="H37" s="70">
        <v>88580010056</v>
      </c>
      <c r="I37" s="615">
        <v>88580050035001</v>
      </c>
    </row>
    <row r="38" spans="1:15" x14ac:dyDescent="0.25">
      <c r="A38" s="25">
        <v>5</v>
      </c>
      <c r="B38" s="26" t="s">
        <v>897</v>
      </c>
      <c r="C38" s="134">
        <v>0</v>
      </c>
      <c r="D38" s="349">
        <v>0.10299999999999999</v>
      </c>
      <c r="E38" s="393">
        <f t="shared" si="0"/>
        <v>0.1</v>
      </c>
      <c r="F38" s="117" t="s">
        <v>57</v>
      </c>
      <c r="G38" s="39" t="s">
        <v>121</v>
      </c>
      <c r="H38" s="70">
        <v>88580070119</v>
      </c>
      <c r="I38" s="615">
        <v>88580070119001</v>
      </c>
    </row>
    <row r="39" spans="1:15" x14ac:dyDescent="0.25">
      <c r="A39" s="25">
        <v>6</v>
      </c>
      <c r="B39" s="26" t="s">
        <v>898</v>
      </c>
      <c r="C39" s="134">
        <v>0</v>
      </c>
      <c r="D39" s="349">
        <v>2.738</v>
      </c>
      <c r="E39" s="393">
        <f t="shared" si="0"/>
        <v>2.74</v>
      </c>
      <c r="F39" s="117" t="s">
        <v>57</v>
      </c>
      <c r="G39" s="39" t="s">
        <v>121</v>
      </c>
      <c r="H39" s="70">
        <v>88580010056</v>
      </c>
      <c r="I39" s="615">
        <v>88580040050001</v>
      </c>
    </row>
    <row r="40" spans="1:15" x14ac:dyDescent="0.25">
      <c r="A40" s="25">
        <v>7</v>
      </c>
      <c r="B40" s="483" t="s">
        <v>899</v>
      </c>
      <c r="C40" s="134">
        <v>0</v>
      </c>
      <c r="D40" s="349">
        <v>0.98699999999999999</v>
      </c>
      <c r="E40" s="393">
        <f t="shared" si="0"/>
        <v>0.99</v>
      </c>
      <c r="F40" s="117" t="s">
        <v>57</v>
      </c>
      <c r="G40" s="39" t="s">
        <v>121</v>
      </c>
      <c r="H40" s="549" t="s">
        <v>52</v>
      </c>
      <c r="I40" s="615">
        <v>88580010014005</v>
      </c>
    </row>
    <row r="41" spans="1:15" x14ac:dyDescent="0.25">
      <c r="A41" s="25">
        <v>8</v>
      </c>
      <c r="B41" s="26" t="s">
        <v>900</v>
      </c>
      <c r="C41" s="134">
        <v>0</v>
      </c>
      <c r="D41" s="349">
        <v>1.5149999999999999</v>
      </c>
      <c r="E41" s="393">
        <f t="shared" si="0"/>
        <v>1.52</v>
      </c>
      <c r="F41" s="117" t="s">
        <v>57</v>
      </c>
      <c r="G41" s="37" t="s">
        <v>121</v>
      </c>
      <c r="H41" s="549" t="s">
        <v>52</v>
      </c>
      <c r="I41" s="615">
        <v>88580060004001</v>
      </c>
    </row>
    <row r="42" spans="1:15" x14ac:dyDescent="0.25">
      <c r="A42" s="25">
        <v>9</v>
      </c>
      <c r="B42" s="26" t="s">
        <v>901</v>
      </c>
      <c r="C42" s="134">
        <v>0</v>
      </c>
      <c r="D42" s="349">
        <v>0.71499999999999997</v>
      </c>
      <c r="E42" s="393">
        <f t="shared" si="0"/>
        <v>0.72</v>
      </c>
      <c r="F42" s="117" t="s">
        <v>57</v>
      </c>
      <c r="G42" s="39" t="s">
        <v>121</v>
      </c>
      <c r="H42" s="549" t="s">
        <v>52</v>
      </c>
      <c r="I42" s="615">
        <v>88580060061011</v>
      </c>
    </row>
    <row r="43" spans="1:15" x14ac:dyDescent="0.25">
      <c r="A43" s="25">
        <v>10</v>
      </c>
      <c r="B43" s="26" t="s">
        <v>902</v>
      </c>
      <c r="C43" s="134">
        <v>0</v>
      </c>
      <c r="D43" s="349">
        <v>1.4419999999999999</v>
      </c>
      <c r="E43" s="393">
        <f t="shared" si="0"/>
        <v>1.44</v>
      </c>
      <c r="F43" s="117" t="s">
        <v>57</v>
      </c>
      <c r="G43" s="39" t="s">
        <v>121</v>
      </c>
      <c r="H43" s="549" t="s">
        <v>52</v>
      </c>
      <c r="I43" s="615">
        <v>88580050005001</v>
      </c>
    </row>
    <row r="44" spans="1:15" x14ac:dyDescent="0.25">
      <c r="A44" s="25">
        <v>11</v>
      </c>
      <c r="B44" s="26" t="s">
        <v>903</v>
      </c>
      <c r="C44" s="134">
        <v>0</v>
      </c>
      <c r="D44" s="349">
        <v>0.94499999999999995</v>
      </c>
      <c r="E44" s="393">
        <f t="shared" si="0"/>
        <v>0.95</v>
      </c>
      <c r="F44" s="117" t="s">
        <v>57</v>
      </c>
      <c r="G44" s="37" t="s">
        <v>121</v>
      </c>
      <c r="H44" s="549" t="s">
        <v>52</v>
      </c>
      <c r="I44" s="615">
        <v>88580070010005</v>
      </c>
    </row>
    <row r="45" spans="1:15" x14ac:dyDescent="0.25">
      <c r="A45" s="1127">
        <v>12</v>
      </c>
      <c r="B45" s="1184" t="s">
        <v>904</v>
      </c>
      <c r="C45" s="134">
        <v>0</v>
      </c>
      <c r="D45" s="349">
        <v>0.71499999999999997</v>
      </c>
      <c r="E45" s="393">
        <f t="shared" si="0"/>
        <v>0.72</v>
      </c>
      <c r="F45" s="117" t="s">
        <v>251</v>
      </c>
      <c r="G45" s="1131" t="s">
        <v>121</v>
      </c>
      <c r="H45" s="549" t="s">
        <v>52</v>
      </c>
      <c r="I45" s="1133">
        <v>88580070120001</v>
      </c>
    </row>
    <row r="46" spans="1:15" x14ac:dyDescent="0.25">
      <c r="A46" s="1314"/>
      <c r="B46" s="1185"/>
      <c r="C46" s="134">
        <v>0.71499999999999997</v>
      </c>
      <c r="D46" s="349">
        <v>1.1890000000000001</v>
      </c>
      <c r="E46" s="393">
        <f t="shared" si="0"/>
        <v>0.47</v>
      </c>
      <c r="F46" s="117" t="s">
        <v>57</v>
      </c>
      <c r="G46" s="1362"/>
      <c r="H46" s="549" t="s">
        <v>52</v>
      </c>
      <c r="I46" s="1143"/>
    </row>
    <row r="47" spans="1:15" x14ac:dyDescent="0.25">
      <c r="A47" s="1127">
        <v>13</v>
      </c>
      <c r="B47" s="1184" t="s">
        <v>905</v>
      </c>
      <c r="C47" s="134">
        <v>0</v>
      </c>
      <c r="D47" s="349">
        <v>9.5000000000000001E-2</v>
      </c>
      <c r="E47" s="393">
        <f t="shared" si="0"/>
        <v>0.1</v>
      </c>
      <c r="F47" s="117" t="s">
        <v>15</v>
      </c>
      <c r="G47" s="1131" t="s">
        <v>121</v>
      </c>
      <c r="H47" s="549" t="s">
        <v>52</v>
      </c>
      <c r="I47" s="1133">
        <v>88580060001005</v>
      </c>
    </row>
    <row r="48" spans="1:15" x14ac:dyDescent="0.25">
      <c r="A48" s="1314"/>
      <c r="B48" s="1185"/>
      <c r="C48" s="134">
        <v>9.5000000000000001E-2</v>
      </c>
      <c r="D48" s="349">
        <v>1.0169999999999999</v>
      </c>
      <c r="E48" s="393">
        <f t="shared" si="0"/>
        <v>0.92</v>
      </c>
      <c r="F48" s="117" t="s">
        <v>57</v>
      </c>
      <c r="G48" s="1132"/>
      <c r="H48" s="549" t="s">
        <v>52</v>
      </c>
      <c r="I48" s="1143"/>
    </row>
    <row r="49" spans="1:10" x14ac:dyDescent="0.25">
      <c r="A49" s="25">
        <v>14</v>
      </c>
      <c r="B49" s="26" t="s">
        <v>906</v>
      </c>
      <c r="C49" s="134">
        <v>0</v>
      </c>
      <c r="D49" s="349">
        <v>0.55600000000000005</v>
      </c>
      <c r="E49" s="393">
        <f>ROUND(D49-C49,2)</f>
        <v>0.56000000000000005</v>
      </c>
      <c r="F49" s="117" t="s">
        <v>57</v>
      </c>
      <c r="G49" s="39" t="s">
        <v>121</v>
      </c>
      <c r="H49" s="549" t="s">
        <v>52</v>
      </c>
      <c r="I49" s="615">
        <v>88580030086005</v>
      </c>
    </row>
    <row r="50" spans="1:10" x14ac:dyDescent="0.25">
      <c r="A50" s="25">
        <v>15</v>
      </c>
      <c r="B50" s="26" t="s">
        <v>907</v>
      </c>
      <c r="C50" s="134">
        <v>0</v>
      </c>
      <c r="D50" s="349">
        <v>2.738</v>
      </c>
      <c r="E50" s="393">
        <f>ROUND(D50-C50,2)</f>
        <v>2.74</v>
      </c>
      <c r="F50" s="117" t="s">
        <v>57</v>
      </c>
      <c r="G50" s="39" t="s">
        <v>121</v>
      </c>
      <c r="H50" s="70">
        <v>88580040022</v>
      </c>
      <c r="I50" s="615">
        <v>88580040022001</v>
      </c>
    </row>
    <row r="51" spans="1:10" x14ac:dyDescent="0.25">
      <c r="A51" s="25">
        <v>16</v>
      </c>
      <c r="B51" s="26" t="s">
        <v>908</v>
      </c>
      <c r="C51" s="134">
        <v>0</v>
      </c>
      <c r="D51" s="349">
        <v>0.48</v>
      </c>
      <c r="E51" s="393">
        <f>ROUND(D51-C51,2)</f>
        <v>0.48</v>
      </c>
      <c r="F51" s="117" t="s">
        <v>57</v>
      </c>
      <c r="G51" s="39" t="s">
        <v>121</v>
      </c>
      <c r="H51" s="70">
        <v>88580030204</v>
      </c>
      <c r="I51" s="615">
        <v>88580030204001</v>
      </c>
    </row>
    <row r="52" spans="1:10" ht="15.75" thickBot="1" x14ac:dyDescent="0.3">
      <c r="A52" s="25">
        <v>17</v>
      </c>
      <c r="B52" s="26" t="s">
        <v>909</v>
      </c>
      <c r="C52" s="43">
        <v>0</v>
      </c>
      <c r="D52" s="635">
        <v>1.399</v>
      </c>
      <c r="E52" s="622">
        <f t="shared" si="0"/>
        <v>1.4</v>
      </c>
      <c r="F52" s="326" t="s">
        <v>57</v>
      </c>
      <c r="G52" s="636" t="s">
        <v>121</v>
      </c>
      <c r="H52" s="70">
        <v>88580010056</v>
      </c>
      <c r="I52" s="615">
        <v>88580060047001</v>
      </c>
    </row>
    <row r="53" spans="1:10" x14ac:dyDescent="0.25">
      <c r="A53" s="187" t="s">
        <v>81</v>
      </c>
      <c r="B53" s="1147" t="s">
        <v>1362</v>
      </c>
      <c r="C53" s="1147"/>
      <c r="D53" s="1148"/>
      <c r="E53" s="537">
        <v>28.71</v>
      </c>
      <c r="F53" s="385"/>
      <c r="G53" s="445"/>
      <c r="H53" s="190"/>
      <c r="I53" s="192"/>
    </row>
    <row r="54" spans="1:10" x14ac:dyDescent="0.25">
      <c r="A54" s="193"/>
      <c r="B54" s="287"/>
      <c r="C54" s="1135" t="s">
        <v>66</v>
      </c>
      <c r="D54" s="1136"/>
      <c r="E54" s="637">
        <v>0.1</v>
      </c>
      <c r="F54" s="416" t="s">
        <v>15</v>
      </c>
      <c r="G54" s="417"/>
      <c r="H54" s="193"/>
      <c r="I54" s="197"/>
    </row>
    <row r="55" spans="1:10" x14ac:dyDescent="0.25">
      <c r="A55" s="193"/>
      <c r="B55" s="287"/>
      <c r="C55" s="1137"/>
      <c r="D55" s="1138"/>
      <c r="E55" s="638">
        <v>27.89</v>
      </c>
      <c r="F55" s="1306" t="s">
        <v>294</v>
      </c>
      <c r="G55" s="1306"/>
      <c r="H55" s="193"/>
      <c r="I55" s="197"/>
    </row>
    <row r="56" spans="1:10" ht="15.75" thickBot="1" x14ac:dyDescent="0.3">
      <c r="A56" s="200"/>
      <c r="B56" s="92"/>
      <c r="C56" s="639"/>
      <c r="D56" s="640"/>
      <c r="E56" s="641">
        <v>0.72</v>
      </c>
      <c r="F56" s="1415" t="s">
        <v>251</v>
      </c>
      <c r="G56" s="1416"/>
      <c r="H56" s="200"/>
      <c r="I56" s="204"/>
    </row>
    <row r="57" spans="1:10" x14ac:dyDescent="0.25">
      <c r="A57" s="1417"/>
      <c r="B57" s="1419" t="s">
        <v>1441</v>
      </c>
      <c r="C57" s="1285"/>
      <c r="D57" s="1286"/>
      <c r="E57" s="1569">
        <f>E59+E60+E62</f>
        <v>32.200000000000003</v>
      </c>
      <c r="F57" s="1423"/>
      <c r="G57" s="914"/>
      <c r="H57" s="1424" t="s">
        <v>81</v>
      </c>
      <c r="I57" s="1425"/>
    </row>
    <row r="58" spans="1:10" x14ac:dyDescent="0.25">
      <c r="A58" s="1418"/>
      <c r="B58" s="1420"/>
      <c r="C58" s="1308"/>
      <c r="D58" s="1309"/>
      <c r="E58" s="1570"/>
      <c r="F58" s="1296"/>
      <c r="G58" s="915"/>
      <c r="H58" s="1426"/>
      <c r="I58" s="1427"/>
    </row>
    <row r="59" spans="1:10" x14ac:dyDescent="0.25">
      <c r="A59" s="916"/>
      <c r="B59" s="287"/>
      <c r="C59" s="1281" t="s">
        <v>66</v>
      </c>
      <c r="D59" s="1430"/>
      <c r="E59" s="446">
        <v>0.46</v>
      </c>
      <c r="F59" s="917" t="s">
        <v>15</v>
      </c>
      <c r="G59" s="861"/>
      <c r="H59" s="1426"/>
      <c r="I59" s="1427"/>
      <c r="J59" s="1568"/>
    </row>
    <row r="60" spans="1:10" x14ac:dyDescent="0.25">
      <c r="A60" s="569"/>
      <c r="B60" s="287"/>
      <c r="C60" s="1431"/>
      <c r="D60" s="1432"/>
      <c r="E60" s="1435">
        <v>31.02</v>
      </c>
      <c r="F60" s="1437" t="s">
        <v>294</v>
      </c>
      <c r="G60" s="918"/>
      <c r="H60" s="1426"/>
      <c r="I60" s="1427"/>
      <c r="J60" s="1568"/>
    </row>
    <row r="61" spans="1:10" x14ac:dyDescent="0.25">
      <c r="A61" s="569"/>
      <c r="B61" s="287"/>
      <c r="C61" s="1431"/>
      <c r="D61" s="1432"/>
      <c r="E61" s="1436"/>
      <c r="F61" s="1438"/>
      <c r="G61" s="918"/>
      <c r="H61" s="1426"/>
      <c r="I61" s="1427"/>
    </row>
    <row r="62" spans="1:10" ht="15.75" thickBot="1" x14ac:dyDescent="0.3">
      <c r="A62" s="573"/>
      <c r="B62" s="291"/>
      <c r="C62" s="1433"/>
      <c r="D62" s="1434"/>
      <c r="E62" s="920">
        <v>0.72</v>
      </c>
      <c r="F62" s="1439" t="s">
        <v>251</v>
      </c>
      <c r="G62" s="1440"/>
      <c r="H62" s="1428"/>
      <c r="I62" s="1429"/>
    </row>
    <row r="63" spans="1:10" x14ac:dyDescent="0.25">
      <c r="A63" s="55"/>
      <c r="B63" s="55"/>
      <c r="C63" s="55"/>
      <c r="D63" s="55"/>
      <c r="E63" s="970"/>
      <c r="F63" s="94"/>
      <c r="G63" s="94"/>
      <c r="H63" s="55"/>
      <c r="I63" s="55"/>
    </row>
    <row r="65" spans="2:9" x14ac:dyDescent="0.25">
      <c r="B65" s="1160"/>
      <c r="C65" s="1160"/>
      <c r="D65" s="1160"/>
      <c r="E65" s="1160"/>
      <c r="F65" s="1160"/>
      <c r="G65" s="1160"/>
      <c r="H65" s="1160"/>
      <c r="I65" s="1160"/>
    </row>
    <row r="66" spans="2:9" x14ac:dyDescent="0.25">
      <c r="B66" s="1160"/>
      <c r="C66" s="1160"/>
      <c r="D66" s="1160"/>
      <c r="E66" s="1160"/>
      <c r="F66" s="1160"/>
      <c r="G66" s="1160"/>
      <c r="H66" s="1160"/>
      <c r="I66" s="1160"/>
    </row>
    <row r="67" spans="2:9" x14ac:dyDescent="0.25">
      <c r="B67" s="1160"/>
      <c r="C67" s="1160"/>
      <c r="D67" s="1160"/>
      <c r="E67" s="1160"/>
      <c r="F67" s="1160"/>
      <c r="G67" s="1160"/>
      <c r="H67" s="1160"/>
      <c r="I67" s="1160"/>
    </row>
    <row r="68" spans="2:9" x14ac:dyDescent="0.25">
      <c r="B68" s="104"/>
      <c r="C68" s="104"/>
      <c r="D68" s="104"/>
      <c r="E68" s="104"/>
      <c r="F68" s="104"/>
      <c r="G68" s="104"/>
      <c r="H68" s="104"/>
      <c r="I68" s="104"/>
    </row>
    <row r="69" spans="2:9" x14ac:dyDescent="0.25">
      <c r="B69" s="104"/>
      <c r="C69" s="104"/>
      <c r="D69" s="104"/>
      <c r="E69" s="104"/>
      <c r="F69" s="104"/>
      <c r="G69" s="104"/>
      <c r="H69" s="104"/>
      <c r="I69" s="104"/>
    </row>
  </sheetData>
  <mergeCells count="77">
    <mergeCell ref="C59:D62"/>
    <mergeCell ref="E60:E61"/>
    <mergeCell ref="F60:F61"/>
    <mergeCell ref="F62:G62"/>
    <mergeCell ref="B24:D24"/>
    <mergeCell ref="C25:D26"/>
    <mergeCell ref="F26:G26"/>
    <mergeCell ref="A28:I28"/>
    <mergeCell ref="A29:A32"/>
    <mergeCell ref="B29:B32"/>
    <mergeCell ref="C29:F29"/>
    <mergeCell ref="G29:G32"/>
    <mergeCell ref="H29:I30"/>
    <mergeCell ref="C30:F30"/>
    <mergeCell ref="C31:D31"/>
    <mergeCell ref="E31:E32"/>
    <mergeCell ref="F31:F32"/>
    <mergeCell ref="H31:H32"/>
    <mergeCell ref="I31:I32"/>
    <mergeCell ref="G18:G21"/>
    <mergeCell ref="H18:I19"/>
    <mergeCell ref="C19:F19"/>
    <mergeCell ref="C20:D20"/>
    <mergeCell ref="E20:E21"/>
    <mergeCell ref="F20:F21"/>
    <mergeCell ref="H20:H21"/>
    <mergeCell ref="I20:I21"/>
    <mergeCell ref="B67:I67"/>
    <mergeCell ref="A47:A48"/>
    <mergeCell ref="B47:B48"/>
    <mergeCell ref="G47:G48"/>
    <mergeCell ref="I47:I48"/>
    <mergeCell ref="B53:D53"/>
    <mergeCell ref="C54:D55"/>
    <mergeCell ref="F55:G55"/>
    <mergeCell ref="F56:G56"/>
    <mergeCell ref="B65:I65"/>
    <mergeCell ref="B66:I66"/>
    <mergeCell ref="A57:A58"/>
    <mergeCell ref="B57:D58"/>
    <mergeCell ref="E57:E58"/>
    <mergeCell ref="F57:F58"/>
    <mergeCell ref="H57:I62"/>
    <mergeCell ref="A45:A46"/>
    <mergeCell ref="B45:B46"/>
    <mergeCell ref="G45:G46"/>
    <mergeCell ref="I45:I46"/>
    <mergeCell ref="A11:A12"/>
    <mergeCell ref="B11:B12"/>
    <mergeCell ref="G11:G12"/>
    <mergeCell ref="H11:H12"/>
    <mergeCell ref="I11:I12"/>
    <mergeCell ref="B13:D13"/>
    <mergeCell ref="C14:D15"/>
    <mergeCell ref="F15:G15"/>
    <mergeCell ref="A17:I17"/>
    <mergeCell ref="A18:A21"/>
    <mergeCell ref="B18:B21"/>
    <mergeCell ref="C18:F18"/>
    <mergeCell ref="A9:A10"/>
    <mergeCell ref="B9:B10"/>
    <mergeCell ref="G9:G10"/>
    <mergeCell ref="H9:H10"/>
    <mergeCell ref="I9:I10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F6:F7"/>
    <mergeCell ref="H6:H7"/>
    <mergeCell ref="I6:I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27715-D257-4214-AA73-B6C760902260}">
  <dimension ref="A1:Q104"/>
  <sheetViews>
    <sheetView topLeftCell="A76" workbookViewId="0">
      <selection activeCell="I36" sqref="I36"/>
    </sheetView>
  </sheetViews>
  <sheetFormatPr defaultRowHeight="15" x14ac:dyDescent="0.25"/>
  <cols>
    <col min="1" max="1" width="6" customWidth="1"/>
    <col min="2" max="2" width="36.140625" customWidth="1"/>
    <col min="5" max="5" width="9.5703125" customWidth="1"/>
    <col min="8" max="8" width="18.28515625" customWidth="1"/>
    <col min="9" max="9" width="19" customWidth="1"/>
  </cols>
  <sheetData>
    <row r="1" spans="1:9" x14ac:dyDescent="0.25">
      <c r="A1" s="1101" t="s">
        <v>1462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1463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3.45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37.9" customHeight="1" thickBot="1" x14ac:dyDescent="0.3">
      <c r="A7" s="1105"/>
      <c r="B7" s="1108"/>
      <c r="C7" s="1035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2">
        <v>1</v>
      </c>
      <c r="B8" s="985">
        <v>2</v>
      </c>
      <c r="C8" s="1023">
        <v>3</v>
      </c>
      <c r="D8" s="4">
        <v>4</v>
      </c>
      <c r="E8" s="3">
        <v>5</v>
      </c>
      <c r="F8" s="149">
        <v>6</v>
      </c>
      <c r="G8" s="6">
        <v>7</v>
      </c>
      <c r="H8" s="7">
        <v>8</v>
      </c>
      <c r="I8" s="7">
        <v>9</v>
      </c>
    </row>
    <row r="9" spans="1:9" x14ac:dyDescent="0.25">
      <c r="A9" s="986">
        <v>1</v>
      </c>
      <c r="B9" s="599" t="s">
        <v>910</v>
      </c>
      <c r="C9" s="879">
        <v>0</v>
      </c>
      <c r="D9" s="642">
        <v>1.1200000000000001</v>
      </c>
      <c r="E9" s="643">
        <f>ROUND(D9-C9,2)</f>
        <v>1.1200000000000001</v>
      </c>
      <c r="F9" s="339" t="s">
        <v>15</v>
      </c>
      <c r="G9" s="108" t="s">
        <v>121</v>
      </c>
      <c r="H9" s="644">
        <v>88620070272</v>
      </c>
      <c r="I9" s="549" t="s">
        <v>52</v>
      </c>
    </row>
    <row r="10" spans="1:9" x14ac:dyDescent="0.25">
      <c r="A10" s="470">
        <v>2</v>
      </c>
      <c r="B10" s="440" t="s">
        <v>911</v>
      </c>
      <c r="C10" s="134">
        <v>0</v>
      </c>
      <c r="D10" s="501">
        <v>0.34300000000000003</v>
      </c>
      <c r="E10" s="579">
        <f t="shared" ref="E10:E65" si="0">ROUND(D10-C10,2)</f>
        <v>0.34</v>
      </c>
      <c r="F10" s="151" t="s">
        <v>15</v>
      </c>
      <c r="G10" s="39" t="s">
        <v>121</v>
      </c>
      <c r="H10" s="646">
        <v>88620070274</v>
      </c>
      <c r="I10" s="645" t="s">
        <v>912</v>
      </c>
    </row>
    <row r="11" spans="1:9" x14ac:dyDescent="0.25">
      <c r="A11" s="1323">
        <v>3</v>
      </c>
      <c r="B11" s="1446" t="s">
        <v>913</v>
      </c>
      <c r="C11" s="134">
        <v>0</v>
      </c>
      <c r="D11" s="349">
        <v>0.19800000000000001</v>
      </c>
      <c r="E11" s="209">
        <f t="shared" si="0"/>
        <v>0.2</v>
      </c>
      <c r="F11" s="151" t="s">
        <v>15</v>
      </c>
      <c r="G11" s="1131" t="s">
        <v>121</v>
      </c>
      <c r="H11" s="1453" t="s">
        <v>914</v>
      </c>
      <c r="I11" s="1250" t="s">
        <v>915</v>
      </c>
    </row>
    <row r="12" spans="1:9" x14ac:dyDescent="0.25">
      <c r="A12" s="1445"/>
      <c r="B12" s="1447"/>
      <c r="C12" s="624">
        <v>0.19800000000000001</v>
      </c>
      <c r="D12" s="577">
        <v>0.23100000000000001</v>
      </c>
      <c r="E12" s="605">
        <f t="shared" si="0"/>
        <v>0.03</v>
      </c>
      <c r="F12" s="554" t="s">
        <v>57</v>
      </c>
      <c r="G12" s="1362"/>
      <c r="H12" s="1454"/>
      <c r="I12" s="1455"/>
    </row>
    <row r="13" spans="1:9" ht="14.45" customHeight="1" x14ac:dyDescent="0.25">
      <c r="A13" s="1323">
        <v>4</v>
      </c>
      <c r="B13" s="1446" t="s">
        <v>916</v>
      </c>
      <c r="C13" s="134">
        <v>0</v>
      </c>
      <c r="D13" s="349">
        <v>7.2999999999999995E-2</v>
      </c>
      <c r="E13" s="209">
        <f t="shared" si="0"/>
        <v>7.0000000000000007E-2</v>
      </c>
      <c r="F13" s="151" t="s">
        <v>15</v>
      </c>
      <c r="G13" s="1131" t="s">
        <v>121</v>
      </c>
      <c r="H13" s="1274" t="s">
        <v>917</v>
      </c>
      <c r="I13" s="1462" t="s">
        <v>918</v>
      </c>
    </row>
    <row r="14" spans="1:9" x14ac:dyDescent="0.25">
      <c r="A14" s="1445"/>
      <c r="B14" s="1447"/>
      <c r="C14" s="624">
        <v>7.2999999999999995E-2</v>
      </c>
      <c r="D14" s="577">
        <v>0.38600000000000001</v>
      </c>
      <c r="E14" s="605">
        <f t="shared" si="0"/>
        <v>0.31</v>
      </c>
      <c r="F14" s="554" t="s">
        <v>57</v>
      </c>
      <c r="G14" s="1132"/>
      <c r="H14" s="1275"/>
      <c r="I14" s="1463"/>
    </row>
    <row r="15" spans="1:9" x14ac:dyDescent="0.25">
      <c r="A15" s="474">
        <v>5</v>
      </c>
      <c r="B15" s="599" t="s">
        <v>919</v>
      </c>
      <c r="C15" s="671">
        <v>0</v>
      </c>
      <c r="D15" s="347">
        <v>0.17</v>
      </c>
      <c r="E15" s="564">
        <f t="shared" si="0"/>
        <v>0.17</v>
      </c>
      <c r="F15" s="155" t="s">
        <v>15</v>
      </c>
      <c r="G15" s="39" t="s">
        <v>121</v>
      </c>
      <c r="H15" s="254" t="s">
        <v>920</v>
      </c>
      <c r="I15" s="250" t="s">
        <v>921</v>
      </c>
    </row>
    <row r="16" spans="1:9" x14ac:dyDescent="0.25">
      <c r="A16" s="470">
        <v>6</v>
      </c>
      <c r="B16" s="440" t="s">
        <v>922</v>
      </c>
      <c r="C16" s="134">
        <v>0</v>
      </c>
      <c r="D16" s="349">
        <v>0.35299999999999998</v>
      </c>
      <c r="E16" s="209">
        <f t="shared" si="0"/>
        <v>0.35</v>
      </c>
      <c r="F16" s="151" t="s">
        <v>57</v>
      </c>
      <c r="G16" s="39" t="s">
        <v>121</v>
      </c>
      <c r="H16" s="323" t="s">
        <v>923</v>
      </c>
      <c r="I16" s="323" t="s">
        <v>924</v>
      </c>
    </row>
    <row r="17" spans="1:17" x14ac:dyDescent="0.25">
      <c r="A17" s="470">
        <v>7</v>
      </c>
      <c r="B17" s="440" t="s">
        <v>925</v>
      </c>
      <c r="C17" s="502">
        <v>0</v>
      </c>
      <c r="D17" s="647">
        <v>0.39200000000000002</v>
      </c>
      <c r="E17" s="209">
        <f t="shared" si="0"/>
        <v>0.39</v>
      </c>
      <c r="F17" s="151" t="s">
        <v>15</v>
      </c>
      <c r="G17" s="39" t="s">
        <v>121</v>
      </c>
      <c r="H17" s="323" t="s">
        <v>926</v>
      </c>
      <c r="I17" s="323" t="s">
        <v>927</v>
      </c>
    </row>
    <row r="18" spans="1:17" x14ac:dyDescent="0.25">
      <c r="A18" s="470">
        <v>8</v>
      </c>
      <c r="B18" s="440" t="s">
        <v>928</v>
      </c>
      <c r="C18" s="502">
        <v>0</v>
      </c>
      <c r="D18" s="647">
        <v>0.24199999999999999</v>
      </c>
      <c r="E18" s="209">
        <f t="shared" si="0"/>
        <v>0.24</v>
      </c>
      <c r="F18" s="151" t="s">
        <v>15</v>
      </c>
      <c r="G18" s="39" t="s">
        <v>121</v>
      </c>
      <c r="H18" s="258" t="s">
        <v>929</v>
      </c>
      <c r="I18" s="367" t="s">
        <v>930</v>
      </c>
    </row>
    <row r="19" spans="1:17" x14ac:dyDescent="0.25">
      <c r="A19" s="470">
        <v>9</v>
      </c>
      <c r="B19" s="440" t="s">
        <v>931</v>
      </c>
      <c r="C19" s="778">
        <v>0</v>
      </c>
      <c r="D19" s="647">
        <v>0.14099999999999999</v>
      </c>
      <c r="E19" s="209">
        <f t="shared" si="0"/>
        <v>0.14000000000000001</v>
      </c>
      <c r="F19" s="71" t="s">
        <v>57</v>
      </c>
      <c r="G19" s="37" t="s">
        <v>121</v>
      </c>
      <c r="H19" s="648" t="s">
        <v>932</v>
      </c>
      <c r="I19" s="301" t="s">
        <v>933</v>
      </c>
    </row>
    <row r="20" spans="1:17" x14ac:dyDescent="0.25">
      <c r="A20" s="1459">
        <v>10</v>
      </c>
      <c r="B20" s="1467" t="s">
        <v>949</v>
      </c>
      <c r="C20" s="502">
        <v>0.93700000000000006</v>
      </c>
      <c r="D20" s="501">
        <v>2.2349999999999999</v>
      </c>
      <c r="E20" s="579">
        <f t="shared" si="0"/>
        <v>1.3</v>
      </c>
      <c r="F20" s="122" t="s">
        <v>57</v>
      </c>
      <c r="G20" s="1131" t="s">
        <v>121</v>
      </c>
      <c r="H20" s="1464" t="s">
        <v>950</v>
      </c>
      <c r="I20" s="549" t="s">
        <v>52</v>
      </c>
    </row>
    <row r="21" spans="1:17" x14ac:dyDescent="0.25">
      <c r="A21" s="1460"/>
      <c r="B21" s="1468"/>
      <c r="C21" s="502">
        <v>2.2349999999999999</v>
      </c>
      <c r="D21" s="501">
        <v>2.33</v>
      </c>
      <c r="E21" s="579">
        <f t="shared" si="0"/>
        <v>0.1</v>
      </c>
      <c r="F21" s="603" t="s">
        <v>57</v>
      </c>
      <c r="G21" s="1362"/>
      <c r="H21" s="1465"/>
      <c r="I21" s="549" t="s">
        <v>52</v>
      </c>
    </row>
    <row r="22" spans="1:17" x14ac:dyDescent="0.25">
      <c r="A22" s="1460"/>
      <c r="B22" s="1468"/>
      <c r="C22" s="662">
        <v>2.33</v>
      </c>
      <c r="D22" s="663">
        <v>4.016</v>
      </c>
      <c r="E22" s="664">
        <f t="shared" si="0"/>
        <v>1.69</v>
      </c>
      <c r="F22" s="665" t="s">
        <v>57</v>
      </c>
      <c r="G22" s="1132"/>
      <c r="H22" s="1466"/>
      <c r="I22" s="549" t="s">
        <v>52</v>
      </c>
    </row>
    <row r="23" spans="1:17" x14ac:dyDescent="0.25">
      <c r="A23" s="1461"/>
      <c r="B23" s="973" t="s">
        <v>951</v>
      </c>
      <c r="C23" s="501">
        <v>0</v>
      </c>
      <c r="D23" s="501">
        <v>0.57499999999999996</v>
      </c>
      <c r="E23" s="579">
        <f t="shared" si="0"/>
        <v>0.57999999999999996</v>
      </c>
      <c r="F23" s="22" t="s">
        <v>57</v>
      </c>
      <c r="G23" s="39" t="s">
        <v>121</v>
      </c>
      <c r="H23" s="1030">
        <v>88620050108</v>
      </c>
      <c r="I23" s="549" t="s">
        <v>52</v>
      </c>
    </row>
    <row r="24" spans="1:17" x14ac:dyDescent="0.25">
      <c r="A24" s="1459">
        <v>11</v>
      </c>
      <c r="B24" s="599" t="s">
        <v>952</v>
      </c>
      <c r="C24" s="502">
        <v>0</v>
      </c>
      <c r="D24" s="501">
        <v>0.52500000000000002</v>
      </c>
      <c r="E24" s="579">
        <f t="shared" si="0"/>
        <v>0.53</v>
      </c>
      <c r="F24" s="117" t="s">
        <v>57</v>
      </c>
      <c r="G24" s="1131" t="s">
        <v>121</v>
      </c>
      <c r="H24" s="1443">
        <v>88620040107</v>
      </c>
      <c r="I24" s="549" t="s">
        <v>52</v>
      </c>
    </row>
    <row r="25" spans="1:17" x14ac:dyDescent="0.25">
      <c r="A25" s="1461"/>
      <c r="B25" s="975" t="s">
        <v>953</v>
      </c>
      <c r="C25" s="612">
        <v>0</v>
      </c>
      <c r="D25" s="504">
        <v>0.11</v>
      </c>
      <c r="E25" s="964">
        <f t="shared" si="0"/>
        <v>0.11</v>
      </c>
      <c r="F25" s="128" t="s">
        <v>57</v>
      </c>
      <c r="G25" s="1132"/>
      <c r="H25" s="1444"/>
      <c r="I25" s="549" t="s">
        <v>52</v>
      </c>
    </row>
    <row r="26" spans="1:17" x14ac:dyDescent="0.25">
      <c r="A26" s="1459">
        <v>12</v>
      </c>
      <c r="B26" s="599" t="s">
        <v>954</v>
      </c>
      <c r="C26" s="502">
        <v>0</v>
      </c>
      <c r="D26" s="501">
        <v>2.056</v>
      </c>
      <c r="E26" s="579">
        <f t="shared" si="0"/>
        <v>2.06</v>
      </c>
      <c r="F26" s="117" t="s">
        <v>57</v>
      </c>
      <c r="G26" s="1131" t="s">
        <v>121</v>
      </c>
      <c r="H26" s="1443">
        <v>88620030060</v>
      </c>
      <c r="I26" s="549" t="s">
        <v>52</v>
      </c>
    </row>
    <row r="27" spans="1:17" x14ac:dyDescent="0.25">
      <c r="A27" s="1461"/>
      <c r="B27" s="975" t="s">
        <v>955</v>
      </c>
      <c r="C27" s="612">
        <v>0</v>
      </c>
      <c r="D27" s="668">
        <v>8.5999999999999993E-2</v>
      </c>
      <c r="E27" s="964">
        <f t="shared" si="0"/>
        <v>0.09</v>
      </c>
      <c r="F27" s="128" t="s">
        <v>57</v>
      </c>
      <c r="G27" s="1132"/>
      <c r="H27" s="1444"/>
      <c r="I27" s="549" t="s">
        <v>52</v>
      </c>
    </row>
    <row r="28" spans="1:17" x14ac:dyDescent="0.25">
      <c r="A28" s="1459">
        <v>13</v>
      </c>
      <c r="B28" s="599" t="s">
        <v>956</v>
      </c>
      <c r="C28" s="778">
        <v>0</v>
      </c>
      <c r="D28" s="521">
        <v>1.2529999999999999</v>
      </c>
      <c r="E28" s="607">
        <f t="shared" si="0"/>
        <v>1.25</v>
      </c>
      <c r="F28" s="131" t="s">
        <v>57</v>
      </c>
      <c r="G28" s="1131" t="s">
        <v>121</v>
      </c>
      <c r="H28" s="1356">
        <v>88620020170</v>
      </c>
      <c r="I28" s="1271" t="s">
        <v>957</v>
      </c>
    </row>
    <row r="29" spans="1:17" x14ac:dyDescent="0.25">
      <c r="A29" s="1460"/>
      <c r="B29" s="976" t="s">
        <v>958</v>
      </c>
      <c r="C29" s="778">
        <v>0</v>
      </c>
      <c r="D29" s="521">
        <v>9.1999999999999998E-2</v>
      </c>
      <c r="E29" s="607">
        <f t="shared" si="0"/>
        <v>0.09</v>
      </c>
      <c r="F29" s="131" t="s">
        <v>57</v>
      </c>
      <c r="G29" s="1362"/>
      <c r="H29" s="1456"/>
      <c r="I29" s="1458"/>
    </row>
    <row r="30" spans="1:17" x14ac:dyDescent="0.25">
      <c r="A30" s="1461"/>
      <c r="B30" s="975" t="s">
        <v>959</v>
      </c>
      <c r="C30" s="502">
        <v>0</v>
      </c>
      <c r="D30" s="501">
        <v>4.9000000000000002E-2</v>
      </c>
      <c r="E30" s="579">
        <f t="shared" si="0"/>
        <v>0.05</v>
      </c>
      <c r="F30" s="117" t="s">
        <v>57</v>
      </c>
      <c r="G30" s="1132"/>
      <c r="H30" s="1457"/>
      <c r="I30" s="1272"/>
      <c r="Q30" t="s">
        <v>81</v>
      </c>
    </row>
    <row r="31" spans="1:17" x14ac:dyDescent="0.25">
      <c r="A31" s="1459">
        <v>14</v>
      </c>
      <c r="B31" s="599" t="s">
        <v>960</v>
      </c>
      <c r="C31" s="778">
        <v>0</v>
      </c>
      <c r="D31" s="521">
        <v>0.29799999999999999</v>
      </c>
      <c r="E31" s="607">
        <f t="shared" si="0"/>
        <v>0.3</v>
      </c>
      <c r="F31" s="131" t="s">
        <v>57</v>
      </c>
      <c r="G31" s="1362" t="s">
        <v>121</v>
      </c>
      <c r="H31" s="1443">
        <v>88620020171</v>
      </c>
      <c r="I31" s="1469">
        <v>88620020171</v>
      </c>
    </row>
    <row r="32" spans="1:17" x14ac:dyDescent="0.25">
      <c r="A32" s="1461"/>
      <c r="B32" s="975" t="s">
        <v>961</v>
      </c>
      <c r="C32" s="134">
        <v>0</v>
      </c>
      <c r="D32" s="349">
        <v>0.5</v>
      </c>
      <c r="E32" s="579">
        <f t="shared" si="0"/>
        <v>0.5</v>
      </c>
      <c r="F32" s="117" t="s">
        <v>57</v>
      </c>
      <c r="G32" s="1362"/>
      <c r="H32" s="1444"/>
      <c r="I32" s="1470"/>
    </row>
    <row r="33" spans="1:9" x14ac:dyDescent="0.25">
      <c r="A33" s="1323">
        <v>15</v>
      </c>
      <c r="B33" s="1446" t="s">
        <v>962</v>
      </c>
      <c r="C33" s="778">
        <v>0</v>
      </c>
      <c r="D33" s="521">
        <v>1.7999999999999999E-2</v>
      </c>
      <c r="E33" s="607">
        <f t="shared" si="0"/>
        <v>0.02</v>
      </c>
      <c r="F33" s="131" t="s">
        <v>15</v>
      </c>
      <c r="G33" s="1131" t="s">
        <v>121</v>
      </c>
      <c r="H33" s="1443">
        <v>88620020174</v>
      </c>
      <c r="I33" s="549" t="s">
        <v>52</v>
      </c>
    </row>
    <row r="34" spans="1:9" x14ac:dyDescent="0.25">
      <c r="A34" s="1445"/>
      <c r="B34" s="1447"/>
      <c r="C34" s="502">
        <v>1.7999999999999999E-2</v>
      </c>
      <c r="D34" s="501">
        <v>9.8000000000000004E-2</v>
      </c>
      <c r="E34" s="579">
        <f t="shared" si="0"/>
        <v>0.08</v>
      </c>
      <c r="F34" s="117" t="s">
        <v>57</v>
      </c>
      <c r="G34" s="1132"/>
      <c r="H34" s="1444"/>
      <c r="I34" s="549" t="s">
        <v>52</v>
      </c>
    </row>
    <row r="35" spans="1:9" x14ac:dyDescent="0.25">
      <c r="A35" s="470">
        <v>16</v>
      </c>
      <c r="B35" s="440" t="s">
        <v>963</v>
      </c>
      <c r="C35" s="502">
        <v>0</v>
      </c>
      <c r="D35" s="501">
        <v>1.165</v>
      </c>
      <c r="E35" s="579">
        <f t="shared" si="0"/>
        <v>1.17</v>
      </c>
      <c r="F35" s="117" t="s">
        <v>57</v>
      </c>
      <c r="G35" s="39" t="s">
        <v>121</v>
      </c>
      <c r="H35" s="669">
        <v>88620020172</v>
      </c>
      <c r="I35" s="549" t="s">
        <v>52</v>
      </c>
    </row>
    <row r="36" spans="1:9" x14ac:dyDescent="0.25">
      <c r="A36" s="1323">
        <v>17</v>
      </c>
      <c r="B36" s="1446" t="s">
        <v>964</v>
      </c>
      <c r="C36" s="778">
        <v>0</v>
      </c>
      <c r="D36" s="521">
        <v>0.02</v>
      </c>
      <c r="E36" s="607">
        <f t="shared" si="0"/>
        <v>0.02</v>
      </c>
      <c r="F36" s="131" t="s">
        <v>15</v>
      </c>
      <c r="G36" s="1131" t="s">
        <v>121</v>
      </c>
      <c r="H36" s="1443">
        <v>88620020169</v>
      </c>
      <c r="I36" s="549" t="s">
        <v>52</v>
      </c>
    </row>
    <row r="37" spans="1:9" ht="15.75" thickBot="1" x14ac:dyDescent="0.3">
      <c r="A37" s="1445"/>
      <c r="B37" s="1447"/>
      <c r="C37" s="672">
        <v>0.02</v>
      </c>
      <c r="D37" s="507">
        <v>0.89400000000000002</v>
      </c>
      <c r="E37" s="608">
        <f t="shared" si="0"/>
        <v>0.87</v>
      </c>
      <c r="F37" s="326" t="s">
        <v>57</v>
      </c>
      <c r="G37" s="1132"/>
      <c r="H37" s="1444"/>
      <c r="I37" s="549" t="s">
        <v>52</v>
      </c>
    </row>
    <row r="38" spans="1:9" x14ac:dyDescent="0.25">
      <c r="A38" s="568"/>
      <c r="B38" s="1147" t="s">
        <v>1496</v>
      </c>
      <c r="C38" s="1147"/>
      <c r="D38" s="1148"/>
      <c r="E38" s="690">
        <f>SUM(E9:E37)</f>
        <v>14.170000000000002</v>
      </c>
      <c r="F38" s="385"/>
      <c r="G38" s="445"/>
      <c r="H38" s="53"/>
      <c r="I38" s="52"/>
    </row>
    <row r="39" spans="1:9" x14ac:dyDescent="0.25">
      <c r="A39" s="569"/>
      <c r="B39" s="287"/>
      <c r="C39" s="691" t="s">
        <v>81</v>
      </c>
      <c r="D39" s="692"/>
      <c r="E39" s="977">
        <v>2.57</v>
      </c>
      <c r="F39" s="386" t="s">
        <v>15</v>
      </c>
      <c r="G39" s="55"/>
      <c r="H39" s="54"/>
      <c r="I39" s="59"/>
    </row>
    <row r="40" spans="1:9" ht="15.75" thickBot="1" x14ac:dyDescent="0.3">
      <c r="A40" s="573"/>
      <c r="B40" s="291"/>
      <c r="C40" s="1433" t="s">
        <v>66</v>
      </c>
      <c r="D40" s="1434"/>
      <c r="E40" s="983">
        <v>11.6</v>
      </c>
      <c r="F40" s="1276" t="s">
        <v>294</v>
      </c>
      <c r="G40" s="1297"/>
      <c r="H40" s="62"/>
      <c r="I40" s="67"/>
    </row>
    <row r="41" spans="1:9" x14ac:dyDescent="0.25">
      <c r="A41" s="979"/>
      <c r="B41" s="978"/>
      <c r="C41" s="982"/>
      <c r="D41" s="972"/>
      <c r="E41" s="981"/>
      <c r="F41" s="959"/>
      <c r="G41" s="590"/>
      <c r="H41" s="980"/>
      <c r="I41" s="980"/>
    </row>
    <row r="42" spans="1:9" ht="15.75" thickBot="1" x14ac:dyDescent="0.3">
      <c r="A42" s="1102" t="s">
        <v>1464</v>
      </c>
      <c r="B42" s="1102"/>
      <c r="C42" s="1102"/>
      <c r="D42" s="1102"/>
      <c r="E42" s="1102"/>
      <c r="F42" s="1102"/>
      <c r="G42" s="1102"/>
      <c r="H42" s="1102"/>
      <c r="I42" s="1102"/>
    </row>
    <row r="43" spans="1:9" ht="15.75" thickBot="1" x14ac:dyDescent="0.3">
      <c r="A43" s="1103" t="s">
        <v>1</v>
      </c>
      <c r="B43" s="1106" t="s">
        <v>2</v>
      </c>
      <c r="C43" s="1109" t="s">
        <v>3</v>
      </c>
      <c r="D43" s="1110"/>
      <c r="E43" s="1110"/>
      <c r="F43" s="1110"/>
      <c r="G43" s="1112" t="s">
        <v>4</v>
      </c>
      <c r="H43" s="1115" t="s">
        <v>5</v>
      </c>
      <c r="I43" s="1116"/>
    </row>
    <row r="44" spans="1:9" ht="15.75" thickBot="1" x14ac:dyDescent="0.3">
      <c r="A44" s="1104"/>
      <c r="B44" s="1107"/>
      <c r="C44" s="1119" t="s">
        <v>6</v>
      </c>
      <c r="D44" s="1120"/>
      <c r="E44" s="1120"/>
      <c r="F44" s="1120"/>
      <c r="G44" s="1112"/>
      <c r="H44" s="1117"/>
      <c r="I44" s="1118"/>
    </row>
    <row r="45" spans="1:9" ht="25.15" customHeight="1" thickBot="1" x14ac:dyDescent="0.3">
      <c r="A45" s="1104"/>
      <c r="B45" s="1107"/>
      <c r="C45" s="1122" t="s">
        <v>7</v>
      </c>
      <c r="D45" s="1123"/>
      <c r="E45" s="1124" t="s">
        <v>8</v>
      </c>
      <c r="F45" s="1208" t="s">
        <v>9</v>
      </c>
      <c r="G45" s="1112"/>
      <c r="H45" s="1112" t="s">
        <v>10</v>
      </c>
      <c r="I45" s="1112" t="s">
        <v>11</v>
      </c>
    </row>
    <row r="46" spans="1:9" ht="27" customHeight="1" thickBot="1" x14ac:dyDescent="0.3">
      <c r="A46" s="1105"/>
      <c r="B46" s="1108"/>
      <c r="C46" s="1035" t="s">
        <v>12</v>
      </c>
      <c r="D46" s="1033" t="s">
        <v>13</v>
      </c>
      <c r="E46" s="1278"/>
      <c r="F46" s="1208"/>
      <c r="G46" s="1112"/>
      <c r="H46" s="1113"/>
      <c r="I46" s="1113"/>
    </row>
    <row r="47" spans="1:9" ht="15.75" thickBot="1" x14ac:dyDescent="0.3">
      <c r="A47" s="2">
        <v>1</v>
      </c>
      <c r="B47" s="985">
        <v>2</v>
      </c>
      <c r="C47" s="1023">
        <v>3</v>
      </c>
      <c r="D47" s="4">
        <v>4</v>
      </c>
      <c r="E47" s="3">
        <v>5</v>
      </c>
      <c r="F47" s="149">
        <v>6</v>
      </c>
      <c r="G47" s="2">
        <v>7</v>
      </c>
      <c r="H47" s="7">
        <v>8</v>
      </c>
      <c r="I47" s="7">
        <v>9</v>
      </c>
    </row>
    <row r="48" spans="1:9" x14ac:dyDescent="0.25">
      <c r="A48" s="1128">
        <v>1</v>
      </c>
      <c r="B48" s="1451" t="s">
        <v>934</v>
      </c>
      <c r="C48" s="631">
        <v>0</v>
      </c>
      <c r="D48" s="619">
        <v>0.218</v>
      </c>
      <c r="E48" s="664">
        <f t="shared" si="0"/>
        <v>0.22</v>
      </c>
      <c r="F48" s="604" t="s">
        <v>15</v>
      </c>
      <c r="G48" s="1362" t="s">
        <v>121</v>
      </c>
      <c r="H48" s="1473">
        <v>88620070277</v>
      </c>
      <c r="I48" s="549" t="s">
        <v>52</v>
      </c>
    </row>
    <row r="49" spans="1:16" x14ac:dyDescent="0.25">
      <c r="A49" s="1128"/>
      <c r="B49" s="1452"/>
      <c r="C49" s="488">
        <v>0.218</v>
      </c>
      <c r="D49" s="457">
        <v>0.25</v>
      </c>
      <c r="E49" s="607">
        <f t="shared" si="0"/>
        <v>0.03</v>
      </c>
      <c r="F49" s="122" t="s">
        <v>57</v>
      </c>
      <c r="G49" s="1362"/>
      <c r="H49" s="1474"/>
      <c r="I49" s="549" t="s">
        <v>52</v>
      </c>
    </row>
    <row r="50" spans="1:16" x14ac:dyDescent="0.25">
      <c r="A50" s="1128"/>
      <c r="B50" s="1449" t="s">
        <v>935</v>
      </c>
      <c r="C50" s="488">
        <v>0</v>
      </c>
      <c r="D50" s="457">
        <v>0.33900000000000002</v>
      </c>
      <c r="E50" s="607">
        <f t="shared" si="0"/>
        <v>0.34</v>
      </c>
      <c r="F50" s="592" t="s">
        <v>57</v>
      </c>
      <c r="G50" s="1362"/>
      <c r="H50" s="1474"/>
      <c r="I50" s="549" t="s">
        <v>52</v>
      </c>
      <c r="M50" t="s">
        <v>81</v>
      </c>
    </row>
    <row r="51" spans="1:16" x14ac:dyDescent="0.25">
      <c r="A51" s="1314"/>
      <c r="B51" s="1450"/>
      <c r="C51" s="134">
        <v>0.33900000000000002</v>
      </c>
      <c r="D51" s="349">
        <v>0.35699999999999998</v>
      </c>
      <c r="E51" s="579">
        <f t="shared" si="0"/>
        <v>0.02</v>
      </c>
      <c r="F51" s="117" t="s">
        <v>15</v>
      </c>
      <c r="G51" s="1132"/>
      <c r="H51" s="1475"/>
      <c r="I51" s="549" t="s">
        <v>52</v>
      </c>
    </row>
    <row r="52" spans="1:16" x14ac:dyDescent="0.25">
      <c r="A52" s="25">
        <v>2</v>
      </c>
      <c r="B52" s="440" t="s">
        <v>965</v>
      </c>
      <c r="C52" s="134">
        <v>0</v>
      </c>
      <c r="D52" s="349">
        <v>0.16800000000000001</v>
      </c>
      <c r="E52" s="579">
        <f t="shared" si="0"/>
        <v>0.17</v>
      </c>
      <c r="F52" s="117" t="s">
        <v>57</v>
      </c>
      <c r="G52" s="39" t="s">
        <v>121</v>
      </c>
      <c r="H52" s="119">
        <v>88620010113</v>
      </c>
      <c r="I52" s="549" t="s">
        <v>52</v>
      </c>
    </row>
    <row r="53" spans="1:16" x14ac:dyDescent="0.25">
      <c r="A53" s="25">
        <v>3</v>
      </c>
      <c r="B53" s="440" t="s">
        <v>966</v>
      </c>
      <c r="C53" s="134">
        <v>0</v>
      </c>
      <c r="D53" s="349">
        <v>0.19500000000000001</v>
      </c>
      <c r="E53" s="579">
        <f t="shared" si="0"/>
        <v>0.2</v>
      </c>
      <c r="F53" s="117" t="s">
        <v>57</v>
      </c>
      <c r="G53" s="39" t="s">
        <v>121</v>
      </c>
      <c r="H53" s="119">
        <v>88610010114</v>
      </c>
      <c r="I53" s="549" t="s">
        <v>52</v>
      </c>
    </row>
    <row r="54" spans="1:16" x14ac:dyDescent="0.25">
      <c r="A54" s="25">
        <v>4</v>
      </c>
      <c r="B54" s="440" t="s">
        <v>967</v>
      </c>
      <c r="C54" s="134">
        <v>0</v>
      </c>
      <c r="D54" s="349">
        <v>0.376</v>
      </c>
      <c r="E54" s="579">
        <f t="shared" si="0"/>
        <v>0.38</v>
      </c>
      <c r="F54" s="117" t="s">
        <v>57</v>
      </c>
      <c r="G54" s="39" t="s">
        <v>121</v>
      </c>
      <c r="H54" s="119">
        <v>88620010115</v>
      </c>
      <c r="I54" s="549" t="s">
        <v>52</v>
      </c>
    </row>
    <row r="55" spans="1:16" x14ac:dyDescent="0.25">
      <c r="A55" s="25">
        <v>5</v>
      </c>
      <c r="B55" s="440" t="s">
        <v>968</v>
      </c>
      <c r="C55" s="134">
        <v>0</v>
      </c>
      <c r="D55" s="349">
        <v>0.38</v>
      </c>
      <c r="E55" s="579">
        <f t="shared" si="0"/>
        <v>0.38</v>
      </c>
      <c r="F55" s="117" t="s">
        <v>57</v>
      </c>
      <c r="G55" s="39" t="s">
        <v>121</v>
      </c>
      <c r="H55" s="119">
        <v>88620020175</v>
      </c>
      <c r="I55" s="549" t="s">
        <v>52</v>
      </c>
    </row>
    <row r="56" spans="1:16" x14ac:dyDescent="0.25">
      <c r="A56" s="25">
        <v>6</v>
      </c>
      <c r="B56" s="440" t="s">
        <v>969</v>
      </c>
      <c r="C56" s="134">
        <v>0</v>
      </c>
      <c r="D56" s="349">
        <v>7.0000000000000007E-2</v>
      </c>
      <c r="E56" s="579">
        <f t="shared" si="0"/>
        <v>7.0000000000000007E-2</v>
      </c>
      <c r="F56" s="117" t="s">
        <v>57</v>
      </c>
      <c r="G56" s="39" t="s">
        <v>121</v>
      </c>
      <c r="H56" s="119">
        <v>88620020173</v>
      </c>
      <c r="I56" s="549" t="s">
        <v>52</v>
      </c>
    </row>
    <row r="57" spans="1:16" x14ac:dyDescent="0.25">
      <c r="A57" s="1127">
        <v>7</v>
      </c>
      <c r="B57" s="666" t="s">
        <v>970</v>
      </c>
      <c r="C57" s="488">
        <v>0</v>
      </c>
      <c r="D57" s="457">
        <v>0.215</v>
      </c>
      <c r="E57" s="607">
        <f t="shared" si="0"/>
        <v>0.22</v>
      </c>
      <c r="F57" s="131" t="s">
        <v>57</v>
      </c>
      <c r="G57" s="1131" t="s">
        <v>121</v>
      </c>
      <c r="H57" s="1448">
        <v>88620050109</v>
      </c>
      <c r="I57" s="549" t="s">
        <v>52</v>
      </c>
    </row>
    <row r="58" spans="1:16" x14ac:dyDescent="0.25">
      <c r="A58" s="1314"/>
      <c r="B58" s="667" t="s">
        <v>971</v>
      </c>
      <c r="C58" s="502">
        <v>0</v>
      </c>
      <c r="D58" s="647">
        <v>0.115</v>
      </c>
      <c r="E58" s="579">
        <f t="shared" si="0"/>
        <v>0.12</v>
      </c>
      <c r="F58" s="117" t="s">
        <v>57</v>
      </c>
      <c r="G58" s="1362"/>
      <c r="H58" s="1359"/>
      <c r="I58" s="549" t="s">
        <v>52</v>
      </c>
    </row>
    <row r="59" spans="1:16" x14ac:dyDescent="0.25">
      <c r="A59" s="25">
        <v>8</v>
      </c>
      <c r="B59" s="440" t="s">
        <v>942</v>
      </c>
      <c r="C59" s="134">
        <v>0</v>
      </c>
      <c r="D59" s="349">
        <v>0.372</v>
      </c>
      <c r="E59" s="579">
        <f t="shared" si="0"/>
        <v>0.37</v>
      </c>
      <c r="F59" s="117" t="s">
        <v>57</v>
      </c>
      <c r="G59" s="39" t="s">
        <v>121</v>
      </c>
      <c r="H59" s="119">
        <v>88620010145</v>
      </c>
      <c r="I59" s="549" t="s">
        <v>52</v>
      </c>
    </row>
    <row r="60" spans="1:16" x14ac:dyDescent="0.25">
      <c r="A60" s="17">
        <v>9</v>
      </c>
      <c r="B60" s="599" t="s">
        <v>973</v>
      </c>
      <c r="C60" s="778">
        <v>0</v>
      </c>
      <c r="D60" s="521">
        <v>7.6999999999999999E-2</v>
      </c>
      <c r="E60" s="607">
        <f>ROUND(D60-C60,2)</f>
        <v>0.08</v>
      </c>
      <c r="F60" s="131" t="s">
        <v>57</v>
      </c>
      <c r="G60" s="37" t="s">
        <v>121</v>
      </c>
      <c r="H60" s="118">
        <v>88620050141</v>
      </c>
      <c r="I60" s="549" t="s">
        <v>52</v>
      </c>
    </row>
    <row r="61" spans="1:16" x14ac:dyDescent="0.25">
      <c r="A61" s="17">
        <v>10</v>
      </c>
      <c r="B61" s="599" t="s">
        <v>936</v>
      </c>
      <c r="C61" s="134">
        <v>0</v>
      </c>
      <c r="D61" s="349">
        <v>0.36</v>
      </c>
      <c r="E61" s="579">
        <f t="shared" si="0"/>
        <v>0.36</v>
      </c>
      <c r="F61" s="151" t="s">
        <v>15</v>
      </c>
      <c r="G61" s="39" t="s">
        <v>121</v>
      </c>
      <c r="H61" s="649" t="s">
        <v>937</v>
      </c>
      <c r="I61" s="670" t="s">
        <v>938</v>
      </c>
    </row>
    <row r="62" spans="1:16" x14ac:dyDescent="0.25">
      <c r="A62" s="25">
        <v>11</v>
      </c>
      <c r="B62" s="440" t="s">
        <v>939</v>
      </c>
      <c r="C62" s="134">
        <v>0</v>
      </c>
      <c r="D62" s="984">
        <v>0.37</v>
      </c>
      <c r="E62" s="579">
        <f t="shared" si="0"/>
        <v>0.37</v>
      </c>
      <c r="F62" s="151" t="s">
        <v>15</v>
      </c>
      <c r="G62" s="39" t="s">
        <v>121</v>
      </c>
      <c r="H62" s="75">
        <v>88620070308</v>
      </c>
      <c r="I62" s="549" t="s">
        <v>52</v>
      </c>
    </row>
    <row r="63" spans="1:16" x14ac:dyDescent="0.25">
      <c r="A63" s="25">
        <v>12</v>
      </c>
      <c r="B63" s="440" t="s">
        <v>940</v>
      </c>
      <c r="C63" s="134">
        <v>0</v>
      </c>
      <c r="D63" s="349">
        <v>0.25</v>
      </c>
      <c r="E63" s="579">
        <f t="shared" si="0"/>
        <v>0.25</v>
      </c>
      <c r="F63" s="151" t="s">
        <v>57</v>
      </c>
      <c r="G63" s="39" t="s">
        <v>121</v>
      </c>
      <c r="H63" s="75">
        <v>88620070307</v>
      </c>
      <c r="I63" s="549" t="s">
        <v>52</v>
      </c>
      <c r="P63" t="s">
        <v>81</v>
      </c>
    </row>
    <row r="64" spans="1:16" x14ac:dyDescent="0.25">
      <c r="A64" s="25">
        <v>13</v>
      </c>
      <c r="B64" s="440" t="s">
        <v>941</v>
      </c>
      <c r="C64" s="134">
        <v>0</v>
      </c>
      <c r="D64" s="349">
        <v>7.4999999999999997E-2</v>
      </c>
      <c r="E64" s="579">
        <f t="shared" si="0"/>
        <v>0.08</v>
      </c>
      <c r="F64" s="151" t="s">
        <v>57</v>
      </c>
      <c r="G64" s="37" t="s">
        <v>121</v>
      </c>
      <c r="H64" s="75">
        <v>88620070306</v>
      </c>
      <c r="I64" s="549" t="s">
        <v>52</v>
      </c>
    </row>
    <row r="65" spans="1:16" ht="15.75" thickBot="1" x14ac:dyDescent="0.3">
      <c r="A65" s="25">
        <v>14</v>
      </c>
      <c r="B65" s="440" t="s">
        <v>942</v>
      </c>
      <c r="C65" s="43">
        <v>0</v>
      </c>
      <c r="D65" s="349">
        <v>0.372</v>
      </c>
      <c r="E65" s="579">
        <f t="shared" si="0"/>
        <v>0.37</v>
      </c>
      <c r="F65" s="151" t="s">
        <v>57</v>
      </c>
      <c r="G65" s="39" t="s">
        <v>121</v>
      </c>
      <c r="H65" s="75">
        <v>88620010145</v>
      </c>
      <c r="I65" s="549" t="s">
        <v>52</v>
      </c>
    </row>
    <row r="66" spans="1:16" x14ac:dyDescent="0.25">
      <c r="A66" s="651">
        <v>15</v>
      </c>
      <c r="B66" s="652" t="s">
        <v>944</v>
      </c>
      <c r="C66" s="653"/>
      <c r="D66" s="974"/>
      <c r="E66" s="654" t="s">
        <v>945</v>
      </c>
      <c r="F66" s="512" t="s">
        <v>15</v>
      </c>
      <c r="G66" s="108" t="s">
        <v>121</v>
      </c>
      <c r="H66" s="655">
        <v>88620070202</v>
      </c>
      <c r="I66" s="549" t="s">
        <v>52</v>
      </c>
    </row>
    <row r="67" spans="1:16" ht="15.75" thickBot="1" x14ac:dyDescent="0.3">
      <c r="A67" s="534">
        <v>16</v>
      </c>
      <c r="B67" s="442" t="s">
        <v>944</v>
      </c>
      <c r="C67" s="506"/>
      <c r="D67" s="507"/>
      <c r="E67" s="608" t="s">
        <v>946</v>
      </c>
      <c r="F67" s="214" t="s">
        <v>15</v>
      </c>
      <c r="G67" s="636" t="s">
        <v>121</v>
      </c>
      <c r="H67" s="657">
        <v>88620050255</v>
      </c>
      <c r="I67" s="549" t="s">
        <v>52</v>
      </c>
    </row>
    <row r="68" spans="1:16" x14ac:dyDescent="0.25">
      <c r="A68" s="187" t="s">
        <v>81</v>
      </c>
      <c r="B68" s="1147" t="s">
        <v>1497</v>
      </c>
      <c r="C68" s="1147"/>
      <c r="D68" s="1148"/>
      <c r="E68" s="354">
        <f>SUM(E48:E65)</f>
        <v>4.03</v>
      </c>
      <c r="F68" s="385"/>
      <c r="G68" s="445"/>
      <c r="H68" s="53"/>
      <c r="I68" s="52"/>
    </row>
    <row r="69" spans="1:16" x14ac:dyDescent="0.25">
      <c r="A69" s="193"/>
      <c r="B69" s="287"/>
      <c r="C69" s="1135" t="s">
        <v>66</v>
      </c>
      <c r="D69" s="1136"/>
      <c r="E69" s="658">
        <v>0.97</v>
      </c>
      <c r="F69" s="416" t="s">
        <v>15</v>
      </c>
      <c r="G69" s="659"/>
      <c r="H69" s="54"/>
      <c r="I69" s="59"/>
    </row>
    <row r="70" spans="1:16" x14ac:dyDescent="0.25">
      <c r="A70" s="193"/>
      <c r="B70" s="287"/>
      <c r="C70" s="1137"/>
      <c r="D70" s="1138"/>
      <c r="E70" s="660">
        <v>3.06</v>
      </c>
      <c r="F70" s="1341" t="s">
        <v>294</v>
      </c>
      <c r="G70" s="1399"/>
      <c r="H70" s="54"/>
      <c r="I70" s="59"/>
    </row>
    <row r="71" spans="1:16" ht="15.75" thickBot="1" x14ac:dyDescent="0.3">
      <c r="A71" s="62"/>
      <c r="B71" s="63"/>
      <c r="C71" s="63"/>
      <c r="D71" s="63"/>
      <c r="E71" s="65" t="s">
        <v>947</v>
      </c>
      <c r="F71" s="1471" t="s">
        <v>948</v>
      </c>
      <c r="G71" s="1472"/>
      <c r="H71" s="62"/>
      <c r="I71" s="67"/>
    </row>
    <row r="73" spans="1:16" ht="15.75" thickBot="1" x14ac:dyDescent="0.3">
      <c r="A73" s="1102" t="s">
        <v>1465</v>
      </c>
      <c r="B73" s="1102"/>
      <c r="C73" s="1102"/>
      <c r="D73" s="1102"/>
      <c r="E73" s="1102"/>
      <c r="F73" s="1102"/>
      <c r="G73" s="1102"/>
      <c r="H73" s="1102"/>
      <c r="I73" s="1102"/>
    </row>
    <row r="74" spans="1:16" ht="15.75" thickBot="1" x14ac:dyDescent="0.3">
      <c r="A74" s="1103" t="s">
        <v>1</v>
      </c>
      <c r="B74" s="1106" t="s">
        <v>2</v>
      </c>
      <c r="C74" s="1109" t="s">
        <v>3</v>
      </c>
      <c r="D74" s="1110"/>
      <c r="E74" s="1110"/>
      <c r="F74" s="1110"/>
      <c r="G74" s="1112" t="s">
        <v>4</v>
      </c>
      <c r="H74" s="1115" t="s">
        <v>5</v>
      </c>
      <c r="I74" s="1116"/>
    </row>
    <row r="75" spans="1:16" ht="15.75" thickBot="1" x14ac:dyDescent="0.3">
      <c r="A75" s="1104"/>
      <c r="B75" s="1107"/>
      <c r="C75" s="1119" t="s">
        <v>6</v>
      </c>
      <c r="D75" s="1120"/>
      <c r="E75" s="1120"/>
      <c r="F75" s="1120"/>
      <c r="G75" s="1112"/>
      <c r="H75" s="1117"/>
      <c r="I75" s="1118"/>
    </row>
    <row r="76" spans="1:16" ht="24" customHeight="1" thickBot="1" x14ac:dyDescent="0.3">
      <c r="A76" s="1104"/>
      <c r="B76" s="1107"/>
      <c r="C76" s="1122" t="s">
        <v>7</v>
      </c>
      <c r="D76" s="1123"/>
      <c r="E76" s="1124" t="s">
        <v>8</v>
      </c>
      <c r="F76" s="1208" t="s">
        <v>9</v>
      </c>
      <c r="G76" s="1112"/>
      <c r="H76" s="1112" t="s">
        <v>10</v>
      </c>
      <c r="I76" s="1112" t="s">
        <v>11</v>
      </c>
    </row>
    <row r="77" spans="1:16" ht="39.6" customHeight="1" thickBot="1" x14ac:dyDescent="0.3">
      <c r="A77" s="1105"/>
      <c r="B77" s="1108"/>
      <c r="C77" s="1035" t="s">
        <v>12</v>
      </c>
      <c r="D77" s="1033" t="s">
        <v>13</v>
      </c>
      <c r="E77" s="1278"/>
      <c r="F77" s="1208"/>
      <c r="G77" s="1112"/>
      <c r="H77" s="1113"/>
      <c r="I77" s="1113"/>
    </row>
    <row r="78" spans="1:16" ht="15.75" thickBot="1" x14ac:dyDescent="0.3">
      <c r="A78" s="448">
        <v>1</v>
      </c>
      <c r="B78" s="496">
        <v>2</v>
      </c>
      <c r="C78" s="1023">
        <v>3</v>
      </c>
      <c r="D78" s="4">
        <v>4</v>
      </c>
      <c r="E78" s="149">
        <v>5</v>
      </c>
      <c r="F78" s="149">
        <v>6</v>
      </c>
      <c r="G78" s="6">
        <v>7</v>
      </c>
      <c r="H78" s="237">
        <v>8</v>
      </c>
      <c r="I78" s="7">
        <v>9</v>
      </c>
    </row>
    <row r="79" spans="1:16" x14ac:dyDescent="0.25">
      <c r="A79" s="470">
        <v>1</v>
      </c>
      <c r="B79" s="440" t="s">
        <v>972</v>
      </c>
      <c r="C79" s="502">
        <v>0</v>
      </c>
      <c r="D79" s="504">
        <v>0.13</v>
      </c>
      <c r="E79" s="964">
        <f>ROUND(D79-C79,2)</f>
        <v>0.13</v>
      </c>
      <c r="F79" s="117" t="s">
        <v>57</v>
      </c>
      <c r="G79" s="39" t="s">
        <v>121</v>
      </c>
      <c r="H79" s="118">
        <v>88620020208</v>
      </c>
      <c r="I79" s="549" t="s">
        <v>52</v>
      </c>
    </row>
    <row r="80" spans="1:16" ht="15.75" thickBot="1" x14ac:dyDescent="0.3">
      <c r="A80" s="470">
        <v>2</v>
      </c>
      <c r="B80" s="440" t="s">
        <v>943</v>
      </c>
      <c r="C80" s="672">
        <v>0</v>
      </c>
      <c r="D80" s="501">
        <v>0.17699999999999999</v>
      </c>
      <c r="E80" s="579">
        <f>ROUND(D80-C80,2)</f>
        <v>0.18</v>
      </c>
      <c r="F80" s="151" t="s">
        <v>57</v>
      </c>
      <c r="G80" s="39" t="s">
        <v>121</v>
      </c>
      <c r="H80" s="208">
        <v>88620070279</v>
      </c>
      <c r="I80" s="549" t="s">
        <v>52</v>
      </c>
      <c r="P80" t="s">
        <v>81</v>
      </c>
    </row>
    <row r="81" spans="1:15" x14ac:dyDescent="0.25">
      <c r="A81" s="1218" t="s">
        <v>81</v>
      </c>
      <c r="B81" s="1419" t="s">
        <v>1498</v>
      </c>
      <c r="C81" s="1285"/>
      <c r="D81" s="1286"/>
      <c r="E81" s="1478">
        <v>0.31</v>
      </c>
      <c r="F81" s="1291"/>
      <c r="G81" s="1311"/>
      <c r="H81" s="53"/>
      <c r="I81" s="52"/>
      <c r="O81" t="s">
        <v>81</v>
      </c>
    </row>
    <row r="82" spans="1:15" x14ac:dyDescent="0.25">
      <c r="A82" s="1183"/>
      <c r="B82" s="1420"/>
      <c r="C82" s="1308"/>
      <c r="D82" s="1309"/>
      <c r="E82" s="1479"/>
      <c r="F82" s="1310"/>
      <c r="G82" s="1313"/>
      <c r="H82" s="54"/>
      <c r="I82" s="59"/>
    </row>
    <row r="83" spans="1:15" ht="15.75" thickBot="1" x14ac:dyDescent="0.3">
      <c r="A83" s="193"/>
      <c r="B83" s="287"/>
      <c r="C83" s="1137" t="s">
        <v>66</v>
      </c>
      <c r="D83" s="1138"/>
      <c r="E83" s="447">
        <v>0</v>
      </c>
      <c r="F83" s="416" t="s">
        <v>15</v>
      </c>
      <c r="G83" s="176"/>
      <c r="H83" s="54"/>
      <c r="I83" s="59"/>
    </row>
    <row r="84" spans="1:15" ht="15.75" thickBot="1" x14ac:dyDescent="0.3">
      <c r="A84" s="200"/>
      <c r="B84" s="291"/>
      <c r="C84" s="1139"/>
      <c r="D84" s="1140"/>
      <c r="E84" s="673">
        <v>0.31</v>
      </c>
      <c r="F84" s="1476" t="s">
        <v>294</v>
      </c>
      <c r="G84" s="1477"/>
      <c r="H84" s="62"/>
      <c r="I84" s="67"/>
    </row>
    <row r="85" spans="1:15" ht="28.15" customHeight="1" x14ac:dyDescent="0.25">
      <c r="A85" s="1441"/>
      <c r="B85" s="1285" t="s">
        <v>1499</v>
      </c>
      <c r="C85" s="1285"/>
      <c r="D85" s="1286"/>
      <c r="E85" s="1480">
        <v>18.510000000000002</v>
      </c>
      <c r="F85" s="1482"/>
      <c r="G85" s="1484"/>
      <c r="H85" s="1424"/>
      <c r="I85" s="1425"/>
    </row>
    <row r="86" spans="1:15" ht="14.45" customHeight="1" x14ac:dyDescent="0.25">
      <c r="A86" s="1442"/>
      <c r="B86" s="1308"/>
      <c r="C86" s="1308"/>
      <c r="D86" s="1309"/>
      <c r="E86" s="1481"/>
      <c r="F86" s="1483"/>
      <c r="G86" s="1485"/>
      <c r="H86" s="1426"/>
      <c r="I86" s="1427"/>
    </row>
    <row r="87" spans="1:15" x14ac:dyDescent="0.25">
      <c r="A87" s="54"/>
      <c r="B87" s="55"/>
      <c r="C87" s="1135" t="s">
        <v>66</v>
      </c>
      <c r="D87" s="1136"/>
      <c r="E87" s="195">
        <v>3.54</v>
      </c>
      <c r="F87" s="1341" t="s">
        <v>15</v>
      </c>
      <c r="G87" s="1346"/>
      <c r="H87" s="55"/>
      <c r="I87" s="197"/>
    </row>
    <row r="88" spans="1:15" x14ac:dyDescent="0.25">
      <c r="A88" s="54"/>
      <c r="B88" s="55"/>
      <c r="C88" s="1137"/>
      <c r="D88" s="1138"/>
      <c r="E88" s="198">
        <v>14.97</v>
      </c>
      <c r="F88" s="1341" t="s">
        <v>294</v>
      </c>
      <c r="G88" s="1346"/>
      <c r="H88" s="55"/>
      <c r="I88" s="197"/>
    </row>
    <row r="89" spans="1:15" ht="45.75" thickBot="1" x14ac:dyDescent="0.3">
      <c r="A89" s="62"/>
      <c r="B89" s="92"/>
      <c r="C89" s="1139"/>
      <c r="D89" s="1140"/>
      <c r="E89" s="202" t="s">
        <v>947</v>
      </c>
      <c r="F89" s="1276" t="s">
        <v>948</v>
      </c>
      <c r="G89" s="1277"/>
      <c r="H89" s="92"/>
      <c r="I89" s="204" t="s">
        <v>81</v>
      </c>
    </row>
    <row r="91" spans="1:15" x14ac:dyDescent="0.25">
      <c r="B91" s="1160"/>
      <c r="C91" s="1160"/>
      <c r="D91" s="1160"/>
      <c r="E91" s="1160"/>
      <c r="F91" s="1160"/>
      <c r="G91" s="1160"/>
      <c r="H91" s="1160"/>
      <c r="I91" s="1160"/>
    </row>
    <row r="92" spans="1:15" x14ac:dyDescent="0.25">
      <c r="B92" s="1160"/>
      <c r="C92" s="1160"/>
      <c r="D92" s="1160"/>
      <c r="E92" s="1160"/>
      <c r="F92" s="1160"/>
      <c r="G92" s="1160"/>
      <c r="H92" s="1160"/>
      <c r="I92" s="1160"/>
    </row>
    <row r="93" spans="1:15" x14ac:dyDescent="0.25">
      <c r="B93" s="1160"/>
      <c r="C93" s="1160"/>
      <c r="D93" s="1160"/>
      <c r="E93" s="1160"/>
      <c r="F93" s="1160"/>
      <c r="G93" s="1160"/>
      <c r="H93" s="1160"/>
      <c r="I93" s="1160"/>
    </row>
    <row r="94" spans="1:15" x14ac:dyDescent="0.25">
      <c r="B94" s="104"/>
      <c r="C94" s="104"/>
      <c r="D94" s="104"/>
      <c r="E94" s="104"/>
      <c r="F94" s="104"/>
      <c r="G94" s="104"/>
      <c r="H94" s="104"/>
      <c r="I94" s="104"/>
    </row>
    <row r="95" spans="1:15" x14ac:dyDescent="0.25">
      <c r="B95" s="104"/>
      <c r="C95" s="104"/>
      <c r="D95" s="104"/>
      <c r="E95" s="104"/>
      <c r="F95" s="104"/>
      <c r="G95" s="104"/>
      <c r="H95" s="104"/>
      <c r="I95" s="104"/>
    </row>
    <row r="104" spans="11:11" x14ac:dyDescent="0.25">
      <c r="K104" s="971"/>
    </row>
  </sheetData>
  <mergeCells count="108">
    <mergeCell ref="H48:H51"/>
    <mergeCell ref="B81:D82"/>
    <mergeCell ref="C83:D84"/>
    <mergeCell ref="F84:G84"/>
    <mergeCell ref="B93:I93"/>
    <mergeCell ref="C87:D89"/>
    <mergeCell ref="F88:G88"/>
    <mergeCell ref="F89:G89"/>
    <mergeCell ref="B91:I91"/>
    <mergeCell ref="B92:I92"/>
    <mergeCell ref="E81:E82"/>
    <mergeCell ref="F81:F82"/>
    <mergeCell ref="G81:G82"/>
    <mergeCell ref="B85:D86"/>
    <mergeCell ref="E85:E86"/>
    <mergeCell ref="F85:F86"/>
    <mergeCell ref="G85:G86"/>
    <mergeCell ref="H85:I86"/>
    <mergeCell ref="F87:G87"/>
    <mergeCell ref="F70:G70"/>
    <mergeCell ref="F71:G71"/>
    <mergeCell ref="I76:I77"/>
    <mergeCell ref="A74:A77"/>
    <mergeCell ref="B74:B77"/>
    <mergeCell ref="C74:F74"/>
    <mergeCell ref="G74:G77"/>
    <mergeCell ref="H74:I75"/>
    <mergeCell ref="C75:F75"/>
    <mergeCell ref="C76:D76"/>
    <mergeCell ref="E76:E77"/>
    <mergeCell ref="F76:F77"/>
    <mergeCell ref="H76:H77"/>
    <mergeCell ref="A73:I73"/>
    <mergeCell ref="G31:G32"/>
    <mergeCell ref="H31:H32"/>
    <mergeCell ref="I31:I32"/>
    <mergeCell ref="A31:A32"/>
    <mergeCell ref="A36:A37"/>
    <mergeCell ref="B36:B37"/>
    <mergeCell ref="G36:G37"/>
    <mergeCell ref="C44:F44"/>
    <mergeCell ref="C45:D45"/>
    <mergeCell ref="E45:E46"/>
    <mergeCell ref="F45:F46"/>
    <mergeCell ref="H45:H46"/>
    <mergeCell ref="I45:I46"/>
    <mergeCell ref="H43:I44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F6:F7"/>
    <mergeCell ref="H6:H7"/>
    <mergeCell ref="I6:I7"/>
    <mergeCell ref="A11:A12"/>
    <mergeCell ref="B11:B12"/>
    <mergeCell ref="G11:G12"/>
    <mergeCell ref="H11:H12"/>
    <mergeCell ref="I11:I12"/>
    <mergeCell ref="G28:G30"/>
    <mergeCell ref="H28:H30"/>
    <mergeCell ref="I28:I30"/>
    <mergeCell ref="A28:A30"/>
    <mergeCell ref="A24:A25"/>
    <mergeCell ref="G26:G27"/>
    <mergeCell ref="H26:H27"/>
    <mergeCell ref="A26:A27"/>
    <mergeCell ref="A13:A14"/>
    <mergeCell ref="B13:B14"/>
    <mergeCell ref="G13:G14"/>
    <mergeCell ref="H13:H14"/>
    <mergeCell ref="I13:I14"/>
    <mergeCell ref="G20:G22"/>
    <mergeCell ref="H20:H22"/>
    <mergeCell ref="B20:B22"/>
    <mergeCell ref="A20:A23"/>
    <mergeCell ref="G24:G25"/>
    <mergeCell ref="H24:H25"/>
    <mergeCell ref="A85:A86"/>
    <mergeCell ref="A81:A82"/>
    <mergeCell ref="B68:D68"/>
    <mergeCell ref="H36:H37"/>
    <mergeCell ref="A33:A34"/>
    <mergeCell ref="B33:B34"/>
    <mergeCell ref="G33:G34"/>
    <mergeCell ref="H33:H34"/>
    <mergeCell ref="A57:A58"/>
    <mergeCell ref="G57:G58"/>
    <mergeCell ref="H57:H58"/>
    <mergeCell ref="B38:D38"/>
    <mergeCell ref="C40:D40"/>
    <mergeCell ref="F40:G40"/>
    <mergeCell ref="A42:I42"/>
    <mergeCell ref="A43:A46"/>
    <mergeCell ref="B43:B46"/>
    <mergeCell ref="C43:F43"/>
    <mergeCell ref="G43:G46"/>
    <mergeCell ref="B50:B51"/>
    <mergeCell ref="A48:A51"/>
    <mergeCell ref="B48:B49"/>
    <mergeCell ref="G48:G51"/>
    <mergeCell ref="C69:D70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4B83A-9B15-4BA8-B9D3-B080A1D39770}">
  <dimension ref="A1:P55"/>
  <sheetViews>
    <sheetView topLeftCell="A37" workbookViewId="0">
      <selection activeCell="O43" sqref="O43"/>
    </sheetView>
  </sheetViews>
  <sheetFormatPr defaultRowHeight="15" x14ac:dyDescent="0.25"/>
  <cols>
    <col min="1" max="1" width="5.85546875" customWidth="1"/>
    <col min="2" max="2" width="32.140625" customWidth="1"/>
    <col min="7" max="7" width="11.28515625" customWidth="1"/>
    <col min="8" max="8" width="16.28515625" customWidth="1"/>
    <col min="9" max="9" width="16.85546875" customWidth="1"/>
  </cols>
  <sheetData>
    <row r="1" spans="1:9" x14ac:dyDescent="0.25">
      <c r="A1" s="1101" t="s">
        <v>1419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1420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6.45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39.6" customHeight="1" thickBot="1" x14ac:dyDescent="0.3">
      <c r="A7" s="1105"/>
      <c r="B7" s="1108"/>
      <c r="C7" s="1035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448">
        <v>1</v>
      </c>
      <c r="B8" s="496">
        <v>2</v>
      </c>
      <c r="C8" s="1023">
        <v>3</v>
      </c>
      <c r="D8" s="4">
        <v>4</v>
      </c>
      <c r="E8" s="3">
        <v>5</v>
      </c>
      <c r="F8" s="149">
        <v>6</v>
      </c>
      <c r="G8" s="6">
        <v>7</v>
      </c>
      <c r="H8" s="7">
        <v>8</v>
      </c>
      <c r="I8" s="7">
        <v>9</v>
      </c>
    </row>
    <row r="9" spans="1:9" x14ac:dyDescent="0.25">
      <c r="A9" s="1127">
        <v>1</v>
      </c>
      <c r="B9" s="1392" t="s">
        <v>1359</v>
      </c>
      <c r="C9" s="661">
        <v>0</v>
      </c>
      <c r="D9" s="521">
        <v>3.13</v>
      </c>
      <c r="E9" s="676">
        <f>ROUND(D9-C9,2)</f>
        <v>3.13</v>
      </c>
      <c r="F9" s="161" t="s">
        <v>57</v>
      </c>
      <c r="G9" s="1361" t="s">
        <v>121</v>
      </c>
      <c r="H9" s="1496">
        <v>88640030158</v>
      </c>
      <c r="I9" s="1497" t="s">
        <v>974</v>
      </c>
    </row>
    <row r="10" spans="1:9" x14ac:dyDescent="0.25">
      <c r="A10" s="1314"/>
      <c r="B10" s="1393"/>
      <c r="C10" s="502">
        <v>3.13</v>
      </c>
      <c r="D10" s="501">
        <v>3.4870000000000001</v>
      </c>
      <c r="E10" s="674">
        <f>ROUND(D10-C10,2)</f>
        <v>0.36</v>
      </c>
      <c r="F10" s="117" t="s">
        <v>15</v>
      </c>
      <c r="G10" s="1132"/>
      <c r="H10" s="1253"/>
      <c r="I10" s="1253"/>
    </row>
    <row r="11" spans="1:9" x14ac:dyDescent="0.25">
      <c r="A11" s="25">
        <v>2</v>
      </c>
      <c r="B11" s="72" t="s">
        <v>975</v>
      </c>
      <c r="C11" s="502">
        <v>0</v>
      </c>
      <c r="D11" s="501">
        <v>4.7590000000000003</v>
      </c>
      <c r="E11" s="674">
        <f>ROUND(D11-C11,2)</f>
        <v>4.76</v>
      </c>
      <c r="F11" s="151" t="s">
        <v>57</v>
      </c>
      <c r="G11" s="39" t="s">
        <v>121</v>
      </c>
      <c r="H11" s="208">
        <v>88640040086</v>
      </c>
      <c r="I11" s="675" t="s">
        <v>976</v>
      </c>
    </row>
    <row r="12" spans="1:9" x14ac:dyDescent="0.25">
      <c r="A12" s="1488">
        <v>3</v>
      </c>
      <c r="B12" s="1191" t="s">
        <v>1360</v>
      </c>
      <c r="C12" s="778">
        <v>0</v>
      </c>
      <c r="D12" s="521">
        <v>0.154</v>
      </c>
      <c r="E12" s="676">
        <v>0.15</v>
      </c>
      <c r="F12" s="161" t="s">
        <v>15</v>
      </c>
      <c r="G12" s="1131" t="s">
        <v>121</v>
      </c>
      <c r="H12" s="1186">
        <v>88640030166</v>
      </c>
      <c r="I12" s="1486" t="s">
        <v>977</v>
      </c>
    </row>
    <row r="13" spans="1:9" ht="15.75" thickBot="1" x14ac:dyDescent="0.3">
      <c r="A13" s="1105"/>
      <c r="B13" s="1489"/>
      <c r="C13" s="672">
        <v>0.154</v>
      </c>
      <c r="D13" s="521">
        <v>0.314</v>
      </c>
      <c r="E13" s="676">
        <f>ROUND(D13-C13,2)</f>
        <v>0.16</v>
      </c>
      <c r="F13" s="161" t="s">
        <v>57</v>
      </c>
      <c r="G13" s="1490"/>
      <c r="H13" s="1491"/>
      <c r="I13" s="1487"/>
    </row>
    <row r="14" spans="1:9" x14ac:dyDescent="0.25">
      <c r="A14" s="49"/>
      <c r="B14" s="1147" t="s">
        <v>1361</v>
      </c>
      <c r="C14" s="1147"/>
      <c r="D14" s="1148"/>
      <c r="E14" s="679">
        <f>SUM(E9:E13)</f>
        <v>8.56</v>
      </c>
      <c r="F14" s="385"/>
      <c r="G14" s="445"/>
      <c r="H14" s="53"/>
      <c r="I14" s="52"/>
    </row>
    <row r="15" spans="1:9" x14ac:dyDescent="0.25">
      <c r="A15" s="54"/>
      <c r="B15" s="287"/>
      <c r="C15" s="1135" t="s">
        <v>66</v>
      </c>
      <c r="D15" s="1136"/>
      <c r="E15" s="680">
        <v>0.51</v>
      </c>
      <c r="F15" s="358" t="s">
        <v>15</v>
      </c>
      <c r="G15" s="417"/>
      <c r="H15" s="54"/>
      <c r="I15" s="59"/>
    </row>
    <row r="16" spans="1:9" ht="15.75" thickBot="1" x14ac:dyDescent="0.3">
      <c r="A16" s="62"/>
      <c r="B16" s="291"/>
      <c r="C16" s="1139"/>
      <c r="D16" s="1140"/>
      <c r="E16" s="681">
        <v>8.0500000000000007</v>
      </c>
      <c r="F16" s="1276" t="s">
        <v>294</v>
      </c>
      <c r="G16" s="1297"/>
      <c r="H16" s="62"/>
      <c r="I16" s="67"/>
    </row>
    <row r="17" spans="1:16" x14ac:dyDescent="0.25">
      <c r="B17" s="287"/>
      <c r="C17" s="921"/>
      <c r="D17" s="921"/>
      <c r="E17" s="958"/>
      <c r="F17" s="416"/>
      <c r="G17" s="416"/>
      <c r="P17" t="s">
        <v>81</v>
      </c>
    </row>
    <row r="18" spans="1:16" ht="15.75" thickBot="1" x14ac:dyDescent="0.3">
      <c r="A18" s="1102" t="s">
        <v>1421</v>
      </c>
      <c r="B18" s="1102"/>
      <c r="C18" s="1102"/>
      <c r="D18" s="1102"/>
      <c r="E18" s="1102"/>
      <c r="F18" s="1102"/>
      <c r="G18" s="1102"/>
      <c r="H18" s="1102"/>
      <c r="I18" s="1102"/>
    </row>
    <row r="19" spans="1:16" ht="15.75" thickBot="1" x14ac:dyDescent="0.3">
      <c r="A19" s="1103" t="s">
        <v>1</v>
      </c>
      <c r="B19" s="1106" t="s">
        <v>2</v>
      </c>
      <c r="C19" s="1109" t="s">
        <v>3</v>
      </c>
      <c r="D19" s="1110"/>
      <c r="E19" s="1110"/>
      <c r="F19" s="1110"/>
      <c r="G19" s="1112" t="s">
        <v>4</v>
      </c>
      <c r="H19" s="1115" t="s">
        <v>5</v>
      </c>
      <c r="I19" s="1116"/>
    </row>
    <row r="20" spans="1:16" ht="15.75" thickBot="1" x14ac:dyDescent="0.3">
      <c r="A20" s="1104"/>
      <c r="B20" s="1107"/>
      <c r="C20" s="1119" t="s">
        <v>6</v>
      </c>
      <c r="D20" s="1120"/>
      <c r="E20" s="1120"/>
      <c r="F20" s="1120"/>
      <c r="G20" s="1112"/>
      <c r="H20" s="1117"/>
      <c r="I20" s="1118"/>
    </row>
    <row r="21" spans="1:16" ht="25.15" customHeight="1" thickBot="1" x14ac:dyDescent="0.3">
      <c r="A21" s="1104"/>
      <c r="B21" s="1107"/>
      <c r="C21" s="1122" t="s">
        <v>7</v>
      </c>
      <c r="D21" s="1123"/>
      <c r="E21" s="1124" t="s">
        <v>8</v>
      </c>
      <c r="F21" s="1208" t="s">
        <v>9</v>
      </c>
      <c r="G21" s="1112"/>
      <c r="H21" s="1112" t="s">
        <v>10</v>
      </c>
      <c r="I21" s="1112" t="s">
        <v>11</v>
      </c>
    </row>
    <row r="22" spans="1:16" ht="49.9" customHeight="1" thickBot="1" x14ac:dyDescent="0.3">
      <c r="A22" s="1105"/>
      <c r="B22" s="1108"/>
      <c r="C22" s="1035" t="s">
        <v>12</v>
      </c>
      <c r="D22" s="1033" t="s">
        <v>13</v>
      </c>
      <c r="E22" s="1278"/>
      <c r="F22" s="1208"/>
      <c r="G22" s="1112"/>
      <c r="H22" s="1113"/>
      <c r="I22" s="1113"/>
    </row>
    <row r="23" spans="1:16" ht="15.75" thickBot="1" x14ac:dyDescent="0.3">
      <c r="A23" s="448">
        <v>1</v>
      </c>
      <c r="B23" s="496">
        <v>2</v>
      </c>
      <c r="C23" s="1023">
        <v>3</v>
      </c>
      <c r="D23" s="4">
        <v>4</v>
      </c>
      <c r="E23" s="3">
        <v>5</v>
      </c>
      <c r="F23" s="149">
        <v>6</v>
      </c>
      <c r="G23" s="6">
        <v>7</v>
      </c>
      <c r="H23" s="7">
        <v>8</v>
      </c>
      <c r="I23" s="7">
        <v>9</v>
      </c>
    </row>
    <row r="24" spans="1:16" x14ac:dyDescent="0.25">
      <c r="A24" s="25">
        <v>1</v>
      </c>
      <c r="B24" s="72" t="s">
        <v>1354</v>
      </c>
      <c r="C24" s="609">
        <v>0</v>
      </c>
      <c r="D24" s="501">
        <v>2.62</v>
      </c>
      <c r="E24" s="674">
        <f t="shared" ref="E24:E28" si="0">ROUND(D24-C24,2)</f>
        <v>2.62</v>
      </c>
      <c r="F24" s="151" t="s">
        <v>57</v>
      </c>
      <c r="G24" s="108" t="s">
        <v>121</v>
      </c>
      <c r="H24" s="545">
        <v>88640040099</v>
      </c>
      <c r="I24" s="677" t="s">
        <v>978</v>
      </c>
    </row>
    <row r="25" spans="1:16" x14ac:dyDescent="0.25">
      <c r="A25" s="25">
        <v>2</v>
      </c>
      <c r="B25" s="72" t="s">
        <v>979</v>
      </c>
      <c r="C25" s="502">
        <v>0</v>
      </c>
      <c r="D25" s="501">
        <v>0.98299999999999998</v>
      </c>
      <c r="E25" s="674">
        <f t="shared" si="0"/>
        <v>0.98</v>
      </c>
      <c r="F25" s="151" t="s">
        <v>57</v>
      </c>
      <c r="G25" s="39" t="s">
        <v>121</v>
      </c>
      <c r="H25" s="473">
        <v>88640020124</v>
      </c>
      <c r="I25" s="677" t="s">
        <v>1397</v>
      </c>
    </row>
    <row r="26" spans="1:16" x14ac:dyDescent="0.25">
      <c r="A26" s="25">
        <v>3</v>
      </c>
      <c r="B26" s="72" t="s">
        <v>980</v>
      </c>
      <c r="C26" s="502">
        <v>0</v>
      </c>
      <c r="D26" s="501">
        <v>1.46</v>
      </c>
      <c r="E26" s="674">
        <f t="shared" si="0"/>
        <v>1.46</v>
      </c>
      <c r="F26" s="151" t="s">
        <v>57</v>
      </c>
      <c r="G26" s="37" t="s">
        <v>121</v>
      </c>
      <c r="H26" s="545">
        <v>88640020148</v>
      </c>
      <c r="I26" s="677" t="s">
        <v>981</v>
      </c>
    </row>
    <row r="27" spans="1:16" x14ac:dyDescent="0.25">
      <c r="A27" s="25">
        <v>4</v>
      </c>
      <c r="B27" s="72" t="s">
        <v>1355</v>
      </c>
      <c r="C27" s="502">
        <v>0</v>
      </c>
      <c r="D27" s="501">
        <v>0.96</v>
      </c>
      <c r="E27" s="674">
        <f t="shared" si="0"/>
        <v>0.96</v>
      </c>
      <c r="F27" s="151" t="s">
        <v>57</v>
      </c>
      <c r="G27" s="39" t="s">
        <v>121</v>
      </c>
      <c r="H27" s="545">
        <v>88640040007</v>
      </c>
      <c r="I27" s="677" t="s">
        <v>982</v>
      </c>
    </row>
    <row r="28" spans="1:16" x14ac:dyDescent="0.25">
      <c r="A28" s="25">
        <v>5</v>
      </c>
      <c r="B28" s="72" t="s">
        <v>984</v>
      </c>
      <c r="C28" s="502">
        <v>0</v>
      </c>
      <c r="D28" s="501">
        <v>0.58199999999999996</v>
      </c>
      <c r="E28" s="674">
        <f t="shared" si="0"/>
        <v>0.57999999999999996</v>
      </c>
      <c r="F28" s="151" t="s">
        <v>57</v>
      </c>
      <c r="G28" s="38" t="s">
        <v>121</v>
      </c>
      <c r="H28" s="545">
        <v>88640030157</v>
      </c>
      <c r="I28" s="677" t="s">
        <v>985</v>
      </c>
    </row>
    <row r="29" spans="1:16" ht="15.75" thickBot="1" x14ac:dyDescent="0.3">
      <c r="A29" s="25">
        <v>6</v>
      </c>
      <c r="B29" s="72" t="s">
        <v>983</v>
      </c>
      <c r="C29" s="672">
        <v>0</v>
      </c>
      <c r="D29" s="501">
        <v>0.251</v>
      </c>
      <c r="E29" s="674">
        <f>ROUND(D29-C29,2)</f>
        <v>0.25</v>
      </c>
      <c r="F29" s="151" t="s">
        <v>57</v>
      </c>
      <c r="G29" s="112" t="s">
        <v>121</v>
      </c>
      <c r="H29" s="517" t="s">
        <v>1398</v>
      </c>
      <c r="I29" s="259" t="s">
        <v>1399</v>
      </c>
    </row>
    <row r="30" spans="1:16" x14ac:dyDescent="0.25">
      <c r="A30" s="49"/>
      <c r="B30" s="1147" t="s">
        <v>1356</v>
      </c>
      <c r="C30" s="1147"/>
      <c r="D30" s="1148"/>
      <c r="E30" s="679">
        <f>SUM(E24:E29)</f>
        <v>6.8500000000000005</v>
      </c>
      <c r="F30" s="385"/>
      <c r="G30" s="445"/>
      <c r="H30" s="53"/>
      <c r="I30" s="52"/>
    </row>
    <row r="31" spans="1:16" x14ac:dyDescent="0.25">
      <c r="A31" s="54"/>
      <c r="B31" s="287"/>
      <c r="C31" s="1135" t="s">
        <v>66</v>
      </c>
      <c r="D31" s="1136"/>
      <c r="E31" s="693" t="s">
        <v>1023</v>
      </c>
      <c r="F31" s="358" t="s">
        <v>15</v>
      </c>
      <c r="G31" s="417"/>
      <c r="H31" s="54"/>
      <c r="I31" s="59"/>
      <c r="M31" t="s">
        <v>81</v>
      </c>
    </row>
    <row r="32" spans="1:16" ht="15.75" thickBot="1" x14ac:dyDescent="0.3">
      <c r="A32" s="62"/>
      <c r="B32" s="291"/>
      <c r="C32" s="1139"/>
      <c r="D32" s="1140"/>
      <c r="E32" s="681">
        <v>6.85</v>
      </c>
      <c r="F32" s="1276" t="s">
        <v>294</v>
      </c>
      <c r="G32" s="1297"/>
      <c r="H32" s="62"/>
      <c r="I32" s="67"/>
    </row>
    <row r="33" spans="1:15" x14ac:dyDescent="0.25">
      <c r="A33" s="959"/>
      <c r="B33" s="960"/>
      <c r="C33" s="961"/>
      <c r="D33" s="961"/>
      <c r="E33" s="962"/>
      <c r="F33" s="959"/>
      <c r="G33" s="590"/>
      <c r="H33" s="959"/>
      <c r="I33" s="963"/>
    </row>
    <row r="34" spans="1:15" ht="15" customHeight="1" thickBot="1" x14ac:dyDescent="0.3">
      <c r="A34" s="1102" t="s">
        <v>1422</v>
      </c>
      <c r="B34" s="1102"/>
      <c r="C34" s="1102"/>
      <c r="D34" s="1102"/>
      <c r="E34" s="1102"/>
      <c r="F34" s="1102"/>
      <c r="G34" s="1102"/>
      <c r="H34" s="1102"/>
      <c r="I34" s="1102"/>
      <c r="O34" t="s">
        <v>81</v>
      </c>
    </row>
    <row r="35" spans="1:15" ht="15" customHeight="1" thickBot="1" x14ac:dyDescent="0.3">
      <c r="A35" s="1103" t="s">
        <v>1</v>
      </c>
      <c r="B35" s="1106" t="s">
        <v>2</v>
      </c>
      <c r="C35" s="1109" t="s">
        <v>3</v>
      </c>
      <c r="D35" s="1110"/>
      <c r="E35" s="1110"/>
      <c r="F35" s="1110"/>
      <c r="G35" s="1112" t="s">
        <v>4</v>
      </c>
      <c r="H35" s="1115" t="s">
        <v>5</v>
      </c>
      <c r="I35" s="1116"/>
    </row>
    <row r="36" spans="1:15" ht="15" customHeight="1" thickBot="1" x14ac:dyDescent="0.3">
      <c r="A36" s="1104"/>
      <c r="B36" s="1107"/>
      <c r="C36" s="1119" t="s">
        <v>6</v>
      </c>
      <c r="D36" s="1120"/>
      <c r="E36" s="1120"/>
      <c r="F36" s="1120"/>
      <c r="G36" s="1112"/>
      <c r="H36" s="1117"/>
      <c r="I36" s="1118"/>
    </row>
    <row r="37" spans="1:15" ht="23.45" customHeight="1" thickBot="1" x14ac:dyDescent="0.3">
      <c r="A37" s="1104"/>
      <c r="B37" s="1107"/>
      <c r="C37" s="1122" t="s">
        <v>7</v>
      </c>
      <c r="D37" s="1123"/>
      <c r="E37" s="1124" t="s">
        <v>8</v>
      </c>
      <c r="F37" s="1208" t="s">
        <v>9</v>
      </c>
      <c r="G37" s="1112"/>
      <c r="H37" s="1112" t="s">
        <v>10</v>
      </c>
      <c r="I37" s="1112" t="s">
        <v>11</v>
      </c>
    </row>
    <row r="38" spans="1:15" ht="46.9" customHeight="1" thickBot="1" x14ac:dyDescent="0.3">
      <c r="A38" s="1105"/>
      <c r="B38" s="1108"/>
      <c r="C38" s="1035" t="s">
        <v>12</v>
      </c>
      <c r="D38" s="1033" t="s">
        <v>13</v>
      </c>
      <c r="E38" s="1278"/>
      <c r="F38" s="1208"/>
      <c r="G38" s="1112"/>
      <c r="H38" s="1113"/>
      <c r="I38" s="1113"/>
    </row>
    <row r="39" spans="1:15" ht="15" customHeight="1" thickBot="1" x14ac:dyDescent="0.3">
      <c r="A39" s="448">
        <v>1</v>
      </c>
      <c r="B39" s="496">
        <v>2</v>
      </c>
      <c r="C39" s="1023">
        <v>3</v>
      </c>
      <c r="D39" s="4">
        <v>4</v>
      </c>
      <c r="E39" s="3">
        <v>5</v>
      </c>
      <c r="F39" s="149">
        <v>6</v>
      </c>
      <c r="G39" s="6">
        <v>7</v>
      </c>
      <c r="H39" s="7">
        <v>8</v>
      </c>
      <c r="I39" s="7">
        <v>9</v>
      </c>
    </row>
    <row r="40" spans="1:15" ht="15" customHeight="1" x14ac:dyDescent="0.25">
      <c r="A40" s="25">
        <v>1</v>
      </c>
      <c r="B40" s="72" t="s">
        <v>986</v>
      </c>
      <c r="C40" s="609">
        <v>0</v>
      </c>
      <c r="D40" s="501">
        <v>0.64</v>
      </c>
      <c r="E40" s="674">
        <f t="shared" ref="E40:E43" si="1">ROUND(D40-C40,2)</f>
        <v>0.64</v>
      </c>
      <c r="F40" s="151" t="s">
        <v>57</v>
      </c>
      <c r="G40" s="108" t="s">
        <v>121</v>
      </c>
      <c r="H40" s="545">
        <v>88640020149</v>
      </c>
      <c r="I40" s="677" t="s">
        <v>987</v>
      </c>
    </row>
    <row r="41" spans="1:15" ht="15" customHeight="1" x14ac:dyDescent="0.25">
      <c r="A41" s="25">
        <v>2</v>
      </c>
      <c r="B41" s="72" t="s">
        <v>988</v>
      </c>
      <c r="C41" s="502">
        <v>0</v>
      </c>
      <c r="D41" s="501">
        <v>0.32400000000000001</v>
      </c>
      <c r="E41" s="674">
        <f t="shared" si="1"/>
        <v>0.32</v>
      </c>
      <c r="F41" s="151" t="s">
        <v>57</v>
      </c>
      <c r="G41" s="39" t="s">
        <v>121</v>
      </c>
      <c r="H41" s="545">
        <v>88640020153</v>
      </c>
      <c r="I41" s="677" t="s">
        <v>989</v>
      </c>
    </row>
    <row r="42" spans="1:15" ht="15" customHeight="1" x14ac:dyDescent="0.25">
      <c r="A42" s="25">
        <v>3</v>
      </c>
      <c r="B42" s="72" t="s">
        <v>990</v>
      </c>
      <c r="C42" s="502">
        <v>0</v>
      </c>
      <c r="D42" s="501">
        <v>0.59699999999999998</v>
      </c>
      <c r="E42" s="674">
        <f t="shared" si="1"/>
        <v>0.6</v>
      </c>
      <c r="F42" s="151" t="s">
        <v>57</v>
      </c>
      <c r="G42" s="39" t="s">
        <v>121</v>
      </c>
      <c r="H42" s="545">
        <v>88640040098</v>
      </c>
      <c r="I42" s="677" t="s">
        <v>991</v>
      </c>
    </row>
    <row r="43" spans="1:15" ht="15" customHeight="1" thickBot="1" x14ac:dyDescent="0.3">
      <c r="A43" s="25">
        <v>4</v>
      </c>
      <c r="B43" s="72" t="s">
        <v>1357</v>
      </c>
      <c r="C43" s="672">
        <v>0</v>
      </c>
      <c r="D43" s="501">
        <v>2.4430000000000001</v>
      </c>
      <c r="E43" s="674">
        <f t="shared" si="1"/>
        <v>2.44</v>
      </c>
      <c r="F43" s="161" t="s">
        <v>57</v>
      </c>
      <c r="G43" s="112" t="s">
        <v>121</v>
      </c>
      <c r="H43" s="545">
        <v>88640030186</v>
      </c>
      <c r="I43" s="677" t="s">
        <v>992</v>
      </c>
    </row>
    <row r="44" spans="1:15" ht="15" customHeight="1" x14ac:dyDescent="0.25">
      <c r="A44" s="568"/>
      <c r="B44" s="1147" t="s">
        <v>1358</v>
      </c>
      <c r="C44" s="1147"/>
      <c r="D44" s="1148"/>
      <c r="E44" s="354">
        <f>SUM(E40:E43)</f>
        <v>4</v>
      </c>
      <c r="F44" s="385"/>
      <c r="G44" s="445"/>
      <c r="H44" s="53"/>
      <c r="I44" s="52"/>
    </row>
    <row r="45" spans="1:15" ht="15" customHeight="1" x14ac:dyDescent="0.25">
      <c r="A45" s="569"/>
      <c r="B45" s="287"/>
      <c r="C45" s="691" t="s">
        <v>81</v>
      </c>
      <c r="D45" s="692"/>
      <c r="E45" s="693" t="s">
        <v>1023</v>
      </c>
      <c r="F45" s="386" t="s">
        <v>15</v>
      </c>
      <c r="G45" s="55"/>
      <c r="H45" s="54"/>
      <c r="I45" s="59"/>
    </row>
    <row r="46" spans="1:15" ht="15" customHeight="1" thickBot="1" x14ac:dyDescent="0.3">
      <c r="A46" s="569"/>
      <c r="B46" s="287"/>
      <c r="C46" s="1431" t="s">
        <v>66</v>
      </c>
      <c r="D46" s="1432"/>
      <c r="E46" s="695">
        <v>4</v>
      </c>
      <c r="F46" s="1281" t="s">
        <v>294</v>
      </c>
      <c r="G46" s="1306"/>
      <c r="H46" s="54"/>
      <c r="I46" s="59"/>
    </row>
    <row r="47" spans="1:15" ht="15" customHeight="1" x14ac:dyDescent="0.25">
      <c r="A47" s="1492"/>
      <c r="B47" s="1419" t="s">
        <v>1500</v>
      </c>
      <c r="C47" s="1285"/>
      <c r="D47" s="1286"/>
      <c r="E47" s="1494">
        <v>19.41</v>
      </c>
      <c r="F47" s="1291"/>
      <c r="G47" s="1403"/>
      <c r="H47" s="90"/>
      <c r="I47" s="52"/>
    </row>
    <row r="48" spans="1:15" ht="15" customHeight="1" x14ac:dyDescent="0.25">
      <c r="A48" s="1493"/>
      <c r="B48" s="1420"/>
      <c r="C48" s="1308"/>
      <c r="D48" s="1309"/>
      <c r="E48" s="1495"/>
      <c r="F48" s="1310"/>
      <c r="G48" s="1404"/>
      <c r="I48" s="59"/>
    </row>
    <row r="49" spans="1:9" ht="15" customHeight="1" x14ac:dyDescent="0.25">
      <c r="A49" s="569"/>
      <c r="B49" s="287"/>
      <c r="C49" s="1135" t="s">
        <v>66</v>
      </c>
      <c r="D49" s="1136"/>
      <c r="E49" s="446">
        <v>0.51</v>
      </c>
      <c r="F49" s="386" t="s">
        <v>15</v>
      </c>
      <c r="G49" s="696"/>
      <c r="I49" s="59"/>
    </row>
    <row r="50" spans="1:9" ht="15.75" thickBot="1" x14ac:dyDescent="0.3">
      <c r="A50" s="573"/>
      <c r="B50" s="291"/>
      <c r="C50" s="1139"/>
      <c r="D50" s="1140"/>
      <c r="E50" s="508">
        <v>18.899999999999999</v>
      </c>
      <c r="F50" s="697" t="s">
        <v>294</v>
      </c>
      <c r="G50" s="698"/>
      <c r="H50" s="63"/>
      <c r="I50" s="67"/>
    </row>
    <row r="51" spans="1:9" ht="15" customHeight="1" x14ac:dyDescent="0.25">
      <c r="B51" s="1160"/>
      <c r="C51" s="1160"/>
      <c r="D51" s="1160"/>
      <c r="E51" s="1160"/>
      <c r="F51" s="1160"/>
      <c r="G51" s="1160"/>
      <c r="H51" s="1160"/>
      <c r="I51" s="1160"/>
    </row>
    <row r="52" spans="1:9" ht="14.45" customHeight="1" x14ac:dyDescent="0.25">
      <c r="B52" s="1160"/>
      <c r="C52" s="1160"/>
      <c r="D52" s="1160"/>
      <c r="E52" s="1160"/>
      <c r="F52" s="1160"/>
      <c r="G52" s="1160"/>
      <c r="H52" s="1160"/>
      <c r="I52" s="1160"/>
    </row>
    <row r="53" spans="1:9" ht="14.45" customHeight="1" x14ac:dyDescent="0.25">
      <c r="B53" s="1160"/>
      <c r="C53" s="1160"/>
      <c r="D53" s="1160"/>
      <c r="E53" s="1160"/>
      <c r="F53" s="1160"/>
      <c r="G53" s="1160"/>
      <c r="H53" s="1160"/>
      <c r="I53" s="1160"/>
    </row>
    <row r="54" spans="1:9" x14ac:dyDescent="0.25">
      <c r="B54" s="104"/>
      <c r="C54" s="104"/>
      <c r="D54" s="104"/>
      <c r="E54" s="104"/>
      <c r="F54" s="104"/>
      <c r="G54" s="104"/>
      <c r="H54" s="104"/>
      <c r="I54" s="104"/>
    </row>
    <row r="55" spans="1:9" x14ac:dyDescent="0.25">
      <c r="B55" s="104"/>
      <c r="C55" s="104"/>
      <c r="D55" s="104"/>
      <c r="E55" s="104"/>
      <c r="F55" s="104"/>
      <c r="G55" s="104"/>
      <c r="H55" s="104"/>
      <c r="I55" s="104"/>
    </row>
  </sheetData>
  <mergeCells count="65">
    <mergeCell ref="B53:I53"/>
    <mergeCell ref="F6:F7"/>
    <mergeCell ref="H6:H7"/>
    <mergeCell ref="I6:I7"/>
    <mergeCell ref="A9:A10"/>
    <mergeCell ref="B9:B10"/>
    <mergeCell ref="G9:G10"/>
    <mergeCell ref="H9:H10"/>
    <mergeCell ref="I9:I10"/>
    <mergeCell ref="B14:D14"/>
    <mergeCell ref="C15:D16"/>
    <mergeCell ref="F16:G16"/>
    <mergeCell ref="B51:I51"/>
    <mergeCell ref="B52:I52"/>
    <mergeCell ref="A18:I18"/>
    <mergeCell ref="A19:A22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H19:I20"/>
    <mergeCell ref="C20:F20"/>
    <mergeCell ref="C21:D21"/>
    <mergeCell ref="E21:E22"/>
    <mergeCell ref="F21:F22"/>
    <mergeCell ref="H21:H22"/>
    <mergeCell ref="I21:I22"/>
    <mergeCell ref="B30:D30"/>
    <mergeCell ref="C31:D32"/>
    <mergeCell ref="F32:G32"/>
    <mergeCell ref="B19:B22"/>
    <mergeCell ref="C19:F19"/>
    <mergeCell ref="G19:G22"/>
    <mergeCell ref="B35:B38"/>
    <mergeCell ref="C35:F35"/>
    <mergeCell ref="G35:G38"/>
    <mergeCell ref="H35:I36"/>
    <mergeCell ref="C36:F36"/>
    <mergeCell ref="C37:D37"/>
    <mergeCell ref="E37:E38"/>
    <mergeCell ref="F37:F38"/>
    <mergeCell ref="H37:H38"/>
    <mergeCell ref="I37:I38"/>
    <mergeCell ref="I12:I13"/>
    <mergeCell ref="C49:D50"/>
    <mergeCell ref="A12:A13"/>
    <mergeCell ref="B12:B13"/>
    <mergeCell ref="G12:G13"/>
    <mergeCell ref="H12:H13"/>
    <mergeCell ref="B44:D44"/>
    <mergeCell ref="C46:D46"/>
    <mergeCell ref="F46:G46"/>
    <mergeCell ref="A47:A48"/>
    <mergeCell ref="B47:D48"/>
    <mergeCell ref="E47:E48"/>
    <mergeCell ref="F47:F48"/>
    <mergeCell ref="G47:G48"/>
    <mergeCell ref="A34:I34"/>
    <mergeCell ref="A35:A38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B4236-FA70-407D-9D65-9BF68D14A734}">
  <dimension ref="A1:N59"/>
  <sheetViews>
    <sheetView topLeftCell="A31" workbookViewId="0">
      <selection activeCell="N40" sqref="N40"/>
    </sheetView>
  </sheetViews>
  <sheetFormatPr defaultRowHeight="15" x14ac:dyDescent="0.25"/>
  <cols>
    <col min="1" max="1" width="6.5703125" customWidth="1"/>
    <col min="2" max="2" width="28.7109375" customWidth="1"/>
    <col min="5" max="5" width="9.140625" bestFit="1" customWidth="1"/>
    <col min="8" max="8" width="14.5703125" customWidth="1"/>
    <col min="9" max="9" width="17.42578125" customWidth="1"/>
  </cols>
  <sheetData>
    <row r="1" spans="1:9" x14ac:dyDescent="0.25">
      <c r="A1" s="1101" t="s">
        <v>1428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1429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5.15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55.15" customHeight="1" thickBot="1" x14ac:dyDescent="0.3">
      <c r="A7" s="1105"/>
      <c r="B7" s="1108"/>
      <c r="C7" s="1035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2">
        <v>1</v>
      </c>
      <c r="B8" s="985">
        <v>2</v>
      </c>
      <c r="C8" s="1023">
        <v>3</v>
      </c>
      <c r="D8" s="4">
        <v>4</v>
      </c>
      <c r="E8" s="3">
        <v>5</v>
      </c>
      <c r="F8" s="149">
        <v>6</v>
      </c>
      <c r="G8" s="6">
        <v>7</v>
      </c>
      <c r="H8" s="7">
        <v>8</v>
      </c>
      <c r="I8" s="7">
        <v>9</v>
      </c>
    </row>
    <row r="9" spans="1:9" x14ac:dyDescent="0.25">
      <c r="A9" s="533" t="s">
        <v>177</v>
      </c>
      <c r="B9" s="1029" t="s">
        <v>993</v>
      </c>
      <c r="C9" s="451">
        <v>0</v>
      </c>
      <c r="D9" s="452">
        <v>0.67900000000000005</v>
      </c>
      <c r="E9" s="1070">
        <f t="shared" ref="E9:E23" si="0">ROUND(D9-C9,2)</f>
        <v>0.68</v>
      </c>
      <c r="F9" s="296" t="s">
        <v>57</v>
      </c>
      <c r="G9" s="108" t="s">
        <v>121</v>
      </c>
      <c r="H9" s="611">
        <v>88460030045</v>
      </c>
      <c r="I9" s="613">
        <v>88460030045001</v>
      </c>
    </row>
    <row r="10" spans="1:9" x14ac:dyDescent="0.25">
      <c r="A10" s="25" t="s">
        <v>179</v>
      </c>
      <c r="B10" s="440" t="s">
        <v>994</v>
      </c>
      <c r="C10" s="134">
        <v>0</v>
      </c>
      <c r="D10" s="349">
        <v>3.4340000000000002</v>
      </c>
      <c r="E10" s="682">
        <f t="shared" si="0"/>
        <v>3.43</v>
      </c>
      <c r="F10" s="128" t="s">
        <v>57</v>
      </c>
      <c r="G10" s="39" t="s">
        <v>121</v>
      </c>
      <c r="H10" s="70">
        <v>88460040081</v>
      </c>
      <c r="I10" s="70">
        <v>88460040081001</v>
      </c>
    </row>
    <row r="11" spans="1:9" x14ac:dyDescent="0.25">
      <c r="A11" s="25" t="s">
        <v>181</v>
      </c>
      <c r="B11" s="440" t="s">
        <v>995</v>
      </c>
      <c r="C11" s="134">
        <v>0</v>
      </c>
      <c r="D11" s="349">
        <v>3.4809999999999999</v>
      </c>
      <c r="E11" s="682">
        <f t="shared" si="0"/>
        <v>3.48</v>
      </c>
      <c r="F11" s="128" t="s">
        <v>57</v>
      </c>
      <c r="G11" s="39" t="s">
        <v>121</v>
      </c>
      <c r="H11" s="70">
        <v>88460040082</v>
      </c>
      <c r="I11" s="70">
        <v>88460040082001</v>
      </c>
    </row>
    <row r="12" spans="1:9" x14ac:dyDescent="0.25">
      <c r="A12" s="1127" t="s">
        <v>183</v>
      </c>
      <c r="B12" s="1446" t="s">
        <v>996</v>
      </c>
      <c r="C12" s="134">
        <v>0</v>
      </c>
      <c r="D12" s="349">
        <v>0.153</v>
      </c>
      <c r="E12" s="682">
        <f t="shared" si="0"/>
        <v>0.15</v>
      </c>
      <c r="F12" s="122" t="s">
        <v>15</v>
      </c>
      <c r="G12" s="1131" t="s">
        <v>121</v>
      </c>
      <c r="H12" s="1395">
        <v>88460080068</v>
      </c>
      <c r="I12" s="1395">
        <v>88460080068001</v>
      </c>
    </row>
    <row r="13" spans="1:9" x14ac:dyDescent="0.25">
      <c r="A13" s="1314"/>
      <c r="B13" s="1447"/>
      <c r="C13" s="624">
        <v>0.153</v>
      </c>
      <c r="D13" s="577">
        <v>1.3779999999999999</v>
      </c>
      <c r="E13" s="683">
        <f t="shared" si="0"/>
        <v>1.23</v>
      </c>
      <c r="F13" s="126" t="s">
        <v>57</v>
      </c>
      <c r="G13" s="1132"/>
      <c r="H13" s="1396"/>
      <c r="I13" s="1396"/>
    </row>
    <row r="14" spans="1:9" x14ac:dyDescent="0.25">
      <c r="A14" s="25" t="s">
        <v>185</v>
      </c>
      <c r="B14" s="440" t="s">
        <v>997</v>
      </c>
      <c r="C14" s="134">
        <v>0</v>
      </c>
      <c r="D14" s="349">
        <v>1.141</v>
      </c>
      <c r="E14" s="682">
        <f t="shared" si="0"/>
        <v>1.1399999999999999</v>
      </c>
      <c r="F14" s="128" t="s">
        <v>57</v>
      </c>
      <c r="G14" s="39" t="s">
        <v>121</v>
      </c>
      <c r="H14" s="70">
        <v>88460060144</v>
      </c>
      <c r="I14" s="70">
        <v>88460060144001</v>
      </c>
    </row>
    <row r="15" spans="1:9" x14ac:dyDescent="0.25">
      <c r="A15" s="25" t="s">
        <v>187</v>
      </c>
      <c r="B15" s="440" t="s">
        <v>998</v>
      </c>
      <c r="C15" s="134">
        <v>0</v>
      </c>
      <c r="D15" s="349">
        <v>2.0720000000000001</v>
      </c>
      <c r="E15" s="682">
        <f t="shared" si="0"/>
        <v>2.0699999999999998</v>
      </c>
      <c r="F15" s="128" t="s">
        <v>57</v>
      </c>
      <c r="G15" s="39" t="s">
        <v>121</v>
      </c>
      <c r="H15" s="70">
        <v>88460060175</v>
      </c>
      <c r="I15" s="70">
        <v>88460060175001</v>
      </c>
    </row>
    <row r="16" spans="1:9" x14ac:dyDescent="0.25">
      <c r="A16" s="25" t="s">
        <v>189</v>
      </c>
      <c r="B16" s="440" t="s">
        <v>999</v>
      </c>
      <c r="C16" s="134">
        <v>0</v>
      </c>
      <c r="D16" s="349">
        <v>3.5</v>
      </c>
      <c r="E16" s="682">
        <f t="shared" si="0"/>
        <v>3.5</v>
      </c>
      <c r="F16" s="128" t="s">
        <v>57</v>
      </c>
      <c r="G16" s="39" t="s">
        <v>121</v>
      </c>
      <c r="H16" s="70">
        <v>88460060145</v>
      </c>
      <c r="I16" s="70">
        <v>88460060145001</v>
      </c>
    </row>
    <row r="17" spans="1:9" x14ac:dyDescent="0.25">
      <c r="A17" s="25" t="s">
        <v>191</v>
      </c>
      <c r="B17" s="440" t="s">
        <v>1000</v>
      </c>
      <c r="C17" s="134">
        <v>0</v>
      </c>
      <c r="D17" s="349">
        <v>1.0009999999999999</v>
      </c>
      <c r="E17" s="682">
        <f t="shared" si="0"/>
        <v>1</v>
      </c>
      <c r="F17" s="128" t="s">
        <v>57</v>
      </c>
      <c r="G17" s="39" t="s">
        <v>121</v>
      </c>
      <c r="H17" s="75">
        <v>88460060146</v>
      </c>
      <c r="I17" s="517" t="s">
        <v>1001</v>
      </c>
    </row>
    <row r="18" spans="1:9" x14ac:dyDescent="0.25">
      <c r="A18" s="25" t="s">
        <v>193</v>
      </c>
      <c r="B18" s="440" t="s">
        <v>1002</v>
      </c>
      <c r="C18" s="134">
        <v>0</v>
      </c>
      <c r="D18" s="349">
        <v>2.2429999999999999</v>
      </c>
      <c r="E18" s="682">
        <f t="shared" si="0"/>
        <v>2.2400000000000002</v>
      </c>
      <c r="F18" s="128" t="s">
        <v>57</v>
      </c>
      <c r="G18" s="39" t="s">
        <v>121</v>
      </c>
      <c r="H18" s="70">
        <v>88460060148</v>
      </c>
      <c r="I18" s="70">
        <v>88460020204001</v>
      </c>
    </row>
    <row r="19" spans="1:9" x14ac:dyDescent="0.25">
      <c r="A19" s="25" t="s">
        <v>195</v>
      </c>
      <c r="B19" s="440" t="s">
        <v>1003</v>
      </c>
      <c r="C19" s="134">
        <v>0</v>
      </c>
      <c r="D19" s="349">
        <v>2.8079999999999998</v>
      </c>
      <c r="E19" s="682">
        <f t="shared" si="0"/>
        <v>2.81</v>
      </c>
      <c r="F19" s="128" t="s">
        <v>57</v>
      </c>
      <c r="G19" s="39" t="s">
        <v>121</v>
      </c>
      <c r="H19" s="70">
        <v>88460020196</v>
      </c>
      <c r="I19" s="70">
        <v>88460020196001</v>
      </c>
    </row>
    <row r="20" spans="1:9" x14ac:dyDescent="0.25">
      <c r="A20" s="25" t="s">
        <v>197</v>
      </c>
      <c r="B20" s="440" t="s">
        <v>1004</v>
      </c>
      <c r="C20" s="134">
        <v>0</v>
      </c>
      <c r="D20" s="349">
        <v>2.048</v>
      </c>
      <c r="E20" s="682">
        <f t="shared" si="0"/>
        <v>2.0499999999999998</v>
      </c>
      <c r="F20" s="128" t="s">
        <v>57</v>
      </c>
      <c r="G20" s="39" t="s">
        <v>121</v>
      </c>
      <c r="H20" s="70">
        <v>88460070094</v>
      </c>
      <c r="I20" s="70">
        <v>88460070094001</v>
      </c>
    </row>
    <row r="21" spans="1:9" x14ac:dyDescent="0.25">
      <c r="A21" s="25" t="s">
        <v>199</v>
      </c>
      <c r="B21" s="440" t="s">
        <v>1005</v>
      </c>
      <c r="C21" s="134">
        <v>0</v>
      </c>
      <c r="D21" s="349">
        <v>3.181</v>
      </c>
      <c r="E21" s="682">
        <f t="shared" si="0"/>
        <v>3.18</v>
      </c>
      <c r="F21" s="128" t="s">
        <v>57</v>
      </c>
      <c r="G21" s="39" t="s">
        <v>121</v>
      </c>
      <c r="H21" s="70">
        <v>88460080078</v>
      </c>
      <c r="I21" s="70">
        <v>88460080078001</v>
      </c>
    </row>
    <row r="22" spans="1:9" x14ac:dyDescent="0.25">
      <c r="A22" s="25" t="s">
        <v>201</v>
      </c>
      <c r="B22" s="440" t="s">
        <v>1006</v>
      </c>
      <c r="C22" s="488">
        <v>0</v>
      </c>
      <c r="D22" s="457">
        <v>1.3049999999999999</v>
      </c>
      <c r="E22" s="684">
        <f t="shared" si="0"/>
        <v>1.31</v>
      </c>
      <c r="F22" s="137" t="s">
        <v>15</v>
      </c>
      <c r="G22" s="39" t="s">
        <v>121</v>
      </c>
      <c r="H22" s="70">
        <v>88460060087</v>
      </c>
      <c r="I22" s="70">
        <v>88460060149001</v>
      </c>
    </row>
    <row r="23" spans="1:9" ht="15.75" thickBot="1" x14ac:dyDescent="0.3">
      <c r="A23" s="17">
        <v>14</v>
      </c>
      <c r="B23" s="591" t="s">
        <v>1007</v>
      </c>
      <c r="C23" s="43">
        <v>0</v>
      </c>
      <c r="D23" s="635">
        <v>0.42699999999999999</v>
      </c>
      <c r="E23" s="1071">
        <f t="shared" si="0"/>
        <v>0.43</v>
      </c>
      <c r="F23" s="326" t="s">
        <v>15</v>
      </c>
      <c r="G23" s="636" t="s">
        <v>121</v>
      </c>
      <c r="H23" s="73">
        <v>88460060176</v>
      </c>
      <c r="I23" s="73">
        <v>88460060176001</v>
      </c>
    </row>
    <row r="24" spans="1:9" x14ac:dyDescent="0.25">
      <c r="A24" s="187"/>
      <c r="B24" s="1204" t="s">
        <v>1008</v>
      </c>
      <c r="C24" s="1411"/>
      <c r="D24" s="1412"/>
      <c r="E24" s="685">
        <f>SUM(E9:E23)</f>
        <v>28.7</v>
      </c>
      <c r="F24" s="686"/>
      <c r="G24" s="356"/>
      <c r="H24" s="190"/>
      <c r="I24" s="192"/>
    </row>
    <row r="25" spans="1:9" x14ac:dyDescent="0.25">
      <c r="A25" s="193"/>
      <c r="B25" s="194"/>
      <c r="C25" s="1233" t="s">
        <v>66</v>
      </c>
      <c r="D25" s="1234"/>
      <c r="E25" s="687">
        <f>SUM(E12,E22:E23)</f>
        <v>1.89</v>
      </c>
      <c r="F25" s="688" t="s">
        <v>15</v>
      </c>
      <c r="G25" s="173"/>
      <c r="H25" s="193"/>
      <c r="I25" s="197"/>
    </row>
    <row r="26" spans="1:9" ht="15.75" thickBot="1" x14ac:dyDescent="0.3">
      <c r="A26" s="200"/>
      <c r="B26" s="201"/>
      <c r="C26" s="1237"/>
      <c r="D26" s="1238"/>
      <c r="E26" s="689">
        <f>SUM(E9:E11,E13:E21)</f>
        <v>26.810000000000002</v>
      </c>
      <c r="F26" s="1413" t="s">
        <v>294</v>
      </c>
      <c r="G26" s="1414"/>
      <c r="H26" s="200"/>
      <c r="I26" s="204"/>
    </row>
    <row r="28" spans="1:9" ht="15.75" thickBot="1" x14ac:dyDescent="0.3">
      <c r="A28" s="1102" t="s">
        <v>1430</v>
      </c>
      <c r="B28" s="1102"/>
      <c r="C28" s="1102"/>
      <c r="D28" s="1102"/>
      <c r="E28" s="1102"/>
      <c r="F28" s="1102"/>
      <c r="G28" s="1102"/>
      <c r="H28" s="1102"/>
      <c r="I28" s="1102"/>
    </row>
    <row r="29" spans="1:9" ht="15.75" thickBot="1" x14ac:dyDescent="0.3">
      <c r="A29" s="1103" t="s">
        <v>1</v>
      </c>
      <c r="B29" s="1116" t="s">
        <v>2</v>
      </c>
      <c r="C29" s="1109" t="s">
        <v>3</v>
      </c>
      <c r="D29" s="1110"/>
      <c r="E29" s="1110"/>
      <c r="F29" s="1110"/>
      <c r="G29" s="1112" t="s">
        <v>4</v>
      </c>
      <c r="H29" s="1115" t="s">
        <v>5</v>
      </c>
      <c r="I29" s="1116"/>
    </row>
    <row r="30" spans="1:9" ht="15.75" thickBot="1" x14ac:dyDescent="0.3">
      <c r="A30" s="1104"/>
      <c r="B30" s="1206"/>
      <c r="C30" s="1119" t="s">
        <v>6</v>
      </c>
      <c r="D30" s="1120"/>
      <c r="E30" s="1120"/>
      <c r="F30" s="1120"/>
      <c r="G30" s="1112"/>
      <c r="H30" s="1117"/>
      <c r="I30" s="1118"/>
    </row>
    <row r="31" spans="1:9" ht="24" customHeight="1" thickBot="1" x14ac:dyDescent="0.3">
      <c r="A31" s="1104"/>
      <c r="B31" s="1206"/>
      <c r="C31" s="1122" t="s">
        <v>7</v>
      </c>
      <c r="D31" s="1123"/>
      <c r="E31" s="1124" t="s">
        <v>8</v>
      </c>
      <c r="F31" s="1208" t="s">
        <v>9</v>
      </c>
      <c r="G31" s="1112"/>
      <c r="H31" s="1112" t="s">
        <v>10</v>
      </c>
      <c r="I31" s="1112" t="s">
        <v>11</v>
      </c>
    </row>
    <row r="32" spans="1:9" ht="44.45" customHeight="1" thickBot="1" x14ac:dyDescent="0.3">
      <c r="A32" s="1105"/>
      <c r="B32" s="1118"/>
      <c r="C32" s="1035" t="s">
        <v>12</v>
      </c>
      <c r="D32" s="1033" t="s">
        <v>13</v>
      </c>
      <c r="E32" s="1125"/>
      <c r="F32" s="1209"/>
      <c r="G32" s="1207"/>
      <c r="H32" s="1114"/>
      <c r="I32" s="1114"/>
    </row>
    <row r="33" spans="1:9" ht="15.75" thickBot="1" x14ac:dyDescent="0.3">
      <c r="A33" s="2">
        <v>1</v>
      </c>
      <c r="B33" s="149">
        <v>2</v>
      </c>
      <c r="C33" s="1023">
        <v>3</v>
      </c>
      <c r="D33" s="3">
        <v>4</v>
      </c>
      <c r="E33" s="4">
        <v>5</v>
      </c>
      <c r="F33" s="5">
        <v>6</v>
      </c>
      <c r="G33" s="6">
        <v>7</v>
      </c>
      <c r="H33" s="7">
        <v>8</v>
      </c>
      <c r="I33" s="7">
        <v>9</v>
      </c>
    </row>
    <row r="34" spans="1:9" x14ac:dyDescent="0.25">
      <c r="A34" s="25">
        <v>1</v>
      </c>
      <c r="B34" s="531" t="s">
        <v>1009</v>
      </c>
      <c r="C34" s="134">
        <v>0</v>
      </c>
      <c r="D34" s="349">
        <v>1.929</v>
      </c>
      <c r="E34" s="682">
        <f t="shared" ref="E34:E46" si="1">ROUND(D34-C34,2)</f>
        <v>1.93</v>
      </c>
      <c r="F34" s="151" t="s">
        <v>57</v>
      </c>
      <c r="G34" s="14" t="s">
        <v>121</v>
      </c>
      <c r="H34" s="70">
        <v>88460010044</v>
      </c>
      <c r="I34" s="615">
        <v>88460010044001</v>
      </c>
    </row>
    <row r="35" spans="1:9" x14ac:dyDescent="0.25">
      <c r="A35" s="25">
        <v>2</v>
      </c>
      <c r="B35" s="531" t="s">
        <v>1010</v>
      </c>
      <c r="C35" s="134">
        <v>0</v>
      </c>
      <c r="D35" s="349">
        <v>2.032</v>
      </c>
      <c r="E35" s="682">
        <f t="shared" si="1"/>
        <v>2.0299999999999998</v>
      </c>
      <c r="F35" s="554" t="s">
        <v>57</v>
      </c>
      <c r="G35" s="23" t="s">
        <v>121</v>
      </c>
      <c r="H35" s="70">
        <v>88460010050</v>
      </c>
      <c r="I35" s="615">
        <v>88460010050001</v>
      </c>
    </row>
    <row r="36" spans="1:9" x14ac:dyDescent="0.25">
      <c r="A36" s="25">
        <v>3</v>
      </c>
      <c r="B36" s="531" t="s">
        <v>1011</v>
      </c>
      <c r="C36" s="134">
        <v>0</v>
      </c>
      <c r="D36" s="349">
        <v>2.508</v>
      </c>
      <c r="E36" s="682">
        <f t="shared" si="1"/>
        <v>2.5099999999999998</v>
      </c>
      <c r="F36" s="554" t="s">
        <v>57</v>
      </c>
      <c r="G36" s="23" t="s">
        <v>121</v>
      </c>
      <c r="H36" s="70">
        <v>88460030041</v>
      </c>
      <c r="I36" s="615">
        <v>88460030041001</v>
      </c>
    </row>
    <row r="37" spans="1:9" x14ac:dyDescent="0.25">
      <c r="A37" s="25">
        <v>4</v>
      </c>
      <c r="B37" s="531" t="s">
        <v>1012</v>
      </c>
      <c r="C37" s="134">
        <v>0</v>
      </c>
      <c r="D37" s="349">
        <v>1.2929999999999999</v>
      </c>
      <c r="E37" s="682">
        <f t="shared" si="1"/>
        <v>1.29</v>
      </c>
      <c r="F37" s="554" t="s">
        <v>57</v>
      </c>
      <c r="G37" s="39" t="s">
        <v>121</v>
      </c>
      <c r="H37" s="70">
        <v>88460020195</v>
      </c>
      <c r="I37" s="615">
        <v>88460020195001</v>
      </c>
    </row>
    <row r="38" spans="1:9" x14ac:dyDescent="0.25">
      <c r="A38" s="25">
        <v>5</v>
      </c>
      <c r="B38" s="531" t="s">
        <v>1013</v>
      </c>
      <c r="C38" s="134">
        <v>0</v>
      </c>
      <c r="D38" s="349">
        <v>1.296</v>
      </c>
      <c r="E38" s="682">
        <f t="shared" si="1"/>
        <v>1.3</v>
      </c>
      <c r="F38" s="554" t="s">
        <v>57</v>
      </c>
      <c r="G38" s="39" t="s">
        <v>121</v>
      </c>
      <c r="H38" s="70">
        <v>88460020193</v>
      </c>
      <c r="I38" s="615">
        <v>88460020193001</v>
      </c>
    </row>
    <row r="39" spans="1:9" x14ac:dyDescent="0.25">
      <c r="A39" s="25">
        <v>6</v>
      </c>
      <c r="B39" s="531" t="s">
        <v>1014</v>
      </c>
      <c r="C39" s="134">
        <v>0</v>
      </c>
      <c r="D39" s="349">
        <v>1.728</v>
      </c>
      <c r="E39" s="682">
        <f t="shared" si="1"/>
        <v>1.73</v>
      </c>
      <c r="F39" s="554" t="s">
        <v>57</v>
      </c>
      <c r="G39" s="39" t="s">
        <v>121</v>
      </c>
      <c r="H39" s="70">
        <v>88460070093</v>
      </c>
      <c r="I39" s="615">
        <v>88460070093001</v>
      </c>
    </row>
    <row r="40" spans="1:9" x14ac:dyDescent="0.25">
      <c r="A40" s="25">
        <v>7</v>
      </c>
      <c r="B40" s="531" t="s">
        <v>1015</v>
      </c>
      <c r="C40" s="134">
        <v>0</v>
      </c>
      <c r="D40" s="349">
        <v>1.7050000000000001</v>
      </c>
      <c r="E40" s="682">
        <f t="shared" si="1"/>
        <v>1.71</v>
      </c>
      <c r="F40" s="554" t="s">
        <v>57</v>
      </c>
      <c r="G40" s="39" t="s">
        <v>121</v>
      </c>
      <c r="H40" s="70">
        <v>88460090123</v>
      </c>
      <c r="I40" s="615">
        <v>88460090123001</v>
      </c>
    </row>
    <row r="41" spans="1:9" x14ac:dyDescent="0.25">
      <c r="A41" s="25">
        <v>8</v>
      </c>
      <c r="B41" s="531" t="s">
        <v>1016</v>
      </c>
      <c r="C41" s="134">
        <v>0</v>
      </c>
      <c r="D41" s="349">
        <v>0.90900000000000003</v>
      </c>
      <c r="E41" s="682">
        <f t="shared" si="1"/>
        <v>0.91</v>
      </c>
      <c r="F41" s="554" t="s">
        <v>57</v>
      </c>
      <c r="G41" s="39" t="s">
        <v>121</v>
      </c>
      <c r="H41" s="70">
        <v>88460020205</v>
      </c>
      <c r="I41" s="615">
        <v>88460020205001</v>
      </c>
    </row>
    <row r="42" spans="1:9" x14ac:dyDescent="0.25">
      <c r="A42" s="25">
        <v>9</v>
      </c>
      <c r="B42" s="531" t="s">
        <v>1017</v>
      </c>
      <c r="C42" s="134">
        <v>0</v>
      </c>
      <c r="D42" s="349">
        <v>0.373</v>
      </c>
      <c r="E42" s="682">
        <f t="shared" si="1"/>
        <v>0.37</v>
      </c>
      <c r="F42" s="554" t="s">
        <v>57</v>
      </c>
      <c r="G42" s="39" t="s">
        <v>121</v>
      </c>
      <c r="H42" s="70">
        <v>88460060230</v>
      </c>
      <c r="I42" s="615">
        <v>88460060230001</v>
      </c>
    </row>
    <row r="43" spans="1:9" x14ac:dyDescent="0.25">
      <c r="A43" s="25">
        <v>10</v>
      </c>
      <c r="B43" s="531" t="s">
        <v>1018</v>
      </c>
      <c r="C43" s="134">
        <v>0</v>
      </c>
      <c r="D43" s="349">
        <v>0.128</v>
      </c>
      <c r="E43" s="682">
        <f>ROUND(D43-C43,2)</f>
        <v>0.13</v>
      </c>
      <c r="F43" s="554" t="s">
        <v>57</v>
      </c>
      <c r="G43" s="39" t="s">
        <v>121</v>
      </c>
      <c r="H43" s="70">
        <v>88460060118</v>
      </c>
      <c r="I43" s="615">
        <v>88460060118001</v>
      </c>
    </row>
    <row r="44" spans="1:9" x14ac:dyDescent="0.25">
      <c r="A44" s="25">
        <v>11</v>
      </c>
      <c r="B44" s="531" t="s">
        <v>1019</v>
      </c>
      <c r="C44" s="134">
        <v>0</v>
      </c>
      <c r="D44" s="349">
        <v>4.9000000000000002E-2</v>
      </c>
      <c r="E44" s="682">
        <f>ROUND(D44-C44,2)</f>
        <v>0.05</v>
      </c>
      <c r="F44" s="554" t="s">
        <v>57</v>
      </c>
      <c r="G44" s="39" t="s">
        <v>121</v>
      </c>
      <c r="H44" s="70">
        <v>88460060183</v>
      </c>
      <c r="I44" s="615">
        <v>88460060183001</v>
      </c>
    </row>
    <row r="45" spans="1:9" x14ac:dyDescent="0.25">
      <c r="A45" s="25">
        <v>12</v>
      </c>
      <c r="B45" s="531" t="s">
        <v>1020</v>
      </c>
      <c r="C45" s="134">
        <v>0</v>
      </c>
      <c r="D45" s="349">
        <v>0.33200000000000002</v>
      </c>
      <c r="E45" s="682">
        <f>ROUND(D45-C45,2)</f>
        <v>0.33</v>
      </c>
      <c r="F45" s="554" t="s">
        <v>57</v>
      </c>
      <c r="G45" s="39" t="s">
        <v>121</v>
      </c>
      <c r="H45" s="70">
        <v>88460030046</v>
      </c>
      <c r="I45" s="615">
        <v>88460030046001</v>
      </c>
    </row>
    <row r="46" spans="1:9" ht="15.75" thickBot="1" x14ac:dyDescent="0.3">
      <c r="A46" s="17">
        <v>13</v>
      </c>
      <c r="B46" s="591" t="s">
        <v>1021</v>
      </c>
      <c r="C46" s="43">
        <v>0</v>
      </c>
      <c r="D46" s="457">
        <v>0.26500000000000001</v>
      </c>
      <c r="E46" s="684">
        <f t="shared" si="1"/>
        <v>0.27</v>
      </c>
      <c r="F46" s="604" t="s">
        <v>57</v>
      </c>
      <c r="G46" s="38" t="s">
        <v>121</v>
      </c>
      <c r="H46" s="73">
        <v>88460060187</v>
      </c>
      <c r="I46" s="616">
        <v>88460060187001</v>
      </c>
    </row>
    <row r="47" spans="1:9" x14ac:dyDescent="0.25">
      <c r="A47" s="568"/>
      <c r="B47" s="1147" t="s">
        <v>1022</v>
      </c>
      <c r="C47" s="1147"/>
      <c r="D47" s="1148"/>
      <c r="E47" s="690">
        <f>SUM(E34:E46)</f>
        <v>14.56</v>
      </c>
      <c r="F47" s="385"/>
      <c r="G47" s="445"/>
      <c r="H47" s="53"/>
      <c r="I47" s="52"/>
    </row>
    <row r="48" spans="1:9" x14ac:dyDescent="0.25">
      <c r="A48" s="569"/>
      <c r="B48" s="287"/>
      <c r="C48" s="1135" t="s">
        <v>66</v>
      </c>
      <c r="D48" s="1136"/>
      <c r="E48" s="977" t="s">
        <v>1023</v>
      </c>
      <c r="F48" s="386" t="s">
        <v>15</v>
      </c>
      <c r="G48" s="55"/>
      <c r="H48" s="54"/>
      <c r="I48" s="59"/>
    </row>
    <row r="49" spans="1:14" ht="15.75" thickBot="1" x14ac:dyDescent="0.3">
      <c r="A49" s="569"/>
      <c r="B49" s="287"/>
      <c r="C49" s="1139"/>
      <c r="D49" s="1140"/>
      <c r="E49" s="983">
        <v>14.56</v>
      </c>
      <c r="F49" s="1281" t="s">
        <v>294</v>
      </c>
      <c r="G49" s="1306"/>
      <c r="H49" s="54"/>
      <c r="I49" s="59"/>
    </row>
    <row r="50" spans="1:14" x14ac:dyDescent="0.25">
      <c r="A50" s="1492"/>
      <c r="B50" s="1419" t="s">
        <v>1431</v>
      </c>
      <c r="C50" s="1285"/>
      <c r="D50" s="1286"/>
      <c r="E50" s="1494">
        <v>43.26</v>
      </c>
      <c r="F50" s="1291"/>
      <c r="G50" s="1403"/>
      <c r="H50" s="90"/>
      <c r="I50" s="52"/>
      <c r="N50" t="s">
        <v>81</v>
      </c>
    </row>
    <row r="51" spans="1:14" x14ac:dyDescent="0.25">
      <c r="A51" s="1493"/>
      <c r="B51" s="1420"/>
      <c r="C51" s="1308"/>
      <c r="D51" s="1309"/>
      <c r="E51" s="1495"/>
      <c r="F51" s="1310"/>
      <c r="G51" s="1404"/>
      <c r="I51" s="59"/>
    </row>
    <row r="52" spans="1:14" x14ac:dyDescent="0.25">
      <c r="A52" s="569"/>
      <c r="B52" s="287"/>
      <c r="C52" s="1135" t="s">
        <v>66</v>
      </c>
      <c r="D52" s="1136"/>
      <c r="E52" s="446">
        <v>1.89</v>
      </c>
      <c r="F52" s="386" t="s">
        <v>15</v>
      </c>
      <c r="G52" s="696"/>
      <c r="I52" s="59"/>
    </row>
    <row r="53" spans="1:14" ht="15.75" thickBot="1" x14ac:dyDescent="0.3">
      <c r="A53" s="573"/>
      <c r="B53" s="291"/>
      <c r="C53" s="1139"/>
      <c r="D53" s="1140"/>
      <c r="E53" s="508">
        <v>41.37</v>
      </c>
      <c r="F53" s="697" t="s">
        <v>294</v>
      </c>
      <c r="G53" s="698"/>
      <c r="H53" s="63"/>
      <c r="I53" s="67"/>
    </row>
    <row r="54" spans="1:14" x14ac:dyDescent="0.25">
      <c r="B54" t="s">
        <v>81</v>
      </c>
    </row>
    <row r="55" spans="1:14" x14ac:dyDescent="0.25">
      <c r="B55" s="1160"/>
      <c r="C55" s="1160"/>
      <c r="D55" s="1160"/>
      <c r="E55" s="1160"/>
      <c r="F55" s="1160"/>
      <c r="G55" s="1160"/>
      <c r="H55" s="1160"/>
      <c r="I55" s="1160"/>
    </row>
    <row r="56" spans="1:14" x14ac:dyDescent="0.25">
      <c r="B56" s="1160"/>
      <c r="C56" s="1160"/>
      <c r="D56" s="1160"/>
      <c r="E56" s="1160"/>
      <c r="F56" s="1160"/>
      <c r="G56" s="1160"/>
      <c r="H56" s="1160"/>
      <c r="I56" s="1160"/>
    </row>
    <row r="57" spans="1:14" x14ac:dyDescent="0.25">
      <c r="B57" s="1160"/>
      <c r="C57" s="1160"/>
      <c r="D57" s="1160"/>
      <c r="E57" s="1160"/>
      <c r="F57" s="1160"/>
      <c r="G57" s="1160"/>
      <c r="H57" s="1160"/>
      <c r="I57" s="1160"/>
    </row>
    <row r="58" spans="1:14" x14ac:dyDescent="0.25">
      <c r="B58" s="104"/>
      <c r="C58" s="104"/>
      <c r="D58" s="104"/>
      <c r="E58" s="104"/>
      <c r="F58" s="104"/>
      <c r="G58" s="104"/>
      <c r="H58" s="104"/>
      <c r="I58" s="104"/>
    </row>
    <row r="59" spans="1:14" x14ac:dyDescent="0.25">
      <c r="B59" s="104"/>
      <c r="C59" s="104"/>
      <c r="D59" s="104"/>
      <c r="E59" s="104"/>
      <c r="F59" s="104"/>
      <c r="G59" s="104"/>
      <c r="H59" s="104"/>
      <c r="I59" s="104"/>
    </row>
  </sheetData>
  <mergeCells count="45">
    <mergeCell ref="C52:D53"/>
    <mergeCell ref="B55:I55"/>
    <mergeCell ref="B56:I56"/>
    <mergeCell ref="B57:I57"/>
    <mergeCell ref="F49:G49"/>
    <mergeCell ref="C48:D49"/>
    <mergeCell ref="A50:A51"/>
    <mergeCell ref="B50:D51"/>
    <mergeCell ref="E50:E51"/>
    <mergeCell ref="F50:F51"/>
    <mergeCell ref="G50:G51"/>
    <mergeCell ref="B47:D47"/>
    <mergeCell ref="B24:D24"/>
    <mergeCell ref="C25:D26"/>
    <mergeCell ref="F26:G26"/>
    <mergeCell ref="A28:I28"/>
    <mergeCell ref="A29:A32"/>
    <mergeCell ref="B29:B32"/>
    <mergeCell ref="C29:F29"/>
    <mergeCell ref="G29:G32"/>
    <mergeCell ref="H29:I30"/>
    <mergeCell ref="C30:F30"/>
    <mergeCell ref="C31:D31"/>
    <mergeCell ref="E31:E32"/>
    <mergeCell ref="F31:F32"/>
    <mergeCell ref="H31:H32"/>
    <mergeCell ref="I31:I32"/>
    <mergeCell ref="A12:A13"/>
    <mergeCell ref="B12:B13"/>
    <mergeCell ref="G12:G13"/>
    <mergeCell ref="H12:H13"/>
    <mergeCell ref="I12:I13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F6:F7"/>
    <mergeCell ref="H6:H7"/>
    <mergeCell ref="I6:I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70E8E-1BE9-44B8-8E1B-DC722627FF39}">
  <dimension ref="A1:I102"/>
  <sheetViews>
    <sheetView topLeftCell="A82" workbookViewId="0">
      <selection activeCell="H77" sqref="H77"/>
    </sheetView>
  </sheetViews>
  <sheetFormatPr defaultRowHeight="15" x14ac:dyDescent="0.25"/>
  <cols>
    <col min="1" max="1" width="5.7109375" customWidth="1"/>
    <col min="2" max="2" width="28.7109375" customWidth="1"/>
    <col min="5" max="5" width="9.7109375" bestFit="1" customWidth="1"/>
    <col min="6" max="6" width="13.140625" customWidth="1"/>
    <col min="8" max="8" width="16.28515625" customWidth="1"/>
    <col min="9" max="9" width="17.5703125" customWidth="1"/>
  </cols>
  <sheetData>
    <row r="1" spans="1:9" x14ac:dyDescent="0.25">
      <c r="A1" s="1101" t="s">
        <v>1427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1501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8.9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39" customHeight="1" thickBot="1" x14ac:dyDescent="0.3">
      <c r="A7" s="1105"/>
      <c r="B7" s="1108"/>
      <c r="C7" s="1035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448">
        <v>1</v>
      </c>
      <c r="B8" s="496">
        <v>2</v>
      </c>
      <c r="C8" s="1023">
        <v>3</v>
      </c>
      <c r="D8" s="4">
        <v>4</v>
      </c>
      <c r="E8" s="3">
        <v>5</v>
      </c>
      <c r="F8" s="149">
        <v>6</v>
      </c>
      <c r="G8" s="6">
        <v>7</v>
      </c>
      <c r="H8" s="7">
        <v>8</v>
      </c>
      <c r="I8" s="7">
        <v>9</v>
      </c>
    </row>
    <row r="9" spans="1:9" x14ac:dyDescent="0.25">
      <c r="A9" s="17">
        <v>1</v>
      </c>
      <c r="B9" s="1149" t="s">
        <v>1024</v>
      </c>
      <c r="C9" s="721">
        <v>0</v>
      </c>
      <c r="D9" s="722">
        <v>0.56999999999999995</v>
      </c>
      <c r="E9" s="1074">
        <f t="shared" ref="E9:E16" si="0">ROUND(D9-C9,2)</f>
        <v>0.56999999999999995</v>
      </c>
      <c r="F9" s="161" t="s">
        <v>15</v>
      </c>
      <c r="G9" s="108" t="s">
        <v>121</v>
      </c>
      <c r="H9" s="1151">
        <v>88700110253</v>
      </c>
      <c r="I9" s="1133">
        <v>88700110253001</v>
      </c>
    </row>
    <row r="10" spans="1:9" x14ac:dyDescent="0.25">
      <c r="A10" s="533"/>
      <c r="B10" s="1266"/>
      <c r="C10" s="726">
        <v>0.56999999999999995</v>
      </c>
      <c r="D10" s="702">
        <v>0.91500000000000004</v>
      </c>
      <c r="E10" s="703">
        <f t="shared" si="0"/>
        <v>0.35</v>
      </c>
      <c r="F10" s="117" t="s">
        <v>57</v>
      </c>
      <c r="G10" s="39" t="s">
        <v>121</v>
      </c>
      <c r="H10" s="1152"/>
      <c r="I10" s="1143"/>
    </row>
    <row r="11" spans="1:9" x14ac:dyDescent="0.25">
      <c r="A11" s="25">
        <v>2</v>
      </c>
      <c r="B11" s="72" t="s">
        <v>1025</v>
      </c>
      <c r="C11" s="726">
        <v>0</v>
      </c>
      <c r="D11" s="702">
        <v>4.5880000000000001</v>
      </c>
      <c r="E11" s="703">
        <f t="shared" si="0"/>
        <v>4.59</v>
      </c>
      <c r="F11" s="151" t="s">
        <v>57</v>
      </c>
      <c r="G11" s="39" t="s">
        <v>121</v>
      </c>
      <c r="H11" s="70">
        <v>88700110298</v>
      </c>
      <c r="I11" s="615">
        <v>88700110298001</v>
      </c>
    </row>
    <row r="12" spans="1:9" x14ac:dyDescent="0.25">
      <c r="A12" s="17">
        <v>3</v>
      </c>
      <c r="B12" s="68" t="s">
        <v>1026</v>
      </c>
      <c r="C12" s="724">
        <v>0</v>
      </c>
      <c r="D12" s="699">
        <v>6.2990000000000004</v>
      </c>
      <c r="E12" s="700">
        <f t="shared" si="0"/>
        <v>6.3</v>
      </c>
      <c r="F12" s="155" t="s">
        <v>57</v>
      </c>
      <c r="G12" s="37" t="s">
        <v>121</v>
      </c>
      <c r="H12" s="704">
        <v>88700060050</v>
      </c>
      <c r="I12" s="678" t="s">
        <v>1027</v>
      </c>
    </row>
    <row r="13" spans="1:9" x14ac:dyDescent="0.25">
      <c r="A13" s="17">
        <v>4</v>
      </c>
      <c r="B13" s="18" t="s">
        <v>1028</v>
      </c>
      <c r="C13" s="724">
        <v>0</v>
      </c>
      <c r="D13" s="699">
        <v>4.0410000000000004</v>
      </c>
      <c r="E13" s="700">
        <f t="shared" si="0"/>
        <v>4.04</v>
      </c>
      <c r="F13" s="132" t="s">
        <v>57</v>
      </c>
      <c r="G13" s="38" t="s">
        <v>121</v>
      </c>
      <c r="H13" s="704">
        <v>88700130046</v>
      </c>
      <c r="I13" s="518" t="s">
        <v>1029</v>
      </c>
    </row>
    <row r="14" spans="1:9" x14ac:dyDescent="0.25">
      <c r="A14" s="25">
        <v>5</v>
      </c>
      <c r="B14" s="72" t="s">
        <v>1030</v>
      </c>
      <c r="C14" s="705">
        <v>0</v>
      </c>
      <c r="D14" s="702">
        <v>1.667</v>
      </c>
      <c r="E14" s="703">
        <f t="shared" si="0"/>
        <v>1.67</v>
      </c>
      <c r="F14" s="71" t="s">
        <v>57</v>
      </c>
      <c r="G14" s="39" t="s">
        <v>121</v>
      </c>
      <c r="H14" s="552">
        <v>88700130046</v>
      </c>
      <c r="I14" s="706" t="s">
        <v>1031</v>
      </c>
    </row>
    <row r="15" spans="1:9" x14ac:dyDescent="0.25">
      <c r="A15" s="533">
        <v>6</v>
      </c>
      <c r="B15" s="312" t="s">
        <v>1032</v>
      </c>
      <c r="C15" s="1072">
        <v>0</v>
      </c>
      <c r="D15" s="707">
        <v>6.6000000000000003E-2</v>
      </c>
      <c r="E15" s="708">
        <f t="shared" si="0"/>
        <v>7.0000000000000007E-2</v>
      </c>
      <c r="F15" s="554" t="s">
        <v>251</v>
      </c>
      <c r="G15" s="38" t="s">
        <v>121</v>
      </c>
      <c r="H15" s="30">
        <v>88700110329</v>
      </c>
      <c r="I15" s="30">
        <v>88700110329001</v>
      </c>
    </row>
    <row r="16" spans="1:9" ht="15.75" thickBot="1" x14ac:dyDescent="0.3">
      <c r="A16" s="534">
        <v>7</v>
      </c>
      <c r="B16" s="381" t="s">
        <v>1033</v>
      </c>
      <c r="C16" s="1073">
        <v>0</v>
      </c>
      <c r="D16" s="709">
        <v>8.4000000000000005E-2</v>
      </c>
      <c r="E16" s="710">
        <f t="shared" si="0"/>
        <v>0.08</v>
      </c>
      <c r="F16" s="582" t="s">
        <v>251</v>
      </c>
      <c r="G16" s="112" t="s">
        <v>121</v>
      </c>
      <c r="H16" s="711">
        <v>88700110330</v>
      </c>
      <c r="I16" s="48">
        <v>88700110330001</v>
      </c>
    </row>
    <row r="17" spans="1:9" x14ac:dyDescent="0.25">
      <c r="A17" s="593"/>
      <c r="B17" s="1147" t="s">
        <v>1034</v>
      </c>
      <c r="C17" s="1147"/>
      <c r="D17" s="1148"/>
      <c r="E17" s="712">
        <f>SUM(E9:E16)</f>
        <v>17.669999999999995</v>
      </c>
      <c r="F17" s="385"/>
      <c r="G17" s="191"/>
      <c r="H17" s="190"/>
      <c r="I17" s="192"/>
    </row>
    <row r="18" spans="1:9" x14ac:dyDescent="0.25">
      <c r="A18" s="713"/>
      <c r="B18" s="287"/>
      <c r="C18" s="1135" t="s">
        <v>66</v>
      </c>
      <c r="D18" s="1136"/>
      <c r="E18" s="714">
        <f>SUM(E9)</f>
        <v>0.56999999999999995</v>
      </c>
      <c r="F18" s="358" t="s">
        <v>15</v>
      </c>
      <c r="G18" s="55"/>
      <c r="H18" s="193"/>
      <c r="I18" s="197"/>
    </row>
    <row r="19" spans="1:9" ht="37.9" customHeight="1" x14ac:dyDescent="0.25">
      <c r="A19" s="713"/>
      <c r="B19" s="287"/>
      <c r="C19" s="1137"/>
      <c r="D19" s="1138"/>
      <c r="E19" s="714">
        <v>16.95</v>
      </c>
      <c r="F19" s="358" t="s">
        <v>294</v>
      </c>
      <c r="G19" s="55"/>
      <c r="H19" s="193"/>
      <c r="I19" s="197"/>
    </row>
    <row r="20" spans="1:9" ht="15.75" thickBot="1" x14ac:dyDescent="0.3">
      <c r="A20" s="715"/>
      <c r="B20" s="291"/>
      <c r="C20" s="1139"/>
      <c r="D20" s="1140"/>
      <c r="E20" s="716">
        <f>SUM(E15:E16)</f>
        <v>0.15000000000000002</v>
      </c>
      <c r="F20" s="717" t="s">
        <v>251</v>
      </c>
      <c r="G20" s="92"/>
      <c r="H20" s="200"/>
      <c r="I20" s="204"/>
    </row>
    <row r="22" spans="1:9" ht="15.75" thickBot="1" x14ac:dyDescent="0.3">
      <c r="A22" s="1102" t="s">
        <v>1502</v>
      </c>
      <c r="B22" s="1102"/>
      <c r="C22" s="1102"/>
      <c r="D22" s="1102"/>
      <c r="E22" s="1102"/>
      <c r="F22" s="1102"/>
      <c r="G22" s="1102"/>
      <c r="H22" s="1102"/>
      <c r="I22" s="1102"/>
    </row>
    <row r="23" spans="1:9" ht="15.75" thickBot="1" x14ac:dyDescent="0.3">
      <c r="A23" s="1103" t="s">
        <v>1</v>
      </c>
      <c r="B23" s="1106" t="s">
        <v>2</v>
      </c>
      <c r="C23" s="1109" t="s">
        <v>3</v>
      </c>
      <c r="D23" s="1110"/>
      <c r="E23" s="1110"/>
      <c r="F23" s="1110"/>
      <c r="G23" s="1112" t="s">
        <v>4</v>
      </c>
      <c r="H23" s="1115" t="s">
        <v>5</v>
      </c>
      <c r="I23" s="1116"/>
    </row>
    <row r="24" spans="1:9" ht="15.75" thickBot="1" x14ac:dyDescent="0.3">
      <c r="A24" s="1104"/>
      <c r="B24" s="1107"/>
      <c r="C24" s="1119" t="s">
        <v>6</v>
      </c>
      <c r="D24" s="1120"/>
      <c r="E24" s="1120"/>
      <c r="F24" s="1120"/>
      <c r="G24" s="1112"/>
      <c r="H24" s="1117"/>
      <c r="I24" s="1118"/>
    </row>
    <row r="25" spans="1:9" ht="26.45" customHeight="1" thickBot="1" x14ac:dyDescent="0.3">
      <c r="A25" s="1104"/>
      <c r="B25" s="1107"/>
      <c r="C25" s="1122" t="s">
        <v>7</v>
      </c>
      <c r="D25" s="1123"/>
      <c r="E25" s="1124" t="s">
        <v>8</v>
      </c>
      <c r="F25" s="1208" t="s">
        <v>9</v>
      </c>
      <c r="G25" s="1112"/>
      <c r="H25" s="1112" t="s">
        <v>10</v>
      </c>
      <c r="I25" s="1112" t="s">
        <v>11</v>
      </c>
    </row>
    <row r="26" spans="1:9" ht="35.450000000000003" customHeight="1" thickBot="1" x14ac:dyDescent="0.3">
      <c r="A26" s="1105"/>
      <c r="B26" s="1108"/>
      <c r="C26" s="1035" t="s">
        <v>12</v>
      </c>
      <c r="D26" s="1033" t="s">
        <v>13</v>
      </c>
      <c r="E26" s="1278"/>
      <c r="F26" s="1208"/>
      <c r="G26" s="1112"/>
      <c r="H26" s="1113"/>
      <c r="I26" s="1113"/>
    </row>
    <row r="27" spans="1:9" ht="15.75" thickBot="1" x14ac:dyDescent="0.3">
      <c r="A27" s="448">
        <v>1</v>
      </c>
      <c r="B27" s="496">
        <v>2</v>
      </c>
      <c r="C27" s="1023">
        <v>3</v>
      </c>
      <c r="D27" s="4">
        <v>4</v>
      </c>
      <c r="E27" s="3">
        <v>5</v>
      </c>
      <c r="F27" s="149">
        <v>6</v>
      </c>
      <c r="G27" s="6">
        <v>7</v>
      </c>
      <c r="H27" s="7">
        <v>8</v>
      </c>
      <c r="I27" s="7">
        <v>9</v>
      </c>
    </row>
    <row r="28" spans="1:9" x14ac:dyDescent="0.25">
      <c r="A28" s="25">
        <v>1</v>
      </c>
      <c r="B28" s="72" t="s">
        <v>1035</v>
      </c>
      <c r="C28" s="718">
        <v>0</v>
      </c>
      <c r="D28" s="702">
        <v>1.3859999999999999</v>
      </c>
      <c r="E28" s="719">
        <f t="shared" ref="E28:E55" si="1">ROUND(D28-C28,2)</f>
        <v>1.39</v>
      </c>
      <c r="F28" s="151" t="s">
        <v>57</v>
      </c>
      <c r="G28" s="720" t="s">
        <v>121</v>
      </c>
      <c r="H28" s="545">
        <v>88700090252</v>
      </c>
      <c r="I28" s="677" t="s">
        <v>1036</v>
      </c>
    </row>
    <row r="29" spans="1:9" x14ac:dyDescent="0.25">
      <c r="A29" s="17">
        <v>2</v>
      </c>
      <c r="B29" s="97" t="s">
        <v>1037</v>
      </c>
      <c r="C29" s="721">
        <v>0</v>
      </c>
      <c r="D29" s="722">
        <v>5.6840000000000002</v>
      </c>
      <c r="E29" s="723">
        <f t="shared" si="1"/>
        <v>5.68</v>
      </c>
      <c r="F29" s="251" t="s">
        <v>57</v>
      </c>
      <c r="G29" s="39" t="s">
        <v>121</v>
      </c>
      <c r="H29" s="552">
        <v>88700160070</v>
      </c>
      <c r="I29" s="706" t="s">
        <v>1038</v>
      </c>
    </row>
    <row r="30" spans="1:9" x14ac:dyDescent="0.25">
      <c r="A30" s="17">
        <v>3</v>
      </c>
      <c r="B30" s="68" t="s">
        <v>1039</v>
      </c>
      <c r="C30" s="724">
        <v>0</v>
      </c>
      <c r="D30" s="699">
        <v>1.2849999999999999</v>
      </c>
      <c r="E30" s="725">
        <f>ROUND(D30-C30,2)</f>
        <v>1.29</v>
      </c>
      <c r="F30" s="155" t="s">
        <v>57</v>
      </c>
      <c r="G30" s="39" t="s">
        <v>121</v>
      </c>
      <c r="H30" s="552">
        <v>88700090253</v>
      </c>
      <c r="I30" s="678" t="s">
        <v>1040</v>
      </c>
    </row>
    <row r="31" spans="1:9" x14ac:dyDescent="0.25">
      <c r="A31" s="17">
        <v>4</v>
      </c>
      <c r="B31" s="68" t="s">
        <v>1041</v>
      </c>
      <c r="C31" s="724">
        <v>0</v>
      </c>
      <c r="D31" s="699">
        <v>1.282</v>
      </c>
      <c r="E31" s="725">
        <f t="shared" si="1"/>
        <v>1.28</v>
      </c>
      <c r="F31" s="155" t="s">
        <v>57</v>
      </c>
      <c r="G31" s="37" t="s">
        <v>121</v>
      </c>
      <c r="H31" s="552">
        <v>88700090253</v>
      </c>
      <c r="I31" s="678" t="s">
        <v>1042</v>
      </c>
    </row>
    <row r="32" spans="1:9" x14ac:dyDescent="0.25">
      <c r="A32" s="25">
        <v>5</v>
      </c>
      <c r="B32" s="72" t="s">
        <v>1043</v>
      </c>
      <c r="C32" s="726">
        <v>0</v>
      </c>
      <c r="D32" s="702">
        <v>2.2530000000000001</v>
      </c>
      <c r="E32" s="719">
        <f t="shared" si="1"/>
        <v>2.25</v>
      </c>
      <c r="F32" s="151" t="s">
        <v>57</v>
      </c>
      <c r="G32" s="39" t="s">
        <v>121</v>
      </c>
      <c r="H32" s="545">
        <v>88700030036</v>
      </c>
      <c r="I32" s="677" t="s">
        <v>1044</v>
      </c>
    </row>
    <row r="33" spans="1:9" x14ac:dyDescent="0.25">
      <c r="A33" s="17">
        <v>6</v>
      </c>
      <c r="B33" s="68" t="s">
        <v>1045</v>
      </c>
      <c r="C33" s="724">
        <v>0</v>
      </c>
      <c r="D33" s="699">
        <v>1.7769999999999999</v>
      </c>
      <c r="E33" s="725">
        <f t="shared" si="1"/>
        <v>1.78</v>
      </c>
      <c r="F33" s="155" t="s">
        <v>57</v>
      </c>
      <c r="G33" s="39" t="s">
        <v>121</v>
      </c>
      <c r="H33" s="552">
        <v>88700100076</v>
      </c>
      <c r="I33" s="678" t="s">
        <v>1046</v>
      </c>
    </row>
    <row r="34" spans="1:9" x14ac:dyDescent="0.25">
      <c r="A34" s="17">
        <v>7</v>
      </c>
      <c r="B34" s="68" t="s">
        <v>1047</v>
      </c>
      <c r="C34" s="724">
        <v>0</v>
      </c>
      <c r="D34" s="699">
        <v>2.8639999999999999</v>
      </c>
      <c r="E34" s="725">
        <f t="shared" si="1"/>
        <v>2.86</v>
      </c>
      <c r="F34" s="155" t="s">
        <v>57</v>
      </c>
      <c r="G34" s="39" t="s">
        <v>121</v>
      </c>
      <c r="H34" s="552">
        <v>88700110250</v>
      </c>
      <c r="I34" s="678" t="s">
        <v>1048</v>
      </c>
    </row>
    <row r="35" spans="1:9" x14ac:dyDescent="0.25">
      <c r="A35" s="25">
        <v>8</v>
      </c>
      <c r="B35" s="72" t="s">
        <v>1049</v>
      </c>
      <c r="C35" s="726">
        <v>0</v>
      </c>
      <c r="D35" s="702">
        <v>0.76200000000000001</v>
      </c>
      <c r="E35" s="719">
        <f t="shared" si="1"/>
        <v>0.76</v>
      </c>
      <c r="F35" s="151" t="s">
        <v>57</v>
      </c>
      <c r="G35" s="39" t="s">
        <v>121</v>
      </c>
      <c r="H35" s="545">
        <v>88700100088</v>
      </c>
      <c r="I35" s="677" t="s">
        <v>1050</v>
      </c>
    </row>
    <row r="36" spans="1:9" x14ac:dyDescent="0.25">
      <c r="A36" s="17">
        <v>9</v>
      </c>
      <c r="B36" s="97" t="s">
        <v>1051</v>
      </c>
      <c r="C36" s="721">
        <v>0</v>
      </c>
      <c r="D36" s="722">
        <v>3.3929999999999998</v>
      </c>
      <c r="E36" s="723">
        <f t="shared" si="1"/>
        <v>3.39</v>
      </c>
      <c r="F36" s="251" t="s">
        <v>57</v>
      </c>
      <c r="G36" s="37" t="s">
        <v>121</v>
      </c>
      <c r="H36" s="552">
        <v>88700110295</v>
      </c>
      <c r="I36" s="706" t="s">
        <v>1052</v>
      </c>
    </row>
    <row r="37" spans="1:9" x14ac:dyDescent="0.25">
      <c r="A37" s="1127">
        <v>10</v>
      </c>
      <c r="B37" s="1129" t="s">
        <v>1053</v>
      </c>
      <c r="C37" s="705">
        <v>0</v>
      </c>
      <c r="D37" s="702">
        <v>0.48</v>
      </c>
      <c r="E37" s="719">
        <f>ROUND(D37-C37,2)</f>
        <v>0.48</v>
      </c>
      <c r="F37" s="71" t="s">
        <v>15</v>
      </c>
      <c r="G37" s="1131" t="s">
        <v>121</v>
      </c>
      <c r="H37" s="1377">
        <v>88700170078</v>
      </c>
      <c r="I37" s="1499" t="s">
        <v>1054</v>
      </c>
    </row>
    <row r="38" spans="1:9" x14ac:dyDescent="0.25">
      <c r="A38" s="1128"/>
      <c r="B38" s="1150"/>
      <c r="C38" s="624">
        <v>0.48</v>
      </c>
      <c r="D38" s="707">
        <v>3.0110000000000001</v>
      </c>
      <c r="E38" s="727">
        <f>ROUND(D38-C38,2)</f>
        <v>2.5299999999999998</v>
      </c>
      <c r="F38" s="554" t="s">
        <v>57</v>
      </c>
      <c r="G38" s="1132"/>
      <c r="H38" s="1498"/>
      <c r="I38" s="1500"/>
    </row>
    <row r="39" spans="1:9" x14ac:dyDescent="0.25">
      <c r="A39" s="17">
        <v>11</v>
      </c>
      <c r="B39" s="68" t="s">
        <v>1055</v>
      </c>
      <c r="C39" s="728">
        <v>0</v>
      </c>
      <c r="D39" s="701">
        <v>1.885</v>
      </c>
      <c r="E39" s="729">
        <f t="shared" ref="E39" si="2">ROUND(D39-C39,2)</f>
        <v>1.89</v>
      </c>
      <c r="F39" s="156" t="s">
        <v>57</v>
      </c>
      <c r="G39" s="37" t="s">
        <v>121</v>
      </c>
      <c r="H39" s="552">
        <v>88700170078</v>
      </c>
      <c r="I39" s="678" t="s">
        <v>1056</v>
      </c>
    </row>
    <row r="40" spans="1:9" x14ac:dyDescent="0.25">
      <c r="A40" s="25">
        <v>12</v>
      </c>
      <c r="B40" s="72" t="s">
        <v>1057</v>
      </c>
      <c r="C40" s="726">
        <v>0</v>
      </c>
      <c r="D40" s="702">
        <v>1.147</v>
      </c>
      <c r="E40" s="719">
        <f t="shared" si="1"/>
        <v>1.1499999999999999</v>
      </c>
      <c r="F40" s="151" t="s">
        <v>57</v>
      </c>
      <c r="G40" s="39" t="s">
        <v>121</v>
      </c>
      <c r="H40" s="545">
        <v>88700200061</v>
      </c>
      <c r="I40" s="677" t="s">
        <v>1058</v>
      </c>
    </row>
    <row r="41" spans="1:9" x14ac:dyDescent="0.25">
      <c r="A41" s="1323">
        <v>13</v>
      </c>
      <c r="B41" s="1501" t="s">
        <v>1059</v>
      </c>
      <c r="C41" s="721">
        <v>0</v>
      </c>
      <c r="D41" s="722">
        <v>0.17</v>
      </c>
      <c r="E41" s="723">
        <f t="shared" si="1"/>
        <v>0.17</v>
      </c>
      <c r="F41" s="414" t="s">
        <v>15</v>
      </c>
      <c r="G41" s="1131" t="s">
        <v>121</v>
      </c>
      <c r="H41" s="1377" t="s">
        <v>52</v>
      </c>
      <c r="I41" s="1274" t="s">
        <v>1060</v>
      </c>
    </row>
    <row r="42" spans="1:9" x14ac:dyDescent="0.25">
      <c r="A42" s="1445"/>
      <c r="B42" s="1266"/>
      <c r="C42" s="726">
        <v>0.17</v>
      </c>
      <c r="D42" s="702">
        <v>1.2869999999999999</v>
      </c>
      <c r="E42" s="719">
        <f t="shared" si="1"/>
        <v>1.1200000000000001</v>
      </c>
      <c r="F42" s="394" t="s">
        <v>57</v>
      </c>
      <c r="G42" s="1132"/>
      <c r="H42" s="1253"/>
      <c r="I42" s="1328"/>
    </row>
    <row r="43" spans="1:9" x14ac:dyDescent="0.25">
      <c r="A43" s="25">
        <v>14</v>
      </c>
      <c r="B43" s="72" t="s">
        <v>1061</v>
      </c>
      <c r="C43" s="726">
        <v>0</v>
      </c>
      <c r="D43" s="702">
        <v>1.393</v>
      </c>
      <c r="E43" s="719">
        <f t="shared" si="1"/>
        <v>1.39</v>
      </c>
      <c r="F43" s="151" t="s">
        <v>57</v>
      </c>
      <c r="G43" s="39" t="s">
        <v>121</v>
      </c>
      <c r="H43" s="545">
        <v>88700110252</v>
      </c>
      <c r="I43" s="677" t="s">
        <v>1062</v>
      </c>
    </row>
    <row r="44" spans="1:9" x14ac:dyDescent="0.25">
      <c r="A44" s="1127">
        <v>15</v>
      </c>
      <c r="B44" s="1392" t="s">
        <v>1063</v>
      </c>
      <c r="C44" s="721">
        <v>0</v>
      </c>
      <c r="D44" s="722">
        <v>0.28999999999999998</v>
      </c>
      <c r="E44" s="723">
        <f t="shared" si="1"/>
        <v>0.28999999999999998</v>
      </c>
      <c r="F44" s="161" t="s">
        <v>15</v>
      </c>
      <c r="G44" s="1131" t="s">
        <v>121</v>
      </c>
      <c r="H44" s="1151">
        <v>88700110255</v>
      </c>
      <c r="I44" s="1388">
        <v>88700110255001</v>
      </c>
    </row>
    <row r="45" spans="1:9" x14ac:dyDescent="0.25">
      <c r="A45" s="1314"/>
      <c r="B45" s="1393"/>
      <c r="C45" s="726">
        <v>0.28999999999999998</v>
      </c>
      <c r="D45" s="702">
        <v>0.875</v>
      </c>
      <c r="E45" s="719">
        <f t="shared" si="1"/>
        <v>0.59</v>
      </c>
      <c r="F45" s="151" t="s">
        <v>57</v>
      </c>
      <c r="G45" s="1132"/>
      <c r="H45" s="1152"/>
      <c r="I45" s="1389"/>
    </row>
    <row r="46" spans="1:9" x14ac:dyDescent="0.25">
      <c r="A46" s="17">
        <v>16</v>
      </c>
      <c r="B46" s="97" t="s">
        <v>1064</v>
      </c>
      <c r="C46" s="724">
        <v>0</v>
      </c>
      <c r="D46" s="699">
        <v>3.4119999999999999</v>
      </c>
      <c r="E46" s="725">
        <f>ROUND(D46-C46,2)</f>
        <v>3.41</v>
      </c>
      <c r="F46" s="155" t="s">
        <v>57</v>
      </c>
      <c r="G46" s="39" t="s">
        <v>121</v>
      </c>
      <c r="H46" s="552">
        <v>88700110297</v>
      </c>
      <c r="I46" s="706" t="s">
        <v>1065</v>
      </c>
    </row>
    <row r="47" spans="1:9" x14ac:dyDescent="0.25">
      <c r="A47" s="17">
        <v>17</v>
      </c>
      <c r="B47" s="97" t="s">
        <v>1066</v>
      </c>
      <c r="C47" s="724">
        <v>0</v>
      </c>
      <c r="D47" s="699">
        <v>1.4</v>
      </c>
      <c r="E47" s="725">
        <f t="shared" si="1"/>
        <v>1.4</v>
      </c>
      <c r="F47" s="155" t="s">
        <v>57</v>
      </c>
      <c r="G47" s="39" t="s">
        <v>121</v>
      </c>
      <c r="H47" s="552">
        <v>88700110297</v>
      </c>
      <c r="I47" s="706" t="s">
        <v>1067</v>
      </c>
    </row>
    <row r="48" spans="1:9" x14ac:dyDescent="0.25">
      <c r="A48" s="1127">
        <v>18</v>
      </c>
      <c r="B48" s="1149" t="s">
        <v>1068</v>
      </c>
      <c r="C48" s="721">
        <v>0</v>
      </c>
      <c r="D48" s="722">
        <v>1.0920000000000001</v>
      </c>
      <c r="E48" s="723">
        <f t="shared" si="1"/>
        <v>1.0900000000000001</v>
      </c>
      <c r="F48" s="414" t="s">
        <v>15</v>
      </c>
      <c r="G48" s="1131" t="s">
        <v>121</v>
      </c>
      <c r="H48" s="1151">
        <v>88700120054</v>
      </c>
      <c r="I48" s="1133">
        <v>88700040055001</v>
      </c>
    </row>
    <row r="49" spans="1:9" x14ac:dyDescent="0.25">
      <c r="A49" s="1314"/>
      <c r="B49" s="1266"/>
      <c r="C49" s="726">
        <v>1.0920000000000001</v>
      </c>
      <c r="D49" s="702">
        <v>3.3690000000000002</v>
      </c>
      <c r="E49" s="719">
        <f t="shared" si="1"/>
        <v>2.2799999999999998</v>
      </c>
      <c r="F49" s="394" t="s">
        <v>57</v>
      </c>
      <c r="G49" s="1132"/>
      <c r="H49" s="1152"/>
      <c r="I49" s="1143"/>
    </row>
    <row r="50" spans="1:9" x14ac:dyDescent="0.25">
      <c r="A50" s="25">
        <v>19</v>
      </c>
      <c r="B50" s="72" t="s">
        <v>1069</v>
      </c>
      <c r="C50" s="726">
        <v>0</v>
      </c>
      <c r="D50" s="702">
        <v>1.7729999999999999</v>
      </c>
      <c r="E50" s="719">
        <f t="shared" si="1"/>
        <v>1.77</v>
      </c>
      <c r="F50" s="151" t="s">
        <v>57</v>
      </c>
      <c r="G50" s="39" t="s">
        <v>121</v>
      </c>
      <c r="H50" s="545">
        <v>88700050132</v>
      </c>
      <c r="I50" s="677" t="s">
        <v>1070</v>
      </c>
    </row>
    <row r="51" spans="1:9" x14ac:dyDescent="0.25">
      <c r="A51" s="17">
        <v>20</v>
      </c>
      <c r="B51" s="97" t="s">
        <v>1071</v>
      </c>
      <c r="C51" s="721">
        <v>0</v>
      </c>
      <c r="D51" s="722">
        <v>2.7749999999999999</v>
      </c>
      <c r="E51" s="723">
        <f t="shared" si="1"/>
        <v>2.78</v>
      </c>
      <c r="F51" s="161" t="s">
        <v>57</v>
      </c>
      <c r="G51" s="39" t="s">
        <v>121</v>
      </c>
      <c r="H51" s="552">
        <v>88700050142</v>
      </c>
      <c r="I51" s="706" t="s">
        <v>1072</v>
      </c>
    </row>
    <row r="52" spans="1:9" x14ac:dyDescent="0.25">
      <c r="A52" s="25">
        <v>21</v>
      </c>
      <c r="B52" s="72" t="s">
        <v>1073</v>
      </c>
      <c r="C52" s="726">
        <v>0</v>
      </c>
      <c r="D52" s="702">
        <v>1.423</v>
      </c>
      <c r="E52" s="719">
        <f t="shared" si="1"/>
        <v>1.42</v>
      </c>
      <c r="F52" s="151" t="s">
        <v>57</v>
      </c>
      <c r="G52" s="39" t="s">
        <v>121</v>
      </c>
      <c r="H52" s="545">
        <v>88700060043</v>
      </c>
      <c r="I52" s="677" t="s">
        <v>1074</v>
      </c>
    </row>
    <row r="53" spans="1:9" x14ac:dyDescent="0.25">
      <c r="A53" s="25">
        <v>22</v>
      </c>
      <c r="B53" s="72" t="s">
        <v>1075</v>
      </c>
      <c r="C53" s="726">
        <v>0</v>
      </c>
      <c r="D53" s="702">
        <v>2.4169999999999998</v>
      </c>
      <c r="E53" s="719">
        <f t="shared" si="1"/>
        <v>2.42</v>
      </c>
      <c r="F53" s="151" t="s">
        <v>57</v>
      </c>
      <c r="G53" s="39" t="s">
        <v>121</v>
      </c>
      <c r="H53" s="545">
        <v>88700140124</v>
      </c>
      <c r="I53" s="677" t="s">
        <v>1076</v>
      </c>
    </row>
    <row r="54" spans="1:9" x14ac:dyDescent="0.25">
      <c r="A54" s="25">
        <v>23</v>
      </c>
      <c r="B54" s="72" t="s">
        <v>1077</v>
      </c>
      <c r="C54" s="726">
        <v>0</v>
      </c>
      <c r="D54" s="702">
        <v>1.8089999999999999</v>
      </c>
      <c r="E54" s="719">
        <f t="shared" si="1"/>
        <v>1.81</v>
      </c>
      <c r="F54" s="151" t="s">
        <v>57</v>
      </c>
      <c r="G54" s="39" t="s">
        <v>121</v>
      </c>
      <c r="H54" s="545">
        <v>88700010016</v>
      </c>
      <c r="I54" s="677" t="s">
        <v>1078</v>
      </c>
    </row>
    <row r="55" spans="1:9" x14ac:dyDescent="0.25">
      <c r="A55" s="25">
        <v>24</v>
      </c>
      <c r="B55" s="72" t="s">
        <v>1079</v>
      </c>
      <c r="C55" s="726">
        <v>0</v>
      </c>
      <c r="D55" s="702">
        <v>0.73599999999999999</v>
      </c>
      <c r="E55" s="719">
        <f t="shared" si="1"/>
        <v>0.74</v>
      </c>
      <c r="F55" s="151" t="s">
        <v>57</v>
      </c>
      <c r="G55" s="39" t="s">
        <v>121</v>
      </c>
      <c r="H55" s="545">
        <v>88700110296</v>
      </c>
      <c r="I55" s="677" t="s">
        <v>1080</v>
      </c>
    </row>
    <row r="56" spans="1:9" x14ac:dyDescent="0.25">
      <c r="A56" s="474">
        <v>25</v>
      </c>
      <c r="B56" s="730" t="s">
        <v>1081</v>
      </c>
      <c r="C56" s="721">
        <v>0</v>
      </c>
      <c r="D56" s="722">
        <v>1.764</v>
      </c>
      <c r="E56" s="723">
        <f>ROUND(D56-C56,2)</f>
        <v>1.76</v>
      </c>
      <c r="F56" s="161" t="s">
        <v>57</v>
      </c>
      <c r="G56" s="39" t="s">
        <v>121</v>
      </c>
      <c r="H56" s="552">
        <v>88700170092</v>
      </c>
      <c r="I56" s="255" t="s">
        <v>1082</v>
      </c>
    </row>
    <row r="57" spans="1:9" ht="15.75" thickBot="1" x14ac:dyDescent="0.3">
      <c r="A57" s="474">
        <v>26</v>
      </c>
      <c r="B57" s="730" t="s">
        <v>1083</v>
      </c>
      <c r="C57" s="721">
        <v>0</v>
      </c>
      <c r="D57" s="722">
        <v>0.379</v>
      </c>
      <c r="E57" s="723">
        <f>ROUND(D57-C57,2)</f>
        <v>0.38</v>
      </c>
      <c r="F57" s="161" t="s">
        <v>57</v>
      </c>
      <c r="G57" s="38" t="s">
        <v>121</v>
      </c>
      <c r="H57" s="552">
        <v>88700090036</v>
      </c>
      <c r="I57" s="255" t="s">
        <v>1084</v>
      </c>
    </row>
    <row r="58" spans="1:9" x14ac:dyDescent="0.25">
      <c r="A58" s="731"/>
      <c r="B58" s="1147" t="s">
        <v>1085</v>
      </c>
      <c r="C58" s="1147"/>
      <c r="D58" s="1148"/>
      <c r="E58" s="712">
        <f>SUM(E28:E57)</f>
        <v>51.550000000000018</v>
      </c>
      <c r="F58" s="189"/>
      <c r="G58" s="192"/>
      <c r="H58" s="190"/>
      <c r="I58" s="192"/>
    </row>
    <row r="59" spans="1:9" x14ac:dyDescent="0.25">
      <c r="A59" s="1075"/>
      <c r="B59" s="287"/>
      <c r="C59" s="1307" t="s">
        <v>66</v>
      </c>
      <c r="D59" s="1307"/>
      <c r="E59" s="732">
        <v>2.0299999999999998</v>
      </c>
      <c r="F59" s="416" t="s">
        <v>15</v>
      </c>
      <c r="G59" s="173"/>
      <c r="H59" s="193"/>
      <c r="I59" s="197"/>
    </row>
    <row r="60" spans="1:9" ht="30" x14ac:dyDescent="0.25">
      <c r="A60" s="585"/>
      <c r="B60" s="287"/>
      <c r="C60" s="1307"/>
      <c r="D60" s="1307"/>
      <c r="E60" s="733">
        <v>49.52</v>
      </c>
      <c r="F60" s="358" t="s">
        <v>294</v>
      </c>
      <c r="G60" s="173"/>
      <c r="H60" s="193"/>
      <c r="I60" s="197"/>
    </row>
    <row r="61" spans="1:9" ht="15.75" thickBot="1" x14ac:dyDescent="0.3">
      <c r="A61" s="588"/>
      <c r="B61" s="291"/>
      <c r="C61" s="1284"/>
      <c r="D61" s="1284"/>
      <c r="E61" s="734">
        <f>0</f>
        <v>0</v>
      </c>
      <c r="F61" s="717" t="s">
        <v>251</v>
      </c>
      <c r="G61" s="204"/>
      <c r="H61" s="200"/>
      <c r="I61" s="204"/>
    </row>
    <row r="63" spans="1:9" ht="15.75" thickBot="1" x14ac:dyDescent="0.3">
      <c r="A63" s="1102" t="s">
        <v>1503</v>
      </c>
      <c r="B63" s="1102"/>
      <c r="C63" s="1102"/>
      <c r="D63" s="1102"/>
      <c r="E63" s="1102"/>
      <c r="F63" s="1102"/>
      <c r="G63" s="1102"/>
      <c r="H63" s="1102"/>
      <c r="I63" s="1102"/>
    </row>
    <row r="64" spans="1:9" ht="15.75" thickBot="1" x14ac:dyDescent="0.3">
      <c r="A64" s="1103" t="s">
        <v>1</v>
      </c>
      <c r="B64" s="1106" t="s">
        <v>2</v>
      </c>
      <c r="C64" s="1109" t="s">
        <v>3</v>
      </c>
      <c r="D64" s="1110"/>
      <c r="E64" s="1110"/>
      <c r="F64" s="1110"/>
      <c r="G64" s="1112" t="s">
        <v>4</v>
      </c>
      <c r="H64" s="1115" t="s">
        <v>5</v>
      </c>
      <c r="I64" s="1116"/>
    </row>
    <row r="65" spans="1:9" ht="15.75" thickBot="1" x14ac:dyDescent="0.3">
      <c r="A65" s="1104"/>
      <c r="B65" s="1107"/>
      <c r="C65" s="1119" t="s">
        <v>6</v>
      </c>
      <c r="D65" s="1120"/>
      <c r="E65" s="1120"/>
      <c r="F65" s="1120"/>
      <c r="G65" s="1112"/>
      <c r="H65" s="1117"/>
      <c r="I65" s="1118"/>
    </row>
    <row r="66" spans="1:9" ht="25.15" customHeight="1" thickBot="1" x14ac:dyDescent="0.3">
      <c r="A66" s="1104"/>
      <c r="B66" s="1107"/>
      <c r="C66" s="1122" t="s">
        <v>7</v>
      </c>
      <c r="D66" s="1123"/>
      <c r="E66" s="1124" t="s">
        <v>8</v>
      </c>
      <c r="F66" s="1208" t="s">
        <v>9</v>
      </c>
      <c r="G66" s="1112"/>
      <c r="H66" s="1112" t="s">
        <v>10</v>
      </c>
      <c r="I66" s="1112" t="s">
        <v>11</v>
      </c>
    </row>
    <row r="67" spans="1:9" ht="41.45" customHeight="1" thickBot="1" x14ac:dyDescent="0.3">
      <c r="A67" s="1105"/>
      <c r="B67" s="1108"/>
      <c r="C67" s="1035" t="s">
        <v>12</v>
      </c>
      <c r="D67" s="1033" t="s">
        <v>13</v>
      </c>
      <c r="E67" s="1278"/>
      <c r="F67" s="1208"/>
      <c r="G67" s="1112"/>
      <c r="H67" s="1113"/>
      <c r="I67" s="1113"/>
    </row>
    <row r="68" spans="1:9" ht="15.75" thickBot="1" x14ac:dyDescent="0.3">
      <c r="A68" s="1">
        <v>1</v>
      </c>
      <c r="B68" s="496">
        <v>2</v>
      </c>
      <c r="C68" s="1023">
        <v>3</v>
      </c>
      <c r="D68" s="149">
        <v>4</v>
      </c>
      <c r="E68" s="3">
        <v>5</v>
      </c>
      <c r="F68" s="149">
        <v>6</v>
      </c>
      <c r="G68" s="2">
        <v>7</v>
      </c>
      <c r="H68" s="7">
        <v>8</v>
      </c>
      <c r="I68" s="7">
        <v>9</v>
      </c>
    </row>
    <row r="69" spans="1:9" x14ac:dyDescent="0.25">
      <c r="A69" s="470">
        <v>1</v>
      </c>
      <c r="B69" s="72" t="s">
        <v>1086</v>
      </c>
      <c r="C69" s="726">
        <v>0</v>
      </c>
      <c r="D69" s="702">
        <v>1.1140000000000001</v>
      </c>
      <c r="E69" s="735">
        <f t="shared" ref="E69:E86" si="3">ROUND(D69-C69,2)</f>
        <v>1.1100000000000001</v>
      </c>
      <c r="F69" s="151" t="s">
        <v>57</v>
      </c>
      <c r="G69" s="39" t="s">
        <v>121</v>
      </c>
      <c r="H69" s="549" t="s">
        <v>52</v>
      </c>
      <c r="I69" s="626">
        <v>88700100004015</v>
      </c>
    </row>
    <row r="70" spans="1:9" x14ac:dyDescent="0.25">
      <c r="A70" s="470">
        <v>2</v>
      </c>
      <c r="B70" s="72" t="s">
        <v>1087</v>
      </c>
      <c r="C70" s="726">
        <v>0</v>
      </c>
      <c r="D70" s="702">
        <v>0.92800000000000005</v>
      </c>
      <c r="E70" s="735">
        <f t="shared" si="3"/>
        <v>0.93</v>
      </c>
      <c r="F70" s="151" t="s">
        <v>57</v>
      </c>
      <c r="G70" s="39" t="s">
        <v>121</v>
      </c>
      <c r="H70" s="70">
        <v>88700100090</v>
      </c>
      <c r="I70" s="615">
        <v>88700100090001</v>
      </c>
    </row>
    <row r="71" spans="1:9" x14ac:dyDescent="0.25">
      <c r="A71" s="474">
        <v>3</v>
      </c>
      <c r="B71" s="730" t="s">
        <v>1088</v>
      </c>
      <c r="C71" s="724">
        <v>0</v>
      </c>
      <c r="D71" s="699">
        <v>0.55900000000000005</v>
      </c>
      <c r="E71" s="736">
        <f>ROUND(D71-C71,2)</f>
        <v>0.56000000000000005</v>
      </c>
      <c r="F71" s="155" t="s">
        <v>57</v>
      </c>
      <c r="G71" s="37" t="s">
        <v>121</v>
      </c>
      <c r="H71" s="549" t="s">
        <v>52</v>
      </c>
      <c r="I71" s="434">
        <v>88700110001031</v>
      </c>
    </row>
    <row r="72" spans="1:9" x14ac:dyDescent="0.25">
      <c r="A72" s="474">
        <v>4</v>
      </c>
      <c r="B72" s="737" t="s">
        <v>1089</v>
      </c>
      <c r="C72" s="724">
        <v>0</v>
      </c>
      <c r="D72" s="699">
        <v>0.252</v>
      </c>
      <c r="E72" s="736">
        <f>ROUND(D72-C72,2)</f>
        <v>0.25</v>
      </c>
      <c r="F72" s="155" t="s">
        <v>15</v>
      </c>
      <c r="G72" s="39" t="s">
        <v>121</v>
      </c>
      <c r="H72" s="73">
        <v>88700160072</v>
      </c>
      <c r="I72" s="24">
        <v>88700160072001</v>
      </c>
    </row>
    <row r="73" spans="1:9" x14ac:dyDescent="0.25">
      <c r="A73" s="470">
        <v>5</v>
      </c>
      <c r="B73" s="72" t="s">
        <v>1090</v>
      </c>
      <c r="C73" s="726">
        <v>0</v>
      </c>
      <c r="D73" s="702">
        <v>1.032</v>
      </c>
      <c r="E73" s="735">
        <f t="shared" si="3"/>
        <v>1.03</v>
      </c>
      <c r="F73" s="151" t="s">
        <v>57</v>
      </c>
      <c r="G73" s="39" t="s">
        <v>121</v>
      </c>
      <c r="H73" s="70">
        <v>88700200059</v>
      </c>
      <c r="I73" s="615">
        <v>88700200059001</v>
      </c>
    </row>
    <row r="74" spans="1:9" x14ac:dyDescent="0.25">
      <c r="A74" s="470">
        <v>6</v>
      </c>
      <c r="B74" s="72" t="s">
        <v>1091</v>
      </c>
      <c r="C74" s="726">
        <v>0</v>
      </c>
      <c r="D74" s="702">
        <v>1.484</v>
      </c>
      <c r="E74" s="735">
        <f t="shared" si="3"/>
        <v>1.48</v>
      </c>
      <c r="F74" s="151" t="s">
        <v>57</v>
      </c>
      <c r="G74" s="39" t="s">
        <v>121</v>
      </c>
      <c r="H74" s="70">
        <v>88700200066</v>
      </c>
      <c r="I74" s="615">
        <v>88700200066001</v>
      </c>
    </row>
    <row r="75" spans="1:9" x14ac:dyDescent="0.25">
      <c r="A75" s="470">
        <v>7</v>
      </c>
      <c r="B75" s="72" t="s">
        <v>1092</v>
      </c>
      <c r="C75" s="726">
        <v>0</v>
      </c>
      <c r="D75" s="702">
        <v>1.357</v>
      </c>
      <c r="E75" s="735">
        <f t="shared" si="3"/>
        <v>1.36</v>
      </c>
      <c r="F75" s="151" t="s">
        <v>57</v>
      </c>
      <c r="G75" s="39" t="s">
        <v>121</v>
      </c>
      <c r="H75" s="70">
        <v>88700120052</v>
      </c>
      <c r="I75" s="615">
        <v>88700120052001</v>
      </c>
    </row>
    <row r="76" spans="1:9" x14ac:dyDescent="0.25">
      <c r="A76" s="470">
        <v>8</v>
      </c>
      <c r="B76" s="738" t="s">
        <v>1093</v>
      </c>
      <c r="C76" s="726">
        <v>0</v>
      </c>
      <c r="D76" s="702">
        <v>0.438</v>
      </c>
      <c r="E76" s="735">
        <f>ROUND(D76-C76,2)</f>
        <v>0.44</v>
      </c>
      <c r="F76" s="151" t="s">
        <v>57</v>
      </c>
      <c r="G76" s="39" t="s">
        <v>121</v>
      </c>
      <c r="H76" s="419">
        <v>88700050165</v>
      </c>
      <c r="I76" s="420">
        <v>88700050165001</v>
      </c>
    </row>
    <row r="77" spans="1:9" x14ac:dyDescent="0.25">
      <c r="A77" s="470">
        <v>9</v>
      </c>
      <c r="B77" s="738" t="s">
        <v>1094</v>
      </c>
      <c r="C77" s="726">
        <v>0</v>
      </c>
      <c r="D77" s="702">
        <v>0.42299999999999999</v>
      </c>
      <c r="E77" s="735">
        <f>ROUND(D77-C77,2)</f>
        <v>0.42</v>
      </c>
      <c r="F77" s="151" t="s">
        <v>57</v>
      </c>
      <c r="G77" s="39" t="s">
        <v>121</v>
      </c>
      <c r="H77" s="549" t="s">
        <v>52</v>
      </c>
      <c r="I77" s="420">
        <v>88700050075001</v>
      </c>
    </row>
    <row r="78" spans="1:9" x14ac:dyDescent="0.25">
      <c r="A78" s="470">
        <v>10</v>
      </c>
      <c r="B78" s="738" t="s">
        <v>1095</v>
      </c>
      <c r="C78" s="726">
        <v>0</v>
      </c>
      <c r="D78" s="702">
        <v>0.91200000000000003</v>
      </c>
      <c r="E78" s="735">
        <f>ROUND(D78-C78,2)</f>
        <v>0.91</v>
      </c>
      <c r="F78" s="151" t="s">
        <v>57</v>
      </c>
      <c r="G78" s="39" t="s">
        <v>121</v>
      </c>
      <c r="H78" s="419">
        <v>88700050067</v>
      </c>
      <c r="I78" s="420">
        <v>88700050067004</v>
      </c>
    </row>
    <row r="79" spans="1:9" x14ac:dyDescent="0.25">
      <c r="A79" s="25">
        <v>11</v>
      </c>
      <c r="B79" s="72" t="s">
        <v>1096</v>
      </c>
      <c r="C79" s="726">
        <v>0</v>
      </c>
      <c r="D79" s="702">
        <v>0.65100000000000002</v>
      </c>
      <c r="E79" s="735">
        <f t="shared" si="3"/>
        <v>0.65</v>
      </c>
      <c r="F79" s="151" t="s">
        <v>15</v>
      </c>
      <c r="G79" s="39" t="s">
        <v>121</v>
      </c>
      <c r="H79" s="70">
        <v>88700050143</v>
      </c>
      <c r="I79" s="615">
        <v>88700050143001</v>
      </c>
    </row>
    <row r="80" spans="1:9" x14ac:dyDescent="0.25">
      <c r="A80" s="25">
        <v>12</v>
      </c>
      <c r="B80" s="72" t="s">
        <v>1097</v>
      </c>
      <c r="C80" s="726">
        <v>0</v>
      </c>
      <c r="D80" s="702">
        <v>1.1120000000000001</v>
      </c>
      <c r="E80" s="735">
        <f t="shared" si="3"/>
        <v>1.1100000000000001</v>
      </c>
      <c r="F80" s="151" t="s">
        <v>57</v>
      </c>
      <c r="G80" s="39" t="s">
        <v>121</v>
      </c>
      <c r="H80" s="70">
        <v>88700190051</v>
      </c>
      <c r="I80" s="615">
        <v>88700190051001</v>
      </c>
    </row>
    <row r="81" spans="1:9" x14ac:dyDescent="0.25">
      <c r="A81" s="25">
        <v>13</v>
      </c>
      <c r="B81" s="72" t="s">
        <v>1098</v>
      </c>
      <c r="C81" s="726">
        <v>0</v>
      </c>
      <c r="D81" s="702">
        <v>1.55</v>
      </c>
      <c r="E81" s="735">
        <f t="shared" si="3"/>
        <v>1.55</v>
      </c>
      <c r="F81" s="151" t="s">
        <v>57</v>
      </c>
      <c r="G81" s="39" t="s">
        <v>121</v>
      </c>
      <c r="H81" s="70">
        <v>88700080139</v>
      </c>
      <c r="I81" s="615">
        <v>88700080139001</v>
      </c>
    </row>
    <row r="82" spans="1:9" x14ac:dyDescent="0.25">
      <c r="A82" s="17">
        <v>14</v>
      </c>
      <c r="B82" s="97" t="s">
        <v>1099</v>
      </c>
      <c r="C82" s="724">
        <v>0</v>
      </c>
      <c r="D82" s="699">
        <v>3.1949999999999998</v>
      </c>
      <c r="E82" s="736">
        <f t="shared" si="3"/>
        <v>3.2</v>
      </c>
      <c r="F82" s="251" t="s">
        <v>57</v>
      </c>
      <c r="G82" s="39" t="s">
        <v>121</v>
      </c>
      <c r="H82" s="73">
        <v>88700070054</v>
      </c>
      <c r="I82" s="24">
        <v>88700070054001</v>
      </c>
    </row>
    <row r="83" spans="1:9" x14ac:dyDescent="0.25">
      <c r="A83" s="17">
        <v>15</v>
      </c>
      <c r="B83" s="97" t="s">
        <v>1100</v>
      </c>
      <c r="C83" s="724">
        <v>0</v>
      </c>
      <c r="D83" s="699">
        <v>0.52</v>
      </c>
      <c r="E83" s="736">
        <f t="shared" si="3"/>
        <v>0.52</v>
      </c>
      <c r="F83" s="251" t="s">
        <v>57</v>
      </c>
      <c r="G83" s="39" t="s">
        <v>121</v>
      </c>
      <c r="H83" s="73">
        <v>88700080155</v>
      </c>
      <c r="I83" s="24">
        <v>88700080155001</v>
      </c>
    </row>
    <row r="84" spans="1:9" x14ac:dyDescent="0.25">
      <c r="A84" s="17">
        <v>16</v>
      </c>
      <c r="B84" s="68" t="s">
        <v>1101</v>
      </c>
      <c r="C84" s="721">
        <v>0</v>
      </c>
      <c r="D84" s="722">
        <v>0.47399999999999998</v>
      </c>
      <c r="E84" s="739">
        <f>ROUND(D84-C84,2)</f>
        <v>0.47</v>
      </c>
      <c r="F84" s="161" t="s">
        <v>57</v>
      </c>
      <c r="G84" s="37" t="s">
        <v>121</v>
      </c>
      <c r="H84" s="73">
        <v>88700170091</v>
      </c>
      <c r="I84" s="616">
        <v>88700170091001</v>
      </c>
    </row>
    <row r="85" spans="1:9" x14ac:dyDescent="0.25">
      <c r="A85" s="25">
        <v>17</v>
      </c>
      <c r="B85" s="72" t="s">
        <v>1102</v>
      </c>
      <c r="C85" s="726">
        <v>0</v>
      </c>
      <c r="D85" s="702">
        <v>0.318</v>
      </c>
      <c r="E85" s="735">
        <f>ROUND(D85-C85,2)</f>
        <v>0.32</v>
      </c>
      <c r="F85" s="151" t="s">
        <v>57</v>
      </c>
      <c r="G85" s="39" t="s">
        <v>121</v>
      </c>
      <c r="H85" s="70">
        <v>88700080153</v>
      </c>
      <c r="I85" s="615">
        <v>88700080153001</v>
      </c>
    </row>
    <row r="86" spans="1:9" x14ac:dyDescent="0.25">
      <c r="A86" s="17">
        <v>18</v>
      </c>
      <c r="B86" s="68" t="s">
        <v>1103</v>
      </c>
      <c r="C86" s="721">
        <v>0</v>
      </c>
      <c r="D86" s="722">
        <v>0.66800000000000004</v>
      </c>
      <c r="E86" s="739">
        <f t="shared" si="3"/>
        <v>0.67</v>
      </c>
      <c r="F86" s="161" t="s">
        <v>57</v>
      </c>
      <c r="G86" s="39" t="s">
        <v>121</v>
      </c>
      <c r="H86" s="73">
        <v>88700180083</v>
      </c>
      <c r="I86" s="616">
        <v>88700180083001</v>
      </c>
    </row>
    <row r="87" spans="1:9" ht="15.75" thickBot="1" x14ac:dyDescent="0.3">
      <c r="A87" s="25">
        <v>19</v>
      </c>
      <c r="B87" s="72" t="s">
        <v>1104</v>
      </c>
      <c r="C87" s="726">
        <v>0</v>
      </c>
      <c r="D87" s="702">
        <v>0.55300000000000005</v>
      </c>
      <c r="E87" s="735">
        <f>ROUND(D87-C87,2)</f>
        <v>0.55000000000000004</v>
      </c>
      <c r="F87" s="151" t="s">
        <v>57</v>
      </c>
      <c r="G87" s="38" t="s">
        <v>121</v>
      </c>
      <c r="H87" s="70">
        <v>88700160071</v>
      </c>
      <c r="I87" s="615">
        <v>88700160071001</v>
      </c>
    </row>
    <row r="88" spans="1:9" x14ac:dyDescent="0.25">
      <c r="A88" s="593"/>
      <c r="B88" s="1147" t="s">
        <v>1105</v>
      </c>
      <c r="C88" s="1147"/>
      <c r="D88" s="1148"/>
      <c r="E88" s="712">
        <f>SUM(E69:E87)</f>
        <v>17.53</v>
      </c>
      <c r="F88" s="385"/>
      <c r="G88" s="191"/>
      <c r="H88" s="190"/>
      <c r="I88" s="192"/>
    </row>
    <row r="89" spans="1:9" x14ac:dyDescent="0.25">
      <c r="A89" s="585"/>
      <c r="B89" s="287"/>
      <c r="C89" s="1135" t="s">
        <v>66</v>
      </c>
      <c r="D89" s="1136"/>
      <c r="E89" s="732">
        <v>0.9</v>
      </c>
      <c r="F89" s="358" t="s">
        <v>15</v>
      </c>
      <c r="G89" s="176"/>
      <c r="H89" s="193"/>
      <c r="I89" s="197"/>
    </row>
    <row r="90" spans="1:9" ht="30" x14ac:dyDescent="0.25">
      <c r="A90" s="585"/>
      <c r="B90" s="287"/>
      <c r="C90" s="1137"/>
      <c r="D90" s="1138"/>
      <c r="E90" s="733">
        <v>16.63</v>
      </c>
      <c r="F90" s="358" t="s">
        <v>294</v>
      </c>
      <c r="G90" s="176"/>
      <c r="H90" s="193"/>
      <c r="I90" s="197"/>
    </row>
    <row r="91" spans="1:9" ht="15.75" thickBot="1" x14ac:dyDescent="0.3">
      <c r="A91" s="588"/>
      <c r="B91" s="291"/>
      <c r="C91" s="1139"/>
      <c r="D91" s="1140"/>
      <c r="E91" s="734">
        <f>0</f>
        <v>0</v>
      </c>
      <c r="F91" s="717" t="s">
        <v>251</v>
      </c>
      <c r="G91" s="740"/>
      <c r="H91" s="200"/>
      <c r="I91" s="204"/>
    </row>
    <row r="92" spans="1:9" x14ac:dyDescent="0.25">
      <c r="A92" s="1492"/>
      <c r="B92" s="1419" t="s">
        <v>1504</v>
      </c>
      <c r="C92" s="1285"/>
      <c r="D92" s="1286"/>
      <c r="E92" s="1494">
        <v>86.75</v>
      </c>
      <c r="F92" s="1291"/>
      <c r="G92" s="1502"/>
      <c r="H92" s="53"/>
      <c r="I92" s="52"/>
    </row>
    <row r="93" spans="1:9" x14ac:dyDescent="0.25">
      <c r="A93" s="1493"/>
      <c r="B93" s="1420"/>
      <c r="C93" s="1308"/>
      <c r="D93" s="1309"/>
      <c r="E93" s="1495"/>
      <c r="F93" s="1310"/>
      <c r="G93" s="1503"/>
      <c r="H93" s="54"/>
      <c r="I93" s="59"/>
    </row>
    <row r="94" spans="1:9" x14ac:dyDescent="0.25">
      <c r="A94" s="585"/>
      <c r="B94" s="287"/>
      <c r="C94" s="1135" t="s">
        <v>66</v>
      </c>
      <c r="D94" s="1136"/>
      <c r="E94" s="732">
        <v>3.5</v>
      </c>
      <c r="F94" s="358" t="s">
        <v>15</v>
      </c>
      <c r="G94" s="659"/>
      <c r="H94" s="54"/>
      <c r="I94" s="59"/>
    </row>
    <row r="95" spans="1:9" ht="30" x14ac:dyDescent="0.25">
      <c r="A95" s="585"/>
      <c r="B95" s="287"/>
      <c r="C95" s="1137"/>
      <c r="D95" s="1138"/>
      <c r="E95" s="733">
        <v>83.1</v>
      </c>
      <c r="F95" s="358" t="s">
        <v>294</v>
      </c>
      <c r="G95" s="659"/>
      <c r="H95" s="54"/>
      <c r="I95" s="59"/>
    </row>
    <row r="96" spans="1:9" ht="15.75" thickBot="1" x14ac:dyDescent="0.3">
      <c r="A96" s="588"/>
      <c r="B96" s="291"/>
      <c r="C96" s="1139"/>
      <c r="D96" s="1140"/>
      <c r="E96" s="734">
        <v>0.15</v>
      </c>
      <c r="F96" s="717" t="s">
        <v>251</v>
      </c>
      <c r="G96" s="741"/>
      <c r="H96" s="62"/>
      <c r="I96" s="67"/>
    </row>
    <row r="98" spans="2:9" x14ac:dyDescent="0.25">
      <c r="B98" s="1160"/>
      <c r="C98" s="1160"/>
      <c r="D98" s="1160"/>
      <c r="E98" s="1160"/>
      <c r="F98" s="1160"/>
      <c r="G98" s="1160"/>
      <c r="H98" s="1160"/>
      <c r="I98" s="1160"/>
    </row>
    <row r="99" spans="2:9" x14ac:dyDescent="0.25">
      <c r="B99" s="1160"/>
      <c r="C99" s="1160"/>
      <c r="D99" s="1160"/>
      <c r="E99" s="1160"/>
      <c r="F99" s="1160"/>
      <c r="G99" s="1160"/>
      <c r="H99" s="1160"/>
      <c r="I99" s="1160"/>
    </row>
    <row r="100" spans="2:9" x14ac:dyDescent="0.25">
      <c r="B100" s="1160"/>
      <c r="C100" s="1160"/>
      <c r="D100" s="1160"/>
      <c r="E100" s="1160"/>
      <c r="F100" s="1160"/>
      <c r="G100" s="1160"/>
      <c r="H100" s="1160"/>
      <c r="I100" s="1160"/>
    </row>
    <row r="101" spans="2:9" x14ac:dyDescent="0.25">
      <c r="B101" s="104"/>
      <c r="C101" s="104"/>
      <c r="D101" s="104"/>
      <c r="E101" s="104"/>
      <c r="F101" s="104"/>
      <c r="G101" s="104"/>
      <c r="H101" s="104"/>
      <c r="I101" s="104"/>
    </row>
    <row r="102" spans="2:9" x14ac:dyDescent="0.25">
      <c r="B102" s="104"/>
      <c r="C102" s="104"/>
      <c r="D102" s="104"/>
      <c r="E102" s="104"/>
      <c r="F102" s="104"/>
      <c r="G102" s="104"/>
      <c r="H102" s="104"/>
      <c r="I102" s="104"/>
    </row>
  </sheetData>
  <mergeCells count="75">
    <mergeCell ref="G92:G93"/>
    <mergeCell ref="C94:D96"/>
    <mergeCell ref="B98:I98"/>
    <mergeCell ref="B99:I99"/>
    <mergeCell ref="B100:I100"/>
    <mergeCell ref="A92:A93"/>
    <mergeCell ref="B92:D93"/>
    <mergeCell ref="E92:E93"/>
    <mergeCell ref="F92:F93"/>
    <mergeCell ref="F66:F67"/>
    <mergeCell ref="B88:D88"/>
    <mergeCell ref="C89:D91"/>
    <mergeCell ref="A64:A67"/>
    <mergeCell ref="B64:B67"/>
    <mergeCell ref="C64:F64"/>
    <mergeCell ref="C65:F65"/>
    <mergeCell ref="C66:D66"/>
    <mergeCell ref="E66:E67"/>
    <mergeCell ref="H66:H67"/>
    <mergeCell ref="I66:I67"/>
    <mergeCell ref="A48:A49"/>
    <mergeCell ref="B48:B49"/>
    <mergeCell ref="G48:G49"/>
    <mergeCell ref="H48:H49"/>
    <mergeCell ref="I48:I49"/>
    <mergeCell ref="B58:D58"/>
    <mergeCell ref="C59:D61"/>
    <mergeCell ref="A63:I63"/>
    <mergeCell ref="G64:G67"/>
    <mergeCell ref="H64:I65"/>
    <mergeCell ref="I41:I42"/>
    <mergeCell ref="A44:A45"/>
    <mergeCell ref="B44:B45"/>
    <mergeCell ref="G44:G45"/>
    <mergeCell ref="H44:H45"/>
    <mergeCell ref="I44:I45"/>
    <mergeCell ref="A41:A42"/>
    <mergeCell ref="B41:B42"/>
    <mergeCell ref="G41:G42"/>
    <mergeCell ref="H41:H42"/>
    <mergeCell ref="A37:A38"/>
    <mergeCell ref="B37:B38"/>
    <mergeCell ref="G37:G38"/>
    <mergeCell ref="H37:H38"/>
    <mergeCell ref="I37:I38"/>
    <mergeCell ref="A22:I22"/>
    <mergeCell ref="A23:A26"/>
    <mergeCell ref="B23:B26"/>
    <mergeCell ref="C23:F23"/>
    <mergeCell ref="G23:G26"/>
    <mergeCell ref="H23:I24"/>
    <mergeCell ref="C24:F24"/>
    <mergeCell ref="C25:D25"/>
    <mergeCell ref="E25:E26"/>
    <mergeCell ref="F25:F26"/>
    <mergeCell ref="H25:H26"/>
    <mergeCell ref="I25:I26"/>
    <mergeCell ref="B9:B10"/>
    <mergeCell ref="H9:H10"/>
    <mergeCell ref="I9:I10"/>
    <mergeCell ref="B17:D17"/>
    <mergeCell ref="C18:D20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F6:F7"/>
    <mergeCell ref="H6:H7"/>
    <mergeCell ref="I6:I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4E55B-2217-4523-9F6F-FF73EE881600}">
  <dimension ref="A1:I104"/>
  <sheetViews>
    <sheetView topLeftCell="A70" workbookViewId="0">
      <selection activeCell="O88" sqref="O88"/>
    </sheetView>
  </sheetViews>
  <sheetFormatPr defaultRowHeight="15" x14ac:dyDescent="0.25"/>
  <cols>
    <col min="1" max="1" width="5.7109375" customWidth="1"/>
    <col min="2" max="2" width="27.140625" customWidth="1"/>
    <col min="8" max="8" width="16.7109375" customWidth="1"/>
    <col min="9" max="9" width="18.85546875" customWidth="1"/>
  </cols>
  <sheetData>
    <row r="1" spans="1:9" x14ac:dyDescent="0.25">
      <c r="A1" s="1101" t="s">
        <v>1447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1448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3.45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39.6" customHeight="1" thickBot="1" x14ac:dyDescent="0.3">
      <c r="A7" s="1105"/>
      <c r="B7" s="1108"/>
      <c r="C7" s="1035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448">
        <v>1</v>
      </c>
      <c r="B8" s="449">
        <v>2</v>
      </c>
      <c r="C8" s="1051">
        <v>3</v>
      </c>
      <c r="D8" s="4">
        <v>4</v>
      </c>
      <c r="E8" s="234">
        <v>5</v>
      </c>
      <c r="F8" s="450">
        <v>6</v>
      </c>
      <c r="G8" s="6">
        <v>7</v>
      </c>
      <c r="H8" s="237">
        <v>8</v>
      </c>
      <c r="I8" s="237">
        <v>9</v>
      </c>
    </row>
    <row r="9" spans="1:9" x14ac:dyDescent="0.25">
      <c r="A9" s="1371">
        <v>1</v>
      </c>
      <c r="B9" s="1504" t="s">
        <v>1396</v>
      </c>
      <c r="C9" s="631">
        <v>0</v>
      </c>
      <c r="D9" s="452">
        <v>3.6459999999999999</v>
      </c>
      <c r="E9" s="743">
        <f>ROUND(D9-C9,2)</f>
        <v>3.65</v>
      </c>
      <c r="F9" s="598" t="s">
        <v>57</v>
      </c>
      <c r="G9" s="1361" t="s">
        <v>121</v>
      </c>
      <c r="H9" s="1406">
        <v>88720050029</v>
      </c>
      <c r="I9" s="1407">
        <v>88720050029001</v>
      </c>
    </row>
    <row r="10" spans="1:9" x14ac:dyDescent="0.25">
      <c r="A10" s="1128"/>
      <c r="B10" s="1130"/>
      <c r="C10" s="134">
        <v>3.6459999999999999</v>
      </c>
      <c r="D10" s="744">
        <v>4.3159999999999998</v>
      </c>
      <c r="E10" s="719">
        <f>ROUND(D10-C10,2)</f>
        <v>0.67</v>
      </c>
      <c r="F10" s="603" t="s">
        <v>15</v>
      </c>
      <c r="G10" s="1132"/>
      <c r="H10" s="1153"/>
      <c r="I10" s="1134"/>
    </row>
    <row r="11" spans="1:9" x14ac:dyDescent="0.25">
      <c r="A11" s="17">
        <v>2</v>
      </c>
      <c r="B11" s="18" t="s">
        <v>1106</v>
      </c>
      <c r="C11" s="134">
        <v>0</v>
      </c>
      <c r="D11" s="457">
        <v>2.919</v>
      </c>
      <c r="E11" s="723">
        <f>ROUND(D11-C11,2)</f>
        <v>2.92</v>
      </c>
      <c r="F11" s="122" t="s">
        <v>57</v>
      </c>
      <c r="G11" s="39" t="s">
        <v>121</v>
      </c>
      <c r="H11" s="73">
        <v>88720090035</v>
      </c>
      <c r="I11" s="616">
        <v>88720090035001</v>
      </c>
    </row>
    <row r="12" spans="1:9" x14ac:dyDescent="0.25">
      <c r="A12" s="17">
        <v>3</v>
      </c>
      <c r="B12" s="18" t="s">
        <v>1107</v>
      </c>
      <c r="C12" s="134">
        <v>0</v>
      </c>
      <c r="D12" s="349">
        <v>0.95899999999999996</v>
      </c>
      <c r="E12" s="719">
        <v>0.96</v>
      </c>
      <c r="F12" s="122" t="s">
        <v>57</v>
      </c>
      <c r="G12" s="39" t="s">
        <v>121</v>
      </c>
      <c r="H12" s="73">
        <v>88720080024</v>
      </c>
      <c r="I12" s="616">
        <v>88720080024001</v>
      </c>
    </row>
    <row r="13" spans="1:9" x14ac:dyDescent="0.25">
      <c r="A13" s="17">
        <v>4</v>
      </c>
      <c r="B13" s="18" t="s">
        <v>1108</v>
      </c>
      <c r="C13" s="671">
        <v>0</v>
      </c>
      <c r="D13" s="347">
        <v>6.29</v>
      </c>
      <c r="E13" s="725">
        <f t="shared" ref="E13:E18" si="0">ROUND(D13-C13,2)</f>
        <v>6.29</v>
      </c>
      <c r="F13" s="122" t="s">
        <v>57</v>
      </c>
      <c r="G13" s="39" t="s">
        <v>121</v>
      </c>
      <c r="H13" s="73">
        <v>88720060120</v>
      </c>
      <c r="I13" s="616">
        <v>88720060120001</v>
      </c>
    </row>
    <row r="14" spans="1:9" x14ac:dyDescent="0.25">
      <c r="A14" s="17">
        <v>5</v>
      </c>
      <c r="B14" s="18" t="s">
        <v>1109</v>
      </c>
      <c r="C14" s="671">
        <v>0</v>
      </c>
      <c r="D14" s="347">
        <v>1.6060000000000001</v>
      </c>
      <c r="E14" s="725">
        <f t="shared" si="0"/>
        <v>1.61</v>
      </c>
      <c r="F14" s="122" t="s">
        <v>57</v>
      </c>
      <c r="G14" s="39" t="s">
        <v>121</v>
      </c>
      <c r="H14" s="745">
        <v>88720160022</v>
      </c>
      <c r="I14" s="746">
        <v>88720160022001</v>
      </c>
    </row>
    <row r="15" spans="1:9" x14ac:dyDescent="0.25">
      <c r="A15" s="17">
        <v>6</v>
      </c>
      <c r="B15" s="18" t="s">
        <v>1110</v>
      </c>
      <c r="C15" s="671">
        <v>0</v>
      </c>
      <c r="D15" s="347">
        <v>2.677</v>
      </c>
      <c r="E15" s="725">
        <f t="shared" si="0"/>
        <v>2.68</v>
      </c>
      <c r="F15" s="122" t="s">
        <v>57</v>
      </c>
      <c r="G15" s="39" t="s">
        <v>121</v>
      </c>
      <c r="H15" s="745">
        <v>88720070063</v>
      </c>
      <c r="I15" s="746">
        <v>88720070063001</v>
      </c>
    </row>
    <row r="16" spans="1:9" x14ac:dyDescent="0.25">
      <c r="A16" s="17">
        <v>7</v>
      </c>
      <c r="B16" s="18" t="s">
        <v>776</v>
      </c>
      <c r="C16" s="671">
        <v>0</v>
      </c>
      <c r="D16" s="347">
        <v>0.74399999999999999</v>
      </c>
      <c r="E16" s="725">
        <f t="shared" si="0"/>
        <v>0.74</v>
      </c>
      <c r="F16" s="122" t="s">
        <v>15</v>
      </c>
      <c r="G16" s="39" t="s">
        <v>121</v>
      </c>
      <c r="H16" s="745">
        <v>88720060121</v>
      </c>
      <c r="I16" s="746">
        <v>88720060121001</v>
      </c>
    </row>
    <row r="17" spans="1:9" x14ac:dyDescent="0.25">
      <c r="A17" s="17">
        <v>8</v>
      </c>
      <c r="B17" s="18" t="s">
        <v>1111</v>
      </c>
      <c r="C17" s="671">
        <v>0</v>
      </c>
      <c r="D17" s="347">
        <v>3.0419999999999998</v>
      </c>
      <c r="E17" s="725">
        <f t="shared" si="0"/>
        <v>3.04</v>
      </c>
      <c r="F17" s="122" t="s">
        <v>15</v>
      </c>
      <c r="G17" s="38" t="s">
        <v>121</v>
      </c>
      <c r="H17" s="745">
        <v>88720060076</v>
      </c>
      <c r="I17" s="880">
        <v>88720060076001</v>
      </c>
    </row>
    <row r="18" spans="1:9" x14ac:dyDescent="0.25">
      <c r="A18" s="17">
        <v>9</v>
      </c>
      <c r="B18" s="18" t="s">
        <v>1112</v>
      </c>
      <c r="C18" s="671">
        <v>0</v>
      </c>
      <c r="D18" s="347">
        <v>6.42</v>
      </c>
      <c r="E18" s="725">
        <f t="shared" si="0"/>
        <v>6.42</v>
      </c>
      <c r="F18" s="122" t="s">
        <v>57</v>
      </c>
      <c r="G18" s="39" t="s">
        <v>121</v>
      </c>
      <c r="H18" s="73">
        <v>88720060078</v>
      </c>
      <c r="I18" s="24">
        <v>88720060078001</v>
      </c>
    </row>
    <row r="19" spans="1:9" x14ac:dyDescent="0.25">
      <c r="A19" s="25">
        <v>10</v>
      </c>
      <c r="B19" s="26" t="s">
        <v>1113</v>
      </c>
      <c r="C19" s="134">
        <v>0</v>
      </c>
      <c r="D19" s="349">
        <v>3.3170000000000002</v>
      </c>
      <c r="E19" s="719">
        <v>3.32</v>
      </c>
      <c r="F19" s="22" t="s">
        <v>57</v>
      </c>
      <c r="G19" s="39" t="s">
        <v>121</v>
      </c>
      <c r="H19" s="70">
        <v>88720030065</v>
      </c>
      <c r="I19" s="30">
        <v>88720030065001</v>
      </c>
    </row>
    <row r="20" spans="1:9" x14ac:dyDescent="0.25">
      <c r="A20" s="25">
        <v>11</v>
      </c>
      <c r="B20" s="26" t="s">
        <v>1114</v>
      </c>
      <c r="C20" s="134">
        <v>0</v>
      </c>
      <c r="D20" s="349">
        <v>1.119</v>
      </c>
      <c r="E20" s="719">
        <f>ROUND(D20-C20,2)</f>
        <v>1.1200000000000001</v>
      </c>
      <c r="F20" s="117" t="s">
        <v>57</v>
      </c>
      <c r="G20" s="39" t="s">
        <v>121</v>
      </c>
      <c r="H20" s="70">
        <v>88720130080</v>
      </c>
      <c r="I20" s="615">
        <v>88720130080001</v>
      </c>
    </row>
    <row r="21" spans="1:9" x14ac:dyDescent="0.25">
      <c r="A21" s="1127">
        <v>12</v>
      </c>
      <c r="B21" s="1129" t="s">
        <v>1115</v>
      </c>
      <c r="C21" s="488">
        <v>0</v>
      </c>
      <c r="D21" s="457">
        <v>0.67300000000000004</v>
      </c>
      <c r="E21" s="723">
        <f>ROUND(D21-C21,2)</f>
        <v>0.67</v>
      </c>
      <c r="F21" s="131" t="s">
        <v>57</v>
      </c>
      <c r="G21" s="1131" t="s">
        <v>121</v>
      </c>
      <c r="H21" s="1408">
        <v>88720060079</v>
      </c>
      <c r="I21" s="1144">
        <v>88720060079001</v>
      </c>
    </row>
    <row r="22" spans="1:9" x14ac:dyDescent="0.25">
      <c r="A22" s="1128"/>
      <c r="B22" s="1130"/>
      <c r="C22" s="134">
        <v>0.67300000000000004</v>
      </c>
      <c r="D22" s="349">
        <v>1.1859999999999999</v>
      </c>
      <c r="E22" s="719">
        <f>ROUND(D22-C22,2)</f>
        <v>0.51</v>
      </c>
      <c r="F22" s="117" t="s">
        <v>15</v>
      </c>
      <c r="G22" s="1362"/>
      <c r="H22" s="1505"/>
      <c r="I22" s="1506"/>
    </row>
    <row r="23" spans="1:9" ht="15.75" thickBot="1" x14ac:dyDescent="0.3">
      <c r="A23" s="17">
        <v>13</v>
      </c>
      <c r="B23" s="18" t="s">
        <v>1116</v>
      </c>
      <c r="C23" s="43">
        <v>0</v>
      </c>
      <c r="D23" s="635">
        <v>1.571</v>
      </c>
      <c r="E23" s="747">
        <f>ROUND(D23-C23,2)</f>
        <v>1.57</v>
      </c>
      <c r="F23" s="46" t="s">
        <v>15</v>
      </c>
      <c r="G23" s="112" t="s">
        <v>121</v>
      </c>
      <c r="H23" s="745">
        <v>88720040159</v>
      </c>
      <c r="I23" s="745">
        <v>88720040159001</v>
      </c>
    </row>
    <row r="24" spans="1:9" x14ac:dyDescent="0.25">
      <c r="A24" s="593"/>
      <c r="B24" s="1147" t="s">
        <v>1117</v>
      </c>
      <c r="C24" s="1147"/>
      <c r="D24" s="1148"/>
      <c r="E24" s="354">
        <f>SUM(E9:E23)</f>
        <v>36.169999999999995</v>
      </c>
      <c r="F24" s="189"/>
      <c r="G24" s="355"/>
      <c r="H24" s="191"/>
      <c r="I24" s="192"/>
    </row>
    <row r="25" spans="1:9" x14ac:dyDescent="0.25">
      <c r="A25" s="585"/>
      <c r="B25" s="1066"/>
      <c r="C25" s="1307" t="s">
        <v>66</v>
      </c>
      <c r="D25" s="1307"/>
      <c r="E25" s="447">
        <v>6.53</v>
      </c>
      <c r="F25" s="416" t="s">
        <v>15</v>
      </c>
      <c r="G25" s="748"/>
      <c r="H25" s="55"/>
      <c r="I25" s="197"/>
    </row>
    <row r="26" spans="1:9" ht="45.75" thickBot="1" x14ac:dyDescent="0.3">
      <c r="A26" s="588"/>
      <c r="B26" s="1067"/>
      <c r="C26" s="1284"/>
      <c r="D26" s="1284"/>
      <c r="E26" s="508">
        <v>29.64</v>
      </c>
      <c r="F26" s="1076" t="s">
        <v>294</v>
      </c>
      <c r="G26" s="749"/>
      <c r="H26" s="92"/>
      <c r="I26" s="204"/>
    </row>
    <row r="29" spans="1:9" ht="15.75" thickBot="1" x14ac:dyDescent="0.3">
      <c r="A29" s="1102" t="s">
        <v>1449</v>
      </c>
      <c r="B29" s="1102"/>
      <c r="C29" s="1102"/>
      <c r="D29" s="1102"/>
      <c r="E29" s="1102"/>
      <c r="F29" s="1102"/>
      <c r="G29" s="1102"/>
      <c r="H29" s="1102"/>
      <c r="I29" s="1102"/>
    </row>
    <row r="30" spans="1:9" ht="15.75" thickBot="1" x14ac:dyDescent="0.3">
      <c r="A30" s="1103" t="s">
        <v>1</v>
      </c>
      <c r="B30" s="1106" t="s">
        <v>2</v>
      </c>
      <c r="C30" s="1109" t="s">
        <v>3</v>
      </c>
      <c r="D30" s="1110"/>
      <c r="E30" s="1110"/>
      <c r="F30" s="1110"/>
      <c r="G30" s="1112" t="s">
        <v>4</v>
      </c>
      <c r="H30" s="1115" t="s">
        <v>5</v>
      </c>
      <c r="I30" s="1116"/>
    </row>
    <row r="31" spans="1:9" ht="15.75" thickBot="1" x14ac:dyDescent="0.3">
      <c r="A31" s="1104"/>
      <c r="B31" s="1107"/>
      <c r="C31" s="1119" t="s">
        <v>6</v>
      </c>
      <c r="D31" s="1120"/>
      <c r="E31" s="1120"/>
      <c r="F31" s="1120"/>
      <c r="G31" s="1112"/>
      <c r="H31" s="1117"/>
      <c r="I31" s="1118"/>
    </row>
    <row r="32" spans="1:9" ht="27.6" customHeight="1" thickBot="1" x14ac:dyDescent="0.3">
      <c r="A32" s="1104"/>
      <c r="B32" s="1107"/>
      <c r="C32" s="1122" t="s">
        <v>7</v>
      </c>
      <c r="D32" s="1123"/>
      <c r="E32" s="1124" t="s">
        <v>8</v>
      </c>
      <c r="F32" s="1208" t="s">
        <v>9</v>
      </c>
      <c r="G32" s="1112"/>
      <c r="H32" s="1112" t="s">
        <v>10</v>
      </c>
      <c r="I32" s="1112" t="s">
        <v>11</v>
      </c>
    </row>
    <row r="33" spans="1:9" ht="34.9" customHeight="1" thickBot="1" x14ac:dyDescent="0.3">
      <c r="A33" s="1105"/>
      <c r="B33" s="1108"/>
      <c r="C33" s="1035" t="s">
        <v>12</v>
      </c>
      <c r="D33" s="1033" t="s">
        <v>13</v>
      </c>
      <c r="E33" s="1278"/>
      <c r="F33" s="1208"/>
      <c r="G33" s="1112"/>
      <c r="H33" s="1113"/>
      <c r="I33" s="1113"/>
    </row>
    <row r="34" spans="1:9" ht="15.75" thickBot="1" x14ac:dyDescent="0.3">
      <c r="A34" s="1">
        <v>1</v>
      </c>
      <c r="B34" s="496">
        <v>2</v>
      </c>
      <c r="C34" s="1023">
        <v>3</v>
      </c>
      <c r="D34" s="4">
        <v>4</v>
      </c>
      <c r="E34" s="3">
        <v>5</v>
      </c>
      <c r="F34" s="149">
        <v>6</v>
      </c>
      <c r="G34" s="2">
        <v>7</v>
      </c>
      <c r="H34" s="7">
        <v>8</v>
      </c>
      <c r="I34" s="7">
        <v>9</v>
      </c>
    </row>
    <row r="35" spans="1:9" x14ac:dyDescent="0.25">
      <c r="A35" s="750">
        <v>1</v>
      </c>
      <c r="B35" s="406" t="s">
        <v>1118</v>
      </c>
      <c r="C35" s="751">
        <v>0</v>
      </c>
      <c r="D35" s="744">
        <v>2.5449999999999999</v>
      </c>
      <c r="E35" s="752">
        <f t="shared" ref="E35:E51" si="1">ROUND(D35-C35,2)</f>
        <v>2.5499999999999998</v>
      </c>
      <c r="F35" s="602" t="s">
        <v>57</v>
      </c>
      <c r="G35" s="86" t="s">
        <v>121</v>
      </c>
      <c r="H35" s="78">
        <v>88720040168</v>
      </c>
      <c r="I35" s="627">
        <v>88720020040001</v>
      </c>
    </row>
    <row r="36" spans="1:9" x14ac:dyDescent="0.25">
      <c r="A36" s="25">
        <v>2</v>
      </c>
      <c r="B36" s="26" t="s">
        <v>1119</v>
      </c>
      <c r="C36" s="134">
        <v>0</v>
      </c>
      <c r="D36" s="349">
        <v>8.7999999999999995E-2</v>
      </c>
      <c r="E36" s="753">
        <f t="shared" si="1"/>
        <v>0.09</v>
      </c>
      <c r="F36" s="117" t="s">
        <v>57</v>
      </c>
      <c r="G36" s="39" t="s">
        <v>121</v>
      </c>
      <c r="H36" s="70">
        <v>88720010026</v>
      </c>
      <c r="I36" s="615">
        <v>88720010026001</v>
      </c>
    </row>
    <row r="37" spans="1:9" x14ac:dyDescent="0.25">
      <c r="A37" s="17">
        <v>3</v>
      </c>
      <c r="B37" s="18" t="s">
        <v>1120</v>
      </c>
      <c r="C37" s="671">
        <v>0</v>
      </c>
      <c r="D37" s="347">
        <v>3.6480000000000001</v>
      </c>
      <c r="E37" s="754">
        <f t="shared" si="1"/>
        <v>3.65</v>
      </c>
      <c r="F37" s="122" t="s">
        <v>57</v>
      </c>
      <c r="G37" s="39" t="s">
        <v>121</v>
      </c>
      <c r="H37" s="73">
        <v>88720170103</v>
      </c>
      <c r="I37" s="616">
        <v>88720100040001</v>
      </c>
    </row>
    <row r="38" spans="1:9" x14ac:dyDescent="0.25">
      <c r="A38" s="17">
        <v>4</v>
      </c>
      <c r="B38" s="18" t="s">
        <v>1121</v>
      </c>
      <c r="C38" s="671">
        <v>0</v>
      </c>
      <c r="D38" s="347">
        <v>2.1070000000000002</v>
      </c>
      <c r="E38" s="754">
        <f t="shared" si="1"/>
        <v>2.11</v>
      </c>
      <c r="F38" s="122" t="s">
        <v>57</v>
      </c>
      <c r="G38" s="39" t="s">
        <v>121</v>
      </c>
      <c r="H38" s="73">
        <v>88720040205</v>
      </c>
      <c r="I38" s="616">
        <v>88720040205001</v>
      </c>
    </row>
    <row r="39" spans="1:9" x14ac:dyDescent="0.25">
      <c r="A39" s="1127">
        <v>5</v>
      </c>
      <c r="B39" s="1129" t="s">
        <v>1122</v>
      </c>
      <c r="C39" s="488">
        <v>0</v>
      </c>
      <c r="D39" s="457">
        <v>0.11</v>
      </c>
      <c r="E39" s="755">
        <f t="shared" si="1"/>
        <v>0.11</v>
      </c>
      <c r="F39" s="131" t="s">
        <v>15</v>
      </c>
      <c r="G39" s="1131" t="s">
        <v>121</v>
      </c>
      <c r="H39" s="1151">
        <v>88720040203</v>
      </c>
      <c r="I39" s="1133">
        <v>88720040204001</v>
      </c>
    </row>
    <row r="40" spans="1:9" x14ac:dyDescent="0.25">
      <c r="A40" s="1314"/>
      <c r="B40" s="1315"/>
      <c r="C40" s="134">
        <v>0.11</v>
      </c>
      <c r="D40" s="349">
        <v>2.4940000000000002</v>
      </c>
      <c r="E40" s="753">
        <f t="shared" si="1"/>
        <v>2.38</v>
      </c>
      <c r="F40" s="117" t="s">
        <v>57</v>
      </c>
      <c r="G40" s="1132"/>
      <c r="H40" s="1152"/>
      <c r="I40" s="1143"/>
    </row>
    <row r="41" spans="1:9" x14ac:dyDescent="0.25">
      <c r="A41" s="25">
        <v>6</v>
      </c>
      <c r="B41" s="26" t="s">
        <v>1123</v>
      </c>
      <c r="C41" s="134">
        <v>0</v>
      </c>
      <c r="D41" s="349">
        <v>2.0649999999999999</v>
      </c>
      <c r="E41" s="753">
        <f t="shared" si="1"/>
        <v>2.0699999999999998</v>
      </c>
      <c r="F41" s="117" t="s">
        <v>57</v>
      </c>
      <c r="G41" s="756" t="s">
        <v>121</v>
      </c>
      <c r="H41" s="70">
        <v>88720150075</v>
      </c>
      <c r="I41" s="615">
        <v>88720150075001</v>
      </c>
    </row>
    <row r="42" spans="1:9" x14ac:dyDescent="0.25">
      <c r="A42" s="17">
        <v>7</v>
      </c>
      <c r="B42" s="18" t="s">
        <v>1124</v>
      </c>
      <c r="C42" s="671">
        <v>0</v>
      </c>
      <c r="D42" s="347">
        <v>1.9950000000000001</v>
      </c>
      <c r="E42" s="754">
        <f t="shared" si="1"/>
        <v>2</v>
      </c>
      <c r="F42" s="122" t="s">
        <v>57</v>
      </c>
      <c r="G42" s="39" t="s">
        <v>121</v>
      </c>
      <c r="H42" s="549" t="s">
        <v>52</v>
      </c>
      <c r="I42" s="616">
        <v>88720070026004</v>
      </c>
    </row>
    <row r="43" spans="1:9" x14ac:dyDescent="0.25">
      <c r="A43" s="25">
        <v>8</v>
      </c>
      <c r="B43" s="26" t="s">
        <v>1125</v>
      </c>
      <c r="C43" s="134">
        <v>0</v>
      </c>
      <c r="D43" s="349">
        <v>1.595</v>
      </c>
      <c r="E43" s="753">
        <f t="shared" si="1"/>
        <v>1.6</v>
      </c>
      <c r="F43" s="117" t="s">
        <v>57</v>
      </c>
      <c r="G43" s="39" t="s">
        <v>121</v>
      </c>
      <c r="H43" s="549" t="s">
        <v>52</v>
      </c>
      <c r="I43" s="615">
        <v>88720070001007</v>
      </c>
    </row>
    <row r="44" spans="1:9" x14ac:dyDescent="0.25">
      <c r="A44" s="17">
        <v>9</v>
      </c>
      <c r="B44" s="18" t="s">
        <v>1126</v>
      </c>
      <c r="C44" s="671">
        <v>0</v>
      </c>
      <c r="D44" s="347">
        <v>0.97899999999999998</v>
      </c>
      <c r="E44" s="754">
        <f t="shared" si="1"/>
        <v>0.98</v>
      </c>
      <c r="F44" s="122" t="s">
        <v>57</v>
      </c>
      <c r="G44" s="39" t="s">
        <v>121</v>
      </c>
      <c r="H44" s="73">
        <v>88720150073</v>
      </c>
      <c r="I44" s="616">
        <v>88720150073001</v>
      </c>
    </row>
    <row r="45" spans="1:9" x14ac:dyDescent="0.25">
      <c r="A45" s="25">
        <v>10</v>
      </c>
      <c r="B45" s="26" t="s">
        <v>1127</v>
      </c>
      <c r="C45" s="134">
        <v>0</v>
      </c>
      <c r="D45" s="349">
        <v>1.06</v>
      </c>
      <c r="E45" s="753">
        <f t="shared" si="1"/>
        <v>1.06</v>
      </c>
      <c r="F45" s="117" t="s">
        <v>57</v>
      </c>
      <c r="G45" s="37" t="s">
        <v>121</v>
      </c>
      <c r="H45" s="549" t="s">
        <v>52</v>
      </c>
      <c r="I45" s="615">
        <v>88720070034019</v>
      </c>
    </row>
    <row r="46" spans="1:9" x14ac:dyDescent="0.25">
      <c r="A46" s="1127">
        <v>11</v>
      </c>
      <c r="B46" s="1129" t="s">
        <v>1128</v>
      </c>
      <c r="C46" s="488">
        <v>0</v>
      </c>
      <c r="D46" s="457">
        <v>0.624</v>
      </c>
      <c r="E46" s="755">
        <f t="shared" si="1"/>
        <v>0.62</v>
      </c>
      <c r="F46" s="122" t="s">
        <v>15</v>
      </c>
      <c r="G46" s="1131" t="s">
        <v>121</v>
      </c>
      <c r="H46" s="549" t="s">
        <v>52</v>
      </c>
      <c r="I46" s="1133">
        <v>88720030003015</v>
      </c>
    </row>
    <row r="47" spans="1:9" x14ac:dyDescent="0.25">
      <c r="A47" s="1314"/>
      <c r="B47" s="1315"/>
      <c r="C47" s="134">
        <v>0.624</v>
      </c>
      <c r="D47" s="135">
        <v>2.4590000000000001</v>
      </c>
      <c r="E47" s="753">
        <f t="shared" si="1"/>
        <v>1.84</v>
      </c>
      <c r="F47" s="603" t="s">
        <v>57</v>
      </c>
      <c r="G47" s="1132"/>
      <c r="H47" s="549" t="s">
        <v>52</v>
      </c>
      <c r="I47" s="1143"/>
    </row>
    <row r="48" spans="1:9" x14ac:dyDescent="0.25">
      <c r="A48" s="17">
        <v>12</v>
      </c>
      <c r="B48" s="18" t="s">
        <v>1129</v>
      </c>
      <c r="C48" s="671">
        <v>0</v>
      </c>
      <c r="D48" s="347">
        <v>1.6950000000000001</v>
      </c>
      <c r="E48" s="754">
        <f t="shared" si="1"/>
        <v>1.7</v>
      </c>
      <c r="F48" s="122" t="s">
        <v>57</v>
      </c>
      <c r="G48" s="39" t="s">
        <v>121</v>
      </c>
      <c r="H48" s="73">
        <v>88720140036</v>
      </c>
      <c r="I48" s="616">
        <v>88720140036001</v>
      </c>
    </row>
    <row r="49" spans="1:9" x14ac:dyDescent="0.25">
      <c r="A49" s="17">
        <v>13</v>
      </c>
      <c r="B49" s="18" t="s">
        <v>1130</v>
      </c>
      <c r="C49" s="671">
        <v>0</v>
      </c>
      <c r="D49" s="347">
        <v>2.4630000000000001</v>
      </c>
      <c r="E49" s="754">
        <f t="shared" si="1"/>
        <v>2.46</v>
      </c>
      <c r="F49" s="122" t="s">
        <v>57</v>
      </c>
      <c r="G49" s="39" t="s">
        <v>121</v>
      </c>
      <c r="H49" s="73">
        <v>88720190025</v>
      </c>
      <c r="I49" s="616">
        <v>88720190025001</v>
      </c>
    </row>
    <row r="50" spans="1:9" x14ac:dyDescent="0.25">
      <c r="A50" s="25">
        <v>14</v>
      </c>
      <c r="B50" s="26" t="s">
        <v>1131</v>
      </c>
      <c r="C50" s="488">
        <v>0</v>
      </c>
      <c r="D50" s="457">
        <v>2.8580000000000001</v>
      </c>
      <c r="E50" s="755">
        <f t="shared" si="1"/>
        <v>2.86</v>
      </c>
      <c r="F50" s="131" t="s">
        <v>57</v>
      </c>
      <c r="G50" s="39" t="s">
        <v>121</v>
      </c>
      <c r="H50" s="70">
        <v>88720060131</v>
      </c>
      <c r="I50" s="615">
        <v>88720060131002</v>
      </c>
    </row>
    <row r="51" spans="1:9" x14ac:dyDescent="0.25">
      <c r="A51" s="25">
        <v>15</v>
      </c>
      <c r="B51" s="26" t="s">
        <v>1132</v>
      </c>
      <c r="C51" s="134">
        <v>0</v>
      </c>
      <c r="D51" s="349">
        <v>0.68200000000000005</v>
      </c>
      <c r="E51" s="753">
        <f t="shared" si="1"/>
        <v>0.68</v>
      </c>
      <c r="F51" s="117" t="s">
        <v>57</v>
      </c>
      <c r="G51" s="39" t="s">
        <v>121</v>
      </c>
      <c r="H51" s="70">
        <v>88720060128</v>
      </c>
      <c r="I51" s="615">
        <v>88720060128001</v>
      </c>
    </row>
    <row r="52" spans="1:9" x14ac:dyDescent="0.25">
      <c r="A52" s="25">
        <v>16</v>
      </c>
      <c r="B52" s="757" t="s">
        <v>1133</v>
      </c>
      <c r="C52" s="134">
        <v>0</v>
      </c>
      <c r="D52" s="349">
        <v>0.32</v>
      </c>
      <c r="E52" s="758">
        <v>0.32</v>
      </c>
      <c r="F52" s="22" t="s">
        <v>15</v>
      </c>
      <c r="G52" s="37" t="s">
        <v>121</v>
      </c>
      <c r="H52" s="613">
        <v>88720060059</v>
      </c>
      <c r="I52" s="614">
        <v>88720060138001</v>
      </c>
    </row>
    <row r="53" spans="1:9" x14ac:dyDescent="0.25">
      <c r="A53" s="759">
        <v>17</v>
      </c>
      <c r="B53" s="407" t="s">
        <v>1134</v>
      </c>
      <c r="C53" s="624">
        <v>0</v>
      </c>
      <c r="D53" s="577">
        <v>0.36799999999999999</v>
      </c>
      <c r="E53" s="760">
        <v>0.37</v>
      </c>
      <c r="F53" s="761" t="s">
        <v>57</v>
      </c>
      <c r="G53" s="39" t="s">
        <v>121</v>
      </c>
      <c r="H53" s="613">
        <v>88720040250</v>
      </c>
      <c r="I53" s="614">
        <v>88720040250001</v>
      </c>
    </row>
    <row r="54" spans="1:9" x14ac:dyDescent="0.25">
      <c r="A54" s="759">
        <v>18</v>
      </c>
      <c r="B54" s="407" t="s">
        <v>1135</v>
      </c>
      <c r="C54" s="624">
        <v>0</v>
      </c>
      <c r="D54" s="577">
        <v>8.3000000000000004E-2</v>
      </c>
      <c r="E54" s="760">
        <v>8.3000000000000004E-2</v>
      </c>
      <c r="F54" s="761" t="s">
        <v>57</v>
      </c>
      <c r="G54" s="37" t="s">
        <v>121</v>
      </c>
      <c r="H54" s="613">
        <v>88720140039</v>
      </c>
      <c r="I54" s="614">
        <v>88720140039001</v>
      </c>
    </row>
    <row r="55" spans="1:9" x14ac:dyDescent="0.25">
      <c r="A55" s="759">
        <v>19</v>
      </c>
      <c r="B55" s="407" t="s">
        <v>1136</v>
      </c>
      <c r="C55" s="624">
        <v>0</v>
      </c>
      <c r="D55" s="577">
        <v>1.637</v>
      </c>
      <c r="E55" s="760">
        <v>1.64</v>
      </c>
      <c r="F55" s="761" t="s">
        <v>57</v>
      </c>
      <c r="G55" s="38" t="s">
        <v>121</v>
      </c>
      <c r="H55" s="613">
        <v>88720060077</v>
      </c>
      <c r="I55" s="614">
        <v>88720060077001</v>
      </c>
    </row>
    <row r="56" spans="1:9" ht="15.75" thickBot="1" x14ac:dyDescent="0.3">
      <c r="A56" s="762">
        <v>20</v>
      </c>
      <c r="B56" s="406" t="s">
        <v>1137</v>
      </c>
      <c r="C56" s="763">
        <v>0</v>
      </c>
      <c r="D56" s="764">
        <v>0.245</v>
      </c>
      <c r="E56" s="765">
        <v>0.25</v>
      </c>
      <c r="F56" s="766" t="s">
        <v>57</v>
      </c>
      <c r="G56" s="112" t="s">
        <v>121</v>
      </c>
      <c r="H56" s="78">
        <v>88720040170</v>
      </c>
      <c r="I56" s="79">
        <v>88720040170001</v>
      </c>
    </row>
    <row r="57" spans="1:9" x14ac:dyDescent="0.25">
      <c r="A57" s="593"/>
      <c r="B57" s="1147" t="s">
        <v>1138</v>
      </c>
      <c r="C57" s="1147"/>
      <c r="D57" s="1148"/>
      <c r="E57" s="354">
        <f>SUM(E35:E56)</f>
        <v>31.422999999999998</v>
      </c>
      <c r="F57" s="385"/>
      <c r="G57" s="445"/>
      <c r="H57" s="190"/>
      <c r="I57" s="192"/>
    </row>
    <row r="58" spans="1:9" x14ac:dyDescent="0.25">
      <c r="A58" s="767"/>
      <c r="B58" s="1507"/>
      <c r="C58" s="1135" t="s">
        <v>66</v>
      </c>
      <c r="D58" s="1136"/>
      <c r="E58" s="447">
        <v>1.05</v>
      </c>
      <c r="F58" s="358" t="s">
        <v>15</v>
      </c>
      <c r="G58" s="417"/>
      <c r="H58" s="193"/>
      <c r="I58" s="197"/>
    </row>
    <row r="59" spans="1:9" ht="45.75" thickBot="1" x14ac:dyDescent="0.3">
      <c r="A59" s="768"/>
      <c r="B59" s="1508"/>
      <c r="C59" s="1139"/>
      <c r="D59" s="1140"/>
      <c r="E59" s="508">
        <v>30.37</v>
      </c>
      <c r="F59" s="717" t="s">
        <v>294</v>
      </c>
      <c r="G59" s="92"/>
      <c r="H59" s="200"/>
      <c r="I59" s="204"/>
    </row>
    <row r="61" spans="1:9" ht="15.75" thickBot="1" x14ac:dyDescent="0.3">
      <c r="A61" s="1102" t="s">
        <v>1450</v>
      </c>
      <c r="B61" s="1102"/>
      <c r="C61" s="1102"/>
      <c r="D61" s="1102"/>
      <c r="E61" s="1102"/>
      <c r="F61" s="1102"/>
      <c r="G61" s="1102"/>
      <c r="H61" s="1102"/>
      <c r="I61" s="1102"/>
    </row>
    <row r="62" spans="1:9" ht="15.75" thickBot="1" x14ac:dyDescent="0.3">
      <c r="A62" s="1103" t="s">
        <v>1</v>
      </c>
      <c r="B62" s="1106" t="s">
        <v>2</v>
      </c>
      <c r="C62" s="1109" t="s">
        <v>3</v>
      </c>
      <c r="D62" s="1110"/>
      <c r="E62" s="1110"/>
      <c r="F62" s="1110"/>
      <c r="G62" s="1112" t="s">
        <v>4</v>
      </c>
      <c r="H62" s="1115" t="s">
        <v>5</v>
      </c>
      <c r="I62" s="1116"/>
    </row>
    <row r="63" spans="1:9" ht="15.75" thickBot="1" x14ac:dyDescent="0.3">
      <c r="A63" s="1104"/>
      <c r="B63" s="1107"/>
      <c r="C63" s="1119" t="s">
        <v>6</v>
      </c>
      <c r="D63" s="1120"/>
      <c r="E63" s="1120"/>
      <c r="F63" s="1120"/>
      <c r="G63" s="1112"/>
      <c r="H63" s="1117"/>
      <c r="I63" s="1118"/>
    </row>
    <row r="64" spans="1:9" ht="25.15" customHeight="1" thickBot="1" x14ac:dyDescent="0.3">
      <c r="A64" s="1104"/>
      <c r="B64" s="1107"/>
      <c r="C64" s="1122" t="s">
        <v>7</v>
      </c>
      <c r="D64" s="1123"/>
      <c r="E64" s="1124" t="s">
        <v>8</v>
      </c>
      <c r="F64" s="1208" t="s">
        <v>9</v>
      </c>
      <c r="G64" s="1112"/>
      <c r="H64" s="1112" t="s">
        <v>10</v>
      </c>
      <c r="I64" s="1112" t="s">
        <v>11</v>
      </c>
    </row>
    <row r="65" spans="1:9" ht="34.9" customHeight="1" thickBot="1" x14ac:dyDescent="0.3">
      <c r="A65" s="1105"/>
      <c r="B65" s="1108"/>
      <c r="C65" s="1035" t="s">
        <v>12</v>
      </c>
      <c r="D65" s="1033" t="s">
        <v>13</v>
      </c>
      <c r="E65" s="1278"/>
      <c r="F65" s="1208"/>
      <c r="G65" s="1112"/>
      <c r="H65" s="1113"/>
      <c r="I65" s="1113"/>
    </row>
    <row r="66" spans="1:9" ht="15.75" thickBot="1" x14ac:dyDescent="0.3">
      <c r="A66" s="1">
        <v>1</v>
      </c>
      <c r="B66" s="496">
        <v>2</v>
      </c>
      <c r="C66" s="1023">
        <v>3</v>
      </c>
      <c r="D66" s="4">
        <v>4</v>
      </c>
      <c r="E66" s="3">
        <v>5</v>
      </c>
      <c r="F66" s="149">
        <v>6</v>
      </c>
      <c r="G66" s="2">
        <v>7</v>
      </c>
      <c r="H66" s="7">
        <v>8</v>
      </c>
      <c r="I66" s="7">
        <v>9</v>
      </c>
    </row>
    <row r="67" spans="1:9" x14ac:dyDescent="0.25">
      <c r="A67" s="8">
        <v>1</v>
      </c>
      <c r="B67" s="205" t="s">
        <v>1139</v>
      </c>
      <c r="C67" s="451">
        <v>0</v>
      </c>
      <c r="D67" s="452">
        <v>0.60499999999999998</v>
      </c>
      <c r="E67" s="363">
        <f t="shared" ref="E67:E91" si="2">ROUND(D67-C67,2)</f>
        <v>0.61</v>
      </c>
      <c r="F67" s="296" t="s">
        <v>57</v>
      </c>
      <c r="G67" s="108" t="s">
        <v>121</v>
      </c>
      <c r="H67" s="611">
        <v>88720040237</v>
      </c>
      <c r="I67" s="769">
        <v>88720180028001</v>
      </c>
    </row>
    <row r="68" spans="1:9" x14ac:dyDescent="0.25">
      <c r="A68" s="25">
        <v>2</v>
      </c>
      <c r="B68" s="116" t="s">
        <v>1140</v>
      </c>
      <c r="C68" s="134">
        <v>0</v>
      </c>
      <c r="D68" s="349">
        <v>0.93400000000000005</v>
      </c>
      <c r="E68" s="341">
        <f t="shared" si="2"/>
        <v>0.93</v>
      </c>
      <c r="F68" s="117" t="s">
        <v>57</v>
      </c>
      <c r="G68" s="39" t="s">
        <v>121</v>
      </c>
      <c r="H68" s="70">
        <v>88720170120</v>
      </c>
      <c r="I68" s="615">
        <v>88720170120001</v>
      </c>
    </row>
    <row r="69" spans="1:9" x14ac:dyDescent="0.25">
      <c r="A69" s="25">
        <v>3</v>
      </c>
      <c r="B69" s="116" t="s">
        <v>1141</v>
      </c>
      <c r="C69" s="134">
        <v>0</v>
      </c>
      <c r="D69" s="349">
        <v>0.64200000000000002</v>
      </c>
      <c r="E69" s="341">
        <f t="shared" si="2"/>
        <v>0.64</v>
      </c>
      <c r="F69" s="117" t="s">
        <v>57</v>
      </c>
      <c r="G69" s="39" t="s">
        <v>121</v>
      </c>
      <c r="H69" s="549" t="s">
        <v>52</v>
      </c>
      <c r="I69" s="615">
        <v>88720040024007</v>
      </c>
    </row>
    <row r="70" spans="1:9" x14ac:dyDescent="0.25">
      <c r="A70" s="25">
        <v>4</v>
      </c>
      <c r="B70" s="116" t="s">
        <v>1142</v>
      </c>
      <c r="C70" s="134">
        <v>0</v>
      </c>
      <c r="D70" s="349">
        <v>0.36099999999999999</v>
      </c>
      <c r="E70" s="341">
        <f t="shared" si="2"/>
        <v>0.36</v>
      </c>
      <c r="F70" s="117" t="s">
        <v>57</v>
      </c>
      <c r="G70" s="37" t="s">
        <v>121</v>
      </c>
      <c r="H70" s="549" t="s">
        <v>52</v>
      </c>
      <c r="I70" s="615">
        <v>88720170144001</v>
      </c>
    </row>
    <row r="71" spans="1:9" x14ac:dyDescent="0.25">
      <c r="A71" s="17">
        <v>5</v>
      </c>
      <c r="B71" s="130" t="s">
        <v>1143</v>
      </c>
      <c r="C71" s="671">
        <v>0</v>
      </c>
      <c r="D71" s="347">
        <v>0.161</v>
      </c>
      <c r="E71" s="344">
        <f t="shared" si="2"/>
        <v>0.16</v>
      </c>
      <c r="F71" s="122" t="s">
        <v>57</v>
      </c>
      <c r="G71" s="39" t="s">
        <v>121</v>
      </c>
      <c r="H71" s="549" t="s">
        <v>52</v>
      </c>
      <c r="I71" s="616">
        <v>88720170051001</v>
      </c>
    </row>
    <row r="72" spans="1:9" x14ac:dyDescent="0.25">
      <c r="A72" s="25">
        <v>6</v>
      </c>
      <c r="B72" s="116" t="s">
        <v>1144</v>
      </c>
      <c r="C72" s="134">
        <v>0</v>
      </c>
      <c r="D72" s="349">
        <v>1.087</v>
      </c>
      <c r="E72" s="341">
        <f t="shared" si="2"/>
        <v>1.0900000000000001</v>
      </c>
      <c r="F72" s="117" t="s">
        <v>57</v>
      </c>
      <c r="G72" s="37" t="s">
        <v>121</v>
      </c>
      <c r="H72" s="549" t="s">
        <v>52</v>
      </c>
      <c r="I72" s="615">
        <v>88720150067002</v>
      </c>
    </row>
    <row r="73" spans="1:9" x14ac:dyDescent="0.25">
      <c r="A73" s="17">
        <v>7</v>
      </c>
      <c r="B73" s="130" t="s">
        <v>1145</v>
      </c>
      <c r="C73" s="671">
        <v>0</v>
      </c>
      <c r="D73" s="347">
        <v>1.149</v>
      </c>
      <c r="E73" s="344">
        <f t="shared" si="2"/>
        <v>1.1499999999999999</v>
      </c>
      <c r="F73" s="122" t="s">
        <v>57</v>
      </c>
      <c r="G73" s="39" t="s">
        <v>121</v>
      </c>
      <c r="H73" s="73">
        <v>88720060119</v>
      </c>
      <c r="I73" s="616">
        <v>88720060119001</v>
      </c>
    </row>
    <row r="74" spans="1:9" x14ac:dyDescent="0.25">
      <c r="A74" s="25">
        <v>8</v>
      </c>
      <c r="B74" s="116" t="s">
        <v>1146</v>
      </c>
      <c r="C74" s="134">
        <v>0</v>
      </c>
      <c r="D74" s="349">
        <v>0.746</v>
      </c>
      <c r="E74" s="341">
        <f t="shared" si="2"/>
        <v>0.75</v>
      </c>
      <c r="F74" s="117" t="s">
        <v>57</v>
      </c>
      <c r="G74" s="37" t="s">
        <v>121</v>
      </c>
      <c r="H74" s="549" t="s">
        <v>52</v>
      </c>
      <c r="I74" s="615">
        <v>88720040061005</v>
      </c>
    </row>
    <row r="75" spans="1:9" x14ac:dyDescent="0.25">
      <c r="A75" s="25">
        <v>9</v>
      </c>
      <c r="B75" s="116" t="s">
        <v>1113</v>
      </c>
      <c r="C75" s="134">
        <v>0</v>
      </c>
      <c r="D75" s="349">
        <v>3.3170000000000002</v>
      </c>
      <c r="E75" s="341">
        <f t="shared" si="2"/>
        <v>3.32</v>
      </c>
      <c r="F75" s="131" t="s">
        <v>57</v>
      </c>
      <c r="G75" s="39" t="s">
        <v>121</v>
      </c>
      <c r="H75" s="73">
        <v>88720030065</v>
      </c>
      <c r="I75" s="616">
        <v>88720030065001</v>
      </c>
    </row>
    <row r="76" spans="1:9" x14ac:dyDescent="0.25">
      <c r="A76" s="1127">
        <v>10</v>
      </c>
      <c r="B76" s="1184" t="s">
        <v>1147</v>
      </c>
      <c r="C76" s="624">
        <v>0</v>
      </c>
      <c r="D76" s="577">
        <v>0.11</v>
      </c>
      <c r="E76" s="505">
        <f t="shared" si="2"/>
        <v>0.11</v>
      </c>
      <c r="F76" s="137" t="s">
        <v>57</v>
      </c>
      <c r="G76" s="1131" t="s">
        <v>121</v>
      </c>
      <c r="H76" s="1133" t="s">
        <v>52</v>
      </c>
      <c r="I76" s="1133">
        <v>88720180039005</v>
      </c>
    </row>
    <row r="77" spans="1:9" x14ac:dyDescent="0.25">
      <c r="A77" s="1314"/>
      <c r="B77" s="1185"/>
      <c r="C77" s="170">
        <v>0.11</v>
      </c>
      <c r="D77" s="456">
        <v>0.22500000000000001</v>
      </c>
      <c r="E77" s="621">
        <f t="shared" si="2"/>
        <v>0.12</v>
      </c>
      <c r="F77" s="22" t="s">
        <v>15</v>
      </c>
      <c r="G77" s="1132"/>
      <c r="H77" s="1143"/>
      <c r="I77" s="1143"/>
    </row>
    <row r="78" spans="1:9" x14ac:dyDescent="0.25">
      <c r="A78" s="17">
        <v>11</v>
      </c>
      <c r="B78" s="130" t="s">
        <v>1148</v>
      </c>
      <c r="C78" s="671">
        <v>0</v>
      </c>
      <c r="D78" s="347">
        <v>0.77200000000000002</v>
      </c>
      <c r="E78" s="344">
        <f t="shared" si="2"/>
        <v>0.77</v>
      </c>
      <c r="F78" s="122" t="s">
        <v>57</v>
      </c>
      <c r="G78" s="39" t="s">
        <v>121</v>
      </c>
      <c r="H78" s="73">
        <v>88720190031</v>
      </c>
      <c r="I78" s="616">
        <v>88720190031004</v>
      </c>
    </row>
    <row r="79" spans="1:9" x14ac:dyDescent="0.25">
      <c r="A79" s="25">
        <v>12</v>
      </c>
      <c r="B79" s="116" t="s">
        <v>1149</v>
      </c>
      <c r="C79" s="134">
        <v>0</v>
      </c>
      <c r="D79" s="349">
        <v>0.626</v>
      </c>
      <c r="E79" s="341">
        <f t="shared" si="2"/>
        <v>0.63</v>
      </c>
      <c r="F79" s="117" t="s">
        <v>57</v>
      </c>
      <c r="G79" s="37" t="s">
        <v>121</v>
      </c>
      <c r="H79" s="549" t="s">
        <v>52</v>
      </c>
      <c r="I79" s="615">
        <v>88720090007008</v>
      </c>
    </row>
    <row r="80" spans="1:9" x14ac:dyDescent="0.25">
      <c r="A80" s="25">
        <v>13</v>
      </c>
      <c r="B80" s="116" t="s">
        <v>1150</v>
      </c>
      <c r="C80" s="134">
        <v>0</v>
      </c>
      <c r="D80" s="349">
        <v>0.55700000000000005</v>
      </c>
      <c r="E80" s="341">
        <f t="shared" si="2"/>
        <v>0.56000000000000005</v>
      </c>
      <c r="F80" s="117" t="s">
        <v>57</v>
      </c>
      <c r="G80" s="39" t="s">
        <v>121</v>
      </c>
      <c r="H80" s="549" t="s">
        <v>52</v>
      </c>
      <c r="I80" s="615">
        <v>88720060016007</v>
      </c>
    </row>
    <row r="81" spans="1:9" x14ac:dyDescent="0.25">
      <c r="A81" s="25">
        <v>14</v>
      </c>
      <c r="B81" s="116" t="s">
        <v>1151</v>
      </c>
      <c r="C81" s="134">
        <v>0</v>
      </c>
      <c r="D81" s="349">
        <v>0.30499999999999999</v>
      </c>
      <c r="E81" s="341">
        <f t="shared" si="2"/>
        <v>0.31</v>
      </c>
      <c r="F81" s="117" t="s">
        <v>57</v>
      </c>
      <c r="G81" s="39" t="s">
        <v>121</v>
      </c>
      <c r="H81" s="70">
        <v>88720130067</v>
      </c>
      <c r="I81" s="615">
        <v>88720130067001</v>
      </c>
    </row>
    <row r="82" spans="1:9" x14ac:dyDescent="0.25">
      <c r="A82" s="25">
        <v>15</v>
      </c>
      <c r="B82" s="116" t="s">
        <v>1152</v>
      </c>
      <c r="C82" s="134">
        <v>0</v>
      </c>
      <c r="D82" s="349">
        <v>0.46600000000000003</v>
      </c>
      <c r="E82" s="341">
        <f t="shared" si="2"/>
        <v>0.47</v>
      </c>
      <c r="F82" s="117" t="s">
        <v>57</v>
      </c>
      <c r="G82" s="39" t="s">
        <v>121</v>
      </c>
      <c r="H82" s="549" t="s">
        <v>52</v>
      </c>
      <c r="I82" s="615">
        <v>88720130105001</v>
      </c>
    </row>
    <row r="83" spans="1:9" x14ac:dyDescent="0.25">
      <c r="A83" s="25">
        <v>16</v>
      </c>
      <c r="B83" s="116" t="s">
        <v>1153</v>
      </c>
      <c r="C83" s="134">
        <v>0</v>
      </c>
      <c r="D83" s="349">
        <v>0.77100000000000002</v>
      </c>
      <c r="E83" s="341">
        <f t="shared" si="2"/>
        <v>0.77</v>
      </c>
      <c r="F83" s="117" t="s">
        <v>57</v>
      </c>
      <c r="G83" s="39" t="s">
        <v>121</v>
      </c>
      <c r="H83" s="549" t="s">
        <v>52</v>
      </c>
      <c r="I83" s="615">
        <v>88720060131001</v>
      </c>
    </row>
    <row r="84" spans="1:9" x14ac:dyDescent="0.25">
      <c r="A84" s="17">
        <v>17</v>
      </c>
      <c r="B84" s="130" t="s">
        <v>1154</v>
      </c>
      <c r="C84" s="671">
        <v>0</v>
      </c>
      <c r="D84" s="347">
        <v>4.8000000000000001E-2</v>
      </c>
      <c r="E84" s="344">
        <f t="shared" si="2"/>
        <v>0.05</v>
      </c>
      <c r="F84" s="122" t="s">
        <v>15</v>
      </c>
      <c r="G84" s="39" t="s">
        <v>121</v>
      </c>
      <c r="H84" s="73">
        <v>88720040206</v>
      </c>
      <c r="I84" s="616">
        <v>88720040206001</v>
      </c>
    </row>
    <row r="85" spans="1:9" x14ac:dyDescent="0.25">
      <c r="A85" s="25">
        <v>18</v>
      </c>
      <c r="B85" s="116" t="s">
        <v>1155</v>
      </c>
      <c r="C85" s="134">
        <v>0</v>
      </c>
      <c r="D85" s="349">
        <v>1.1559999999999999</v>
      </c>
      <c r="E85" s="341">
        <f t="shared" si="2"/>
        <v>1.1599999999999999</v>
      </c>
      <c r="F85" s="117" t="s">
        <v>57</v>
      </c>
      <c r="G85" s="37" t="s">
        <v>121</v>
      </c>
      <c r="H85" s="549" t="s">
        <v>52</v>
      </c>
      <c r="I85" s="615">
        <v>88720020001012</v>
      </c>
    </row>
    <row r="86" spans="1:9" x14ac:dyDescent="0.25">
      <c r="A86" s="25">
        <v>19</v>
      </c>
      <c r="B86" s="116" t="s">
        <v>1156</v>
      </c>
      <c r="C86" s="134">
        <v>0</v>
      </c>
      <c r="D86" s="349">
        <v>1.5569999999999999</v>
      </c>
      <c r="E86" s="341">
        <f t="shared" si="2"/>
        <v>1.56</v>
      </c>
      <c r="F86" s="117" t="s">
        <v>57</v>
      </c>
      <c r="G86" s="39" t="s">
        <v>121</v>
      </c>
      <c r="H86" s="70">
        <v>88720150074</v>
      </c>
      <c r="I86" s="615">
        <v>88720150074001</v>
      </c>
    </row>
    <row r="87" spans="1:9" x14ac:dyDescent="0.25">
      <c r="A87" s="25">
        <v>20</v>
      </c>
      <c r="B87" s="116" t="s">
        <v>1157</v>
      </c>
      <c r="C87" s="134">
        <v>0</v>
      </c>
      <c r="D87" s="349">
        <v>0.59599999999999997</v>
      </c>
      <c r="E87" s="341">
        <f t="shared" si="2"/>
        <v>0.6</v>
      </c>
      <c r="F87" s="117" t="s">
        <v>57</v>
      </c>
      <c r="G87" s="39" t="s">
        <v>121</v>
      </c>
      <c r="H87" s="70">
        <v>88720090018</v>
      </c>
      <c r="I87" s="615">
        <v>88720090018001</v>
      </c>
    </row>
    <row r="88" spans="1:9" x14ac:dyDescent="0.25">
      <c r="A88" s="25">
        <v>21</v>
      </c>
      <c r="B88" s="116" t="s">
        <v>1158</v>
      </c>
      <c r="C88" s="134">
        <v>0</v>
      </c>
      <c r="D88" s="349">
        <v>2.0990000000000002</v>
      </c>
      <c r="E88" s="341">
        <f t="shared" si="2"/>
        <v>2.1</v>
      </c>
      <c r="F88" s="117" t="s">
        <v>57</v>
      </c>
      <c r="G88" s="37" t="s">
        <v>121</v>
      </c>
      <c r="H88" s="70">
        <v>88720040169</v>
      </c>
      <c r="I88" s="615">
        <v>88720040169001</v>
      </c>
    </row>
    <row r="89" spans="1:9" x14ac:dyDescent="0.25">
      <c r="A89" s="25">
        <v>22</v>
      </c>
      <c r="B89" s="116" t="s">
        <v>1159</v>
      </c>
      <c r="C89" s="134">
        <v>0</v>
      </c>
      <c r="D89" s="349">
        <v>4.4999999999999998E-2</v>
      </c>
      <c r="E89" s="341">
        <f t="shared" si="2"/>
        <v>0.05</v>
      </c>
      <c r="F89" s="117" t="s">
        <v>57</v>
      </c>
      <c r="G89" s="39" t="s">
        <v>121</v>
      </c>
      <c r="H89" s="70">
        <v>88720040223</v>
      </c>
      <c r="I89" s="615">
        <v>88720040223001</v>
      </c>
    </row>
    <row r="90" spans="1:9" x14ac:dyDescent="0.25">
      <c r="A90" s="25">
        <v>23</v>
      </c>
      <c r="B90" s="116" t="s">
        <v>1160</v>
      </c>
      <c r="C90" s="134">
        <v>0</v>
      </c>
      <c r="D90" s="349">
        <v>1.4450000000000001</v>
      </c>
      <c r="E90" s="341">
        <f t="shared" si="2"/>
        <v>1.45</v>
      </c>
      <c r="F90" s="117" t="s">
        <v>57</v>
      </c>
      <c r="G90" s="37" t="s">
        <v>121</v>
      </c>
      <c r="H90" s="70">
        <v>88720150070</v>
      </c>
      <c r="I90" s="615">
        <v>88720150070001</v>
      </c>
    </row>
    <row r="91" spans="1:9" ht="15.75" thickBot="1" x14ac:dyDescent="0.3">
      <c r="A91" s="25">
        <v>24</v>
      </c>
      <c r="B91" s="116" t="s">
        <v>1161</v>
      </c>
      <c r="C91" s="43">
        <v>0</v>
      </c>
      <c r="D91" s="635">
        <v>4.0179999999999998</v>
      </c>
      <c r="E91" s="382">
        <f t="shared" si="2"/>
        <v>4.0199999999999996</v>
      </c>
      <c r="F91" s="326" t="s">
        <v>57</v>
      </c>
      <c r="G91" s="38" t="s">
        <v>121</v>
      </c>
      <c r="H91" s="70">
        <v>88720170077</v>
      </c>
      <c r="I91" s="615">
        <v>88720170077001</v>
      </c>
    </row>
    <row r="92" spans="1:9" x14ac:dyDescent="0.25">
      <c r="A92" s="593"/>
      <c r="B92" s="1147" t="s">
        <v>1162</v>
      </c>
      <c r="C92" s="1147"/>
      <c r="D92" s="1148"/>
      <c r="E92" s="354">
        <f>SUM(E67:E91)</f>
        <v>23.740000000000002</v>
      </c>
      <c r="F92" s="189"/>
      <c r="G92" s="355"/>
      <c r="H92" s="191"/>
      <c r="I92" s="192"/>
    </row>
    <row r="93" spans="1:9" x14ac:dyDescent="0.25">
      <c r="A93" s="713"/>
      <c r="B93" s="287"/>
      <c r="C93" s="1135" t="s">
        <v>66</v>
      </c>
      <c r="D93" s="1136"/>
      <c r="E93" s="447">
        <v>0.17</v>
      </c>
      <c r="F93" s="416" t="s">
        <v>15</v>
      </c>
      <c r="G93" s="748"/>
      <c r="H93" s="55"/>
      <c r="I93" s="197"/>
    </row>
    <row r="94" spans="1:9" ht="45.75" thickBot="1" x14ac:dyDescent="0.3">
      <c r="A94" s="715"/>
      <c r="B94" s="291"/>
      <c r="C94" s="1139"/>
      <c r="D94" s="1140"/>
      <c r="E94" s="508">
        <v>23.57</v>
      </c>
      <c r="F94" s="1076" t="s">
        <v>294</v>
      </c>
      <c r="G94" s="749"/>
      <c r="H94" s="92"/>
      <c r="I94" s="204"/>
    </row>
    <row r="95" spans="1:9" x14ac:dyDescent="0.25">
      <c r="A95" s="1492"/>
      <c r="B95" s="1419" t="s">
        <v>1451</v>
      </c>
      <c r="C95" s="1285"/>
      <c r="D95" s="1286"/>
      <c r="E95" s="1494">
        <v>91.33</v>
      </c>
      <c r="F95" s="1291"/>
      <c r="G95" s="1403"/>
      <c r="H95" s="90"/>
      <c r="I95" s="52"/>
    </row>
    <row r="96" spans="1:9" x14ac:dyDescent="0.25">
      <c r="A96" s="1493"/>
      <c r="B96" s="1420"/>
      <c r="C96" s="1308"/>
      <c r="D96" s="1309"/>
      <c r="E96" s="1495"/>
      <c r="F96" s="1310"/>
      <c r="G96" s="1404"/>
      <c r="I96" s="59"/>
    </row>
    <row r="97" spans="1:9" x14ac:dyDescent="0.25">
      <c r="A97" s="569"/>
      <c r="B97" s="287"/>
      <c r="C97" s="1135" t="s">
        <v>66</v>
      </c>
      <c r="D97" s="1136"/>
      <c r="E97" s="446">
        <v>7.75</v>
      </c>
      <c r="F97" s="386" t="s">
        <v>15</v>
      </c>
      <c r="G97" s="696"/>
      <c r="I97" s="59"/>
    </row>
    <row r="98" spans="1:9" ht="15.75" thickBot="1" x14ac:dyDescent="0.3">
      <c r="A98" s="573"/>
      <c r="B98" s="291"/>
      <c r="C98" s="1139"/>
      <c r="D98" s="1140"/>
      <c r="E98" s="508">
        <v>83.58</v>
      </c>
      <c r="F98" s="697" t="s">
        <v>294</v>
      </c>
      <c r="G98" s="698"/>
      <c r="H98" s="63"/>
      <c r="I98" s="67"/>
    </row>
    <row r="99" spans="1:9" x14ac:dyDescent="0.25">
      <c r="B99" t="s">
        <v>81</v>
      </c>
    </row>
    <row r="100" spans="1:9" x14ac:dyDescent="0.25">
      <c r="B100" s="1160"/>
      <c r="C100" s="1160"/>
      <c r="D100" s="1160"/>
      <c r="E100" s="1160"/>
      <c r="F100" s="1160"/>
      <c r="G100" s="1160"/>
      <c r="H100" s="1160"/>
      <c r="I100" s="1160"/>
    </row>
    <row r="101" spans="1:9" x14ac:dyDescent="0.25">
      <c r="B101" s="1160"/>
      <c r="C101" s="1160"/>
      <c r="D101" s="1160"/>
      <c r="E101" s="1160"/>
      <c r="F101" s="1160"/>
      <c r="G101" s="1160"/>
      <c r="H101" s="1160"/>
      <c r="I101" s="1160"/>
    </row>
    <row r="102" spans="1:9" x14ac:dyDescent="0.25">
      <c r="B102" s="1160"/>
      <c r="C102" s="1160"/>
      <c r="D102" s="1160"/>
      <c r="E102" s="1160"/>
      <c r="F102" s="1160"/>
      <c r="G102" s="1160"/>
      <c r="H102" s="1160"/>
      <c r="I102" s="1160"/>
    </row>
    <row r="103" spans="1:9" x14ac:dyDescent="0.25">
      <c r="B103" s="104"/>
      <c r="C103" s="104"/>
      <c r="D103" s="104"/>
      <c r="E103" s="104"/>
      <c r="F103" s="104"/>
      <c r="G103" s="104"/>
      <c r="H103" s="104"/>
      <c r="I103" s="104"/>
    </row>
    <row r="104" spans="1:9" x14ac:dyDescent="0.25">
      <c r="B104" s="104"/>
      <c r="C104" s="104"/>
      <c r="D104" s="104"/>
      <c r="E104" s="104"/>
      <c r="F104" s="104"/>
      <c r="G104" s="104"/>
      <c r="H104" s="104"/>
      <c r="I104" s="104"/>
    </row>
  </sheetData>
  <mergeCells count="77">
    <mergeCell ref="B101:I101"/>
    <mergeCell ref="B102:I102"/>
    <mergeCell ref="A95:A96"/>
    <mergeCell ref="B95:D96"/>
    <mergeCell ref="E95:E96"/>
    <mergeCell ref="F95:F96"/>
    <mergeCell ref="G95:G96"/>
    <mergeCell ref="C97:D98"/>
    <mergeCell ref="F64:F65"/>
    <mergeCell ref="H64:H65"/>
    <mergeCell ref="I64:I65"/>
    <mergeCell ref="B92:D92"/>
    <mergeCell ref="B100:I100"/>
    <mergeCell ref="A46:A47"/>
    <mergeCell ref="B46:B47"/>
    <mergeCell ref="G46:G47"/>
    <mergeCell ref="I46:I47"/>
    <mergeCell ref="C93:D94"/>
    <mergeCell ref="B58:B59"/>
    <mergeCell ref="C58:D59"/>
    <mergeCell ref="A61:I61"/>
    <mergeCell ref="A62:A65"/>
    <mergeCell ref="B62:B65"/>
    <mergeCell ref="C62:F62"/>
    <mergeCell ref="G62:G65"/>
    <mergeCell ref="H62:I63"/>
    <mergeCell ref="C63:F63"/>
    <mergeCell ref="C64:D64"/>
    <mergeCell ref="E64:E65"/>
    <mergeCell ref="B57:D57"/>
    <mergeCell ref="E32:E33"/>
    <mergeCell ref="F32:F33"/>
    <mergeCell ref="H32:H33"/>
    <mergeCell ref="I32:I33"/>
    <mergeCell ref="A39:A40"/>
    <mergeCell ref="B39:B40"/>
    <mergeCell ref="G39:G40"/>
    <mergeCell ref="H39:H40"/>
    <mergeCell ref="I39:I40"/>
    <mergeCell ref="B24:D24"/>
    <mergeCell ref="C25:D26"/>
    <mergeCell ref="A29:I29"/>
    <mergeCell ref="A30:A33"/>
    <mergeCell ref="B30:B33"/>
    <mergeCell ref="C30:F30"/>
    <mergeCell ref="G30:G33"/>
    <mergeCell ref="H30:I31"/>
    <mergeCell ref="C31:F31"/>
    <mergeCell ref="C32:D32"/>
    <mergeCell ref="A21:A22"/>
    <mergeCell ref="B21:B22"/>
    <mergeCell ref="G21:G22"/>
    <mergeCell ref="H21:H22"/>
    <mergeCell ref="I21:I22"/>
    <mergeCell ref="A9:A10"/>
    <mergeCell ref="B9:B10"/>
    <mergeCell ref="G9:G10"/>
    <mergeCell ref="H9:H10"/>
    <mergeCell ref="I9:I10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F6:F7"/>
    <mergeCell ref="H6:H7"/>
    <mergeCell ref="I6:I7"/>
    <mergeCell ref="A76:A77"/>
    <mergeCell ref="B76:B77"/>
    <mergeCell ref="G76:G77"/>
    <mergeCell ref="H76:H77"/>
    <mergeCell ref="I76:I7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8F6E9-6E4E-434E-9E11-13FC1699A08C}">
  <dimension ref="A1:Q74"/>
  <sheetViews>
    <sheetView topLeftCell="A37" workbookViewId="0">
      <selection activeCell="G9" sqref="G9:G10"/>
    </sheetView>
  </sheetViews>
  <sheetFormatPr defaultRowHeight="15" x14ac:dyDescent="0.25"/>
  <cols>
    <col min="1" max="1" width="5.7109375" customWidth="1"/>
    <col min="2" max="2" width="26.140625" customWidth="1"/>
    <col min="8" max="8" width="17.5703125" customWidth="1"/>
    <col min="9" max="9" width="18.28515625" customWidth="1"/>
  </cols>
  <sheetData>
    <row r="1" spans="1:9" x14ac:dyDescent="0.25">
      <c r="A1" s="1101" t="s">
        <v>1442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1443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4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42.6" customHeight="1" thickBot="1" x14ac:dyDescent="0.3">
      <c r="A7" s="1105"/>
      <c r="B7" s="1108"/>
      <c r="C7" s="1035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1">
        <v>1</v>
      </c>
      <c r="B8" s="496">
        <v>2</v>
      </c>
      <c r="C8" s="1023">
        <v>3</v>
      </c>
      <c r="D8" s="4">
        <v>4</v>
      </c>
      <c r="E8" s="3">
        <v>5</v>
      </c>
      <c r="F8" s="149">
        <v>6</v>
      </c>
      <c r="G8" s="2">
        <v>7</v>
      </c>
      <c r="H8" s="7">
        <v>8</v>
      </c>
      <c r="I8" s="7">
        <v>9</v>
      </c>
    </row>
    <row r="9" spans="1:9" x14ac:dyDescent="0.25">
      <c r="A9" s="1128">
        <v>1</v>
      </c>
      <c r="B9" s="1130" t="s">
        <v>1395</v>
      </c>
      <c r="C9" s="609">
        <v>0</v>
      </c>
      <c r="D9" s="510">
        <v>2.2120000000000002</v>
      </c>
      <c r="E9" s="770">
        <f t="shared" ref="E9:E14" si="0">ROUND(D9-C9,2)</f>
        <v>2.21</v>
      </c>
      <c r="F9" s="771" t="s">
        <v>15</v>
      </c>
      <c r="G9" s="1362" t="s">
        <v>58</v>
      </c>
      <c r="H9" s="1153">
        <v>88740050154</v>
      </c>
      <c r="I9" s="1394">
        <v>88740050154001</v>
      </c>
    </row>
    <row r="10" spans="1:9" x14ac:dyDescent="0.25">
      <c r="A10" s="1314"/>
      <c r="B10" s="1315"/>
      <c r="C10" s="502">
        <v>2.2120000000000002</v>
      </c>
      <c r="D10" s="503">
        <v>4.2649999999999997</v>
      </c>
      <c r="E10" s="772">
        <f t="shared" si="0"/>
        <v>2.0499999999999998</v>
      </c>
      <c r="F10" s="22" t="s">
        <v>57</v>
      </c>
      <c r="G10" s="1132"/>
      <c r="H10" s="1152"/>
      <c r="I10" s="1389"/>
    </row>
    <row r="11" spans="1:9" x14ac:dyDescent="0.25">
      <c r="A11" s="17">
        <v>2</v>
      </c>
      <c r="B11" s="18" t="s">
        <v>1394</v>
      </c>
      <c r="C11" s="502">
        <v>0</v>
      </c>
      <c r="D11" s="501">
        <v>5.5490000000000004</v>
      </c>
      <c r="E11" s="772">
        <f t="shared" si="0"/>
        <v>5.55</v>
      </c>
      <c r="F11" s="131" t="s">
        <v>57</v>
      </c>
      <c r="G11" s="39" t="s">
        <v>121</v>
      </c>
      <c r="H11" s="73">
        <v>88740010051</v>
      </c>
      <c r="I11" s="616">
        <v>88740010051001</v>
      </c>
    </row>
    <row r="12" spans="1:9" x14ac:dyDescent="0.25">
      <c r="A12" s="17">
        <v>3</v>
      </c>
      <c r="B12" s="18" t="s">
        <v>1163</v>
      </c>
      <c r="C12" s="502">
        <v>0</v>
      </c>
      <c r="D12" s="521">
        <v>8.9350000000000005</v>
      </c>
      <c r="E12" s="773">
        <f t="shared" si="0"/>
        <v>8.94</v>
      </c>
      <c r="F12" s="122" t="s">
        <v>57</v>
      </c>
      <c r="G12" s="39" t="s">
        <v>58</v>
      </c>
      <c r="H12" s="73">
        <v>88740040041</v>
      </c>
      <c r="I12" s="616">
        <v>88740040041001</v>
      </c>
    </row>
    <row r="13" spans="1:9" x14ac:dyDescent="0.25">
      <c r="A13" s="1127">
        <v>4</v>
      </c>
      <c r="B13" s="1129" t="s">
        <v>1164</v>
      </c>
      <c r="C13" s="502">
        <v>0</v>
      </c>
      <c r="D13" s="503">
        <v>0.70599999999999996</v>
      </c>
      <c r="E13" s="772">
        <f t="shared" si="0"/>
        <v>0.71</v>
      </c>
      <c r="F13" s="22" t="s">
        <v>15</v>
      </c>
      <c r="G13" s="1131" t="s">
        <v>121</v>
      </c>
      <c r="H13" s="1151">
        <v>88740050155</v>
      </c>
      <c r="I13" s="1388">
        <v>88740050155001</v>
      </c>
    </row>
    <row r="14" spans="1:9" ht="15.75" thickBot="1" x14ac:dyDescent="0.3">
      <c r="A14" s="1509"/>
      <c r="B14" s="1510"/>
      <c r="C14" s="672">
        <v>0.70599999999999996</v>
      </c>
      <c r="D14" s="774">
        <v>1.849</v>
      </c>
      <c r="E14" s="775">
        <f t="shared" si="0"/>
        <v>1.1399999999999999</v>
      </c>
      <c r="F14" s="776" t="s">
        <v>57</v>
      </c>
      <c r="G14" s="1490"/>
      <c r="H14" s="1511"/>
      <c r="I14" s="1512"/>
    </row>
    <row r="15" spans="1:9" x14ac:dyDescent="0.25">
      <c r="A15" s="731"/>
      <c r="B15" s="1147" t="s">
        <v>1165</v>
      </c>
      <c r="C15" s="1147"/>
      <c r="D15" s="1148"/>
      <c r="E15" s="354">
        <f>SUM(E9:E14)</f>
        <v>20.6</v>
      </c>
      <c r="F15" s="385"/>
      <c r="G15" s="445"/>
      <c r="H15" s="190"/>
      <c r="I15" s="192"/>
    </row>
    <row r="16" spans="1:9" x14ac:dyDescent="0.25">
      <c r="A16" s="713"/>
      <c r="B16" s="287"/>
      <c r="C16" s="1135" t="s">
        <v>66</v>
      </c>
      <c r="D16" s="1136"/>
      <c r="E16" s="357">
        <v>2.92</v>
      </c>
      <c r="F16" s="358" t="s">
        <v>15</v>
      </c>
      <c r="G16" s="417"/>
      <c r="H16" s="193"/>
      <c r="I16" s="197"/>
    </row>
    <row r="17" spans="1:17" ht="45.75" thickBot="1" x14ac:dyDescent="0.3">
      <c r="A17" s="715"/>
      <c r="B17" s="291"/>
      <c r="C17" s="1139"/>
      <c r="D17" s="1140"/>
      <c r="E17" s="359">
        <v>17.68</v>
      </c>
      <c r="F17" s="717" t="s">
        <v>294</v>
      </c>
      <c r="G17" s="741"/>
      <c r="H17" s="200"/>
      <c r="I17" s="204"/>
    </row>
    <row r="19" spans="1:17" ht="15.75" thickBot="1" x14ac:dyDescent="0.3">
      <c r="A19" s="1102" t="s">
        <v>1444</v>
      </c>
      <c r="B19" s="1102"/>
      <c r="C19" s="1102"/>
      <c r="D19" s="1102"/>
      <c r="E19" s="1102"/>
      <c r="F19" s="1102"/>
      <c r="G19" s="1102"/>
      <c r="H19" s="1102"/>
      <c r="I19" s="1102"/>
    </row>
    <row r="20" spans="1:17" ht="15.75" thickBot="1" x14ac:dyDescent="0.3">
      <c r="A20" s="1103" t="s">
        <v>1</v>
      </c>
      <c r="B20" s="1106" t="s">
        <v>2</v>
      </c>
      <c r="C20" s="1109" t="s">
        <v>3</v>
      </c>
      <c r="D20" s="1110"/>
      <c r="E20" s="1110"/>
      <c r="F20" s="1110"/>
      <c r="G20" s="1112" t="s">
        <v>4</v>
      </c>
      <c r="H20" s="1115" t="s">
        <v>5</v>
      </c>
      <c r="I20" s="1116"/>
    </row>
    <row r="21" spans="1:17" ht="15.75" thickBot="1" x14ac:dyDescent="0.3">
      <c r="A21" s="1104"/>
      <c r="B21" s="1107"/>
      <c r="C21" s="1119" t="s">
        <v>6</v>
      </c>
      <c r="D21" s="1120"/>
      <c r="E21" s="1120"/>
      <c r="F21" s="1120"/>
      <c r="G21" s="1112"/>
      <c r="H21" s="1117"/>
      <c r="I21" s="1118"/>
    </row>
    <row r="22" spans="1:17" ht="23.45" customHeight="1" thickBot="1" x14ac:dyDescent="0.3">
      <c r="A22" s="1104"/>
      <c r="B22" s="1107"/>
      <c r="C22" s="1122" t="s">
        <v>7</v>
      </c>
      <c r="D22" s="1123"/>
      <c r="E22" s="1124" t="s">
        <v>8</v>
      </c>
      <c r="F22" s="1208" t="s">
        <v>9</v>
      </c>
      <c r="G22" s="1112"/>
      <c r="H22" s="1112" t="s">
        <v>10</v>
      </c>
      <c r="I22" s="1112" t="s">
        <v>11</v>
      </c>
    </row>
    <row r="23" spans="1:17" ht="36" customHeight="1" thickBot="1" x14ac:dyDescent="0.3">
      <c r="A23" s="1105"/>
      <c r="B23" s="1108"/>
      <c r="C23" s="1035" t="s">
        <v>12</v>
      </c>
      <c r="D23" s="1033" t="s">
        <v>13</v>
      </c>
      <c r="E23" s="1278"/>
      <c r="F23" s="1208"/>
      <c r="G23" s="1112"/>
      <c r="H23" s="1113"/>
      <c r="I23" s="1113"/>
    </row>
    <row r="24" spans="1:17" ht="15.75" thickBot="1" x14ac:dyDescent="0.3">
      <c r="A24" s="1">
        <v>1</v>
      </c>
      <c r="B24" s="496">
        <v>2</v>
      </c>
      <c r="C24" s="1023">
        <v>3</v>
      </c>
      <c r="D24" s="4">
        <v>4</v>
      </c>
      <c r="E24" s="3">
        <v>5</v>
      </c>
      <c r="F24" s="149">
        <v>6</v>
      </c>
      <c r="G24" s="2">
        <v>7</v>
      </c>
      <c r="H24" s="7">
        <v>8</v>
      </c>
      <c r="I24" s="7">
        <v>9</v>
      </c>
    </row>
    <row r="25" spans="1:17" x14ac:dyDescent="0.25">
      <c r="A25" s="25">
        <v>1</v>
      </c>
      <c r="B25" s="72" t="s">
        <v>1166</v>
      </c>
      <c r="C25" s="609">
        <v>0</v>
      </c>
      <c r="D25" s="501">
        <v>1.28</v>
      </c>
      <c r="E25" s="772">
        <f t="shared" ref="E25:E43" si="1">ROUND(D25-C25,2)</f>
        <v>1.28</v>
      </c>
      <c r="F25" s="151" t="s">
        <v>57</v>
      </c>
      <c r="G25" s="720" t="s">
        <v>121</v>
      </c>
      <c r="H25" s="611">
        <v>88740020123</v>
      </c>
      <c r="I25" s="777">
        <v>88740020123001</v>
      </c>
    </row>
    <row r="26" spans="1:17" x14ac:dyDescent="0.25">
      <c r="A26" s="25">
        <v>2</v>
      </c>
      <c r="B26" s="72" t="s">
        <v>1167</v>
      </c>
      <c r="C26" s="502">
        <v>0</v>
      </c>
      <c r="D26" s="501">
        <v>0.80100000000000005</v>
      </c>
      <c r="E26" s="772">
        <f t="shared" si="1"/>
        <v>0.8</v>
      </c>
      <c r="F26" s="151" t="s">
        <v>57</v>
      </c>
      <c r="G26" s="39" t="s">
        <v>121</v>
      </c>
      <c r="H26" s="549" t="s">
        <v>52</v>
      </c>
      <c r="I26" s="30">
        <v>88740020016009</v>
      </c>
    </row>
    <row r="27" spans="1:17" x14ac:dyDescent="0.25">
      <c r="A27" s="25">
        <v>3</v>
      </c>
      <c r="B27" s="72" t="s">
        <v>1168</v>
      </c>
      <c r="C27" s="502">
        <v>0</v>
      </c>
      <c r="D27" s="501">
        <v>1.6639999999999999</v>
      </c>
      <c r="E27" s="772">
        <f t="shared" si="1"/>
        <v>1.66</v>
      </c>
      <c r="F27" s="151" t="s">
        <v>57</v>
      </c>
      <c r="G27" s="39" t="s">
        <v>121</v>
      </c>
      <c r="H27" s="549" t="s">
        <v>52</v>
      </c>
      <c r="I27" s="30">
        <v>88740020080001</v>
      </c>
    </row>
    <row r="28" spans="1:17" x14ac:dyDescent="0.25">
      <c r="A28" s="1127">
        <v>4</v>
      </c>
      <c r="B28" s="1392" t="s">
        <v>1169</v>
      </c>
      <c r="C28" s="778">
        <v>0</v>
      </c>
      <c r="D28" s="521">
        <v>0.22600000000000001</v>
      </c>
      <c r="E28" s="773">
        <f t="shared" si="1"/>
        <v>0.23</v>
      </c>
      <c r="F28" s="161" t="s">
        <v>15</v>
      </c>
      <c r="G28" s="1131" t="s">
        <v>121</v>
      </c>
      <c r="H28" s="1151">
        <v>88740050173</v>
      </c>
      <c r="I28" s="1133">
        <v>88740050173001</v>
      </c>
    </row>
    <row r="29" spans="1:17" x14ac:dyDescent="0.25">
      <c r="A29" s="1314"/>
      <c r="B29" s="1393"/>
      <c r="C29" s="502">
        <v>0.22600000000000001</v>
      </c>
      <c r="D29" s="501">
        <v>0.70899999999999996</v>
      </c>
      <c r="E29" s="772">
        <f t="shared" si="1"/>
        <v>0.48</v>
      </c>
      <c r="F29" s="71" t="s">
        <v>57</v>
      </c>
      <c r="G29" s="1132"/>
      <c r="H29" s="1152"/>
      <c r="I29" s="1143"/>
      <c r="Q29" t="s">
        <v>81</v>
      </c>
    </row>
    <row r="30" spans="1:17" x14ac:dyDescent="0.25">
      <c r="A30" s="25">
        <v>5</v>
      </c>
      <c r="B30" s="72" t="s">
        <v>1170</v>
      </c>
      <c r="C30" s="502">
        <v>0</v>
      </c>
      <c r="D30" s="501">
        <v>1.5369999999999999</v>
      </c>
      <c r="E30" s="772">
        <f t="shared" si="1"/>
        <v>1.54</v>
      </c>
      <c r="F30" s="151" t="s">
        <v>57</v>
      </c>
      <c r="G30" s="39" t="s">
        <v>121</v>
      </c>
      <c r="H30" s="70">
        <v>88740020121</v>
      </c>
      <c r="I30" s="30">
        <v>88740020121001</v>
      </c>
    </row>
    <row r="31" spans="1:17" x14ac:dyDescent="0.25">
      <c r="A31" s="25">
        <v>6</v>
      </c>
      <c r="B31" s="72" t="s">
        <v>1171</v>
      </c>
      <c r="C31" s="502">
        <v>0</v>
      </c>
      <c r="D31" s="501">
        <v>0.98099999999999998</v>
      </c>
      <c r="E31" s="772">
        <f t="shared" si="1"/>
        <v>0.98</v>
      </c>
      <c r="F31" s="151" t="s">
        <v>57</v>
      </c>
      <c r="G31" s="39" t="s">
        <v>121</v>
      </c>
      <c r="H31" s="549" t="s">
        <v>52</v>
      </c>
      <c r="I31" s="30">
        <v>88740050058006</v>
      </c>
    </row>
    <row r="32" spans="1:17" x14ac:dyDescent="0.25">
      <c r="A32" s="25">
        <v>7</v>
      </c>
      <c r="B32" s="72" t="s">
        <v>1172</v>
      </c>
      <c r="C32" s="502">
        <v>0</v>
      </c>
      <c r="D32" s="501">
        <v>1.714</v>
      </c>
      <c r="E32" s="772">
        <f t="shared" si="1"/>
        <v>1.71</v>
      </c>
      <c r="F32" s="151" t="s">
        <v>57</v>
      </c>
      <c r="G32" s="39" t="s">
        <v>121</v>
      </c>
      <c r="H32" s="70">
        <v>88740010065</v>
      </c>
      <c r="I32" s="30">
        <v>88740010065001</v>
      </c>
    </row>
    <row r="33" spans="1:16" x14ac:dyDescent="0.25">
      <c r="A33" s="25">
        <v>8</v>
      </c>
      <c r="B33" s="72" t="s">
        <v>1173</v>
      </c>
      <c r="C33" s="502">
        <v>0</v>
      </c>
      <c r="D33" s="501">
        <v>1.0029999999999999</v>
      </c>
      <c r="E33" s="772">
        <f t="shared" si="1"/>
        <v>1</v>
      </c>
      <c r="F33" s="151" t="s">
        <v>57</v>
      </c>
      <c r="G33" s="39" t="s">
        <v>121</v>
      </c>
      <c r="H33" s="549" t="s">
        <v>52</v>
      </c>
      <c r="I33" s="30">
        <v>88740050059009</v>
      </c>
    </row>
    <row r="34" spans="1:16" x14ac:dyDescent="0.25">
      <c r="A34" s="25">
        <v>9</v>
      </c>
      <c r="B34" s="72" t="s">
        <v>1174</v>
      </c>
      <c r="C34" s="502">
        <v>0</v>
      </c>
      <c r="D34" s="501">
        <v>0.29599999999999999</v>
      </c>
      <c r="E34" s="772">
        <f t="shared" si="1"/>
        <v>0.3</v>
      </c>
      <c r="F34" s="151" t="s">
        <v>57</v>
      </c>
      <c r="G34" s="39" t="s">
        <v>121</v>
      </c>
      <c r="H34" s="549" t="s">
        <v>52</v>
      </c>
      <c r="I34" s="30">
        <v>88740010020001</v>
      </c>
      <c r="P34" t="s">
        <v>81</v>
      </c>
    </row>
    <row r="35" spans="1:16" x14ac:dyDescent="0.25">
      <c r="A35" s="25">
        <v>10</v>
      </c>
      <c r="B35" s="72" t="s">
        <v>1175</v>
      </c>
      <c r="C35" s="502">
        <v>0</v>
      </c>
      <c r="D35" s="501">
        <v>2.903</v>
      </c>
      <c r="E35" s="772">
        <f t="shared" si="1"/>
        <v>2.9</v>
      </c>
      <c r="F35" s="151" t="s">
        <v>57</v>
      </c>
      <c r="G35" s="39" t="s">
        <v>121</v>
      </c>
      <c r="H35" s="70">
        <v>88740040039</v>
      </c>
      <c r="I35" s="30">
        <v>88740040039001</v>
      </c>
    </row>
    <row r="36" spans="1:16" x14ac:dyDescent="0.25">
      <c r="A36" s="25">
        <v>11</v>
      </c>
      <c r="B36" s="72" t="s">
        <v>1176</v>
      </c>
      <c r="C36" s="502">
        <v>0</v>
      </c>
      <c r="D36" s="501">
        <v>0.158</v>
      </c>
      <c r="E36" s="772">
        <f t="shared" si="1"/>
        <v>0.16</v>
      </c>
      <c r="F36" s="151" t="s">
        <v>57</v>
      </c>
      <c r="G36" s="39" t="s">
        <v>121</v>
      </c>
      <c r="H36" s="549" t="s">
        <v>52</v>
      </c>
      <c r="I36" s="30">
        <v>88740040002005</v>
      </c>
    </row>
    <row r="37" spans="1:16" x14ac:dyDescent="0.25">
      <c r="A37" s="25">
        <v>12</v>
      </c>
      <c r="B37" s="72" t="s">
        <v>1177</v>
      </c>
      <c r="C37" s="502">
        <v>0</v>
      </c>
      <c r="D37" s="501">
        <v>0.79700000000000004</v>
      </c>
      <c r="E37" s="772">
        <f t="shared" si="1"/>
        <v>0.8</v>
      </c>
      <c r="F37" s="151" t="s">
        <v>57</v>
      </c>
      <c r="G37" s="39" t="s">
        <v>121</v>
      </c>
      <c r="H37" s="70">
        <v>88740050153</v>
      </c>
      <c r="I37" s="30">
        <v>88740050153001</v>
      </c>
    </row>
    <row r="38" spans="1:16" x14ac:dyDescent="0.25">
      <c r="A38" s="25">
        <v>13</v>
      </c>
      <c r="B38" s="72" t="s">
        <v>1178</v>
      </c>
      <c r="C38" s="502">
        <v>0</v>
      </c>
      <c r="D38" s="501">
        <v>1.716</v>
      </c>
      <c r="E38" s="772">
        <f t="shared" si="1"/>
        <v>1.72</v>
      </c>
      <c r="F38" s="151" t="s">
        <v>57</v>
      </c>
      <c r="G38" s="39" t="s">
        <v>121</v>
      </c>
      <c r="H38" s="549" t="s">
        <v>52</v>
      </c>
      <c r="I38" s="30">
        <v>88740050050005</v>
      </c>
    </row>
    <row r="39" spans="1:16" x14ac:dyDescent="0.25">
      <c r="A39" s="25">
        <v>14</v>
      </c>
      <c r="B39" s="72" t="s">
        <v>1179</v>
      </c>
      <c r="C39" s="502">
        <v>0</v>
      </c>
      <c r="D39" s="501">
        <v>0.41099999999999998</v>
      </c>
      <c r="E39" s="772">
        <f t="shared" si="1"/>
        <v>0.41</v>
      </c>
      <c r="F39" s="151" t="s">
        <v>57</v>
      </c>
      <c r="G39" s="39" t="s">
        <v>121</v>
      </c>
      <c r="H39" s="70">
        <v>88740050187</v>
      </c>
      <c r="I39" s="30">
        <v>88740050187001</v>
      </c>
    </row>
    <row r="40" spans="1:16" x14ac:dyDescent="0.25">
      <c r="A40" s="25">
        <v>15</v>
      </c>
      <c r="B40" s="72" t="s">
        <v>1180</v>
      </c>
      <c r="C40" s="502">
        <v>0</v>
      </c>
      <c r="D40" s="501">
        <v>0.52600000000000002</v>
      </c>
      <c r="E40" s="772">
        <f t="shared" si="1"/>
        <v>0.53</v>
      </c>
      <c r="F40" s="151" t="s">
        <v>57</v>
      </c>
      <c r="G40" s="39" t="s">
        <v>121</v>
      </c>
      <c r="H40" s="70">
        <v>88740020122</v>
      </c>
      <c r="I40" s="30">
        <v>88740020122001</v>
      </c>
    </row>
    <row r="41" spans="1:16" x14ac:dyDescent="0.25">
      <c r="A41" s="25">
        <v>16</v>
      </c>
      <c r="B41" s="72" t="s">
        <v>1181</v>
      </c>
      <c r="C41" s="502">
        <v>0</v>
      </c>
      <c r="D41" s="501">
        <v>0.312</v>
      </c>
      <c r="E41" s="772">
        <f>ROUND(D41-C41,2)</f>
        <v>0.31</v>
      </c>
      <c r="F41" s="151" t="s">
        <v>57</v>
      </c>
      <c r="G41" s="39" t="s">
        <v>121</v>
      </c>
      <c r="H41" s="70">
        <v>88740060046</v>
      </c>
      <c r="I41" s="30">
        <v>88740060046001</v>
      </c>
    </row>
    <row r="42" spans="1:16" x14ac:dyDescent="0.25">
      <c r="A42" s="25">
        <v>17</v>
      </c>
      <c r="B42" s="72" t="s">
        <v>1182</v>
      </c>
      <c r="C42" s="502">
        <v>0</v>
      </c>
      <c r="D42" s="501">
        <v>0.45600000000000002</v>
      </c>
      <c r="E42" s="772">
        <f>ROUND(D42-C42,2)</f>
        <v>0.46</v>
      </c>
      <c r="F42" s="151" t="s">
        <v>57</v>
      </c>
      <c r="G42" s="39" t="s">
        <v>121</v>
      </c>
      <c r="H42" s="70">
        <v>88740050195</v>
      </c>
      <c r="I42" s="30">
        <v>88740050190001</v>
      </c>
    </row>
    <row r="43" spans="1:16" ht="15.75" thickBot="1" x14ac:dyDescent="0.3">
      <c r="A43" s="17">
        <v>18</v>
      </c>
      <c r="B43" s="68" t="s">
        <v>1183</v>
      </c>
      <c r="C43" s="778">
        <v>0</v>
      </c>
      <c r="D43" s="521">
        <v>0.54300000000000004</v>
      </c>
      <c r="E43" s="773">
        <f t="shared" si="1"/>
        <v>0.54</v>
      </c>
      <c r="F43" s="161" t="s">
        <v>57</v>
      </c>
      <c r="G43" s="38" t="s">
        <v>121</v>
      </c>
      <c r="H43" s="73">
        <v>88740020139</v>
      </c>
      <c r="I43" s="24">
        <v>88740020140001</v>
      </c>
    </row>
    <row r="44" spans="1:16" x14ac:dyDescent="0.25">
      <c r="A44" s="779"/>
      <c r="B44" s="1204" t="s">
        <v>1184</v>
      </c>
      <c r="C44" s="1204"/>
      <c r="D44" s="1205"/>
      <c r="E44" s="685">
        <f>SUM(E25:E43)</f>
        <v>17.810000000000002</v>
      </c>
      <c r="F44" s="686"/>
      <c r="G44" s="52"/>
      <c r="H44" s="53"/>
      <c r="I44" s="52"/>
    </row>
    <row r="45" spans="1:16" x14ac:dyDescent="0.25">
      <c r="A45" s="569"/>
      <c r="B45" s="194"/>
      <c r="C45" s="1233" t="s">
        <v>66</v>
      </c>
      <c r="D45" s="1234"/>
      <c r="E45" s="780">
        <f>SUM(E28)</f>
        <v>0.23</v>
      </c>
      <c r="F45" s="781" t="s">
        <v>15</v>
      </c>
      <c r="G45" s="153"/>
      <c r="H45" s="54"/>
      <c r="I45" s="59"/>
    </row>
    <row r="46" spans="1:16" ht="27.75" thickBot="1" x14ac:dyDescent="0.3">
      <c r="A46" s="573"/>
      <c r="B46" s="201"/>
      <c r="C46" s="1237"/>
      <c r="D46" s="1238"/>
      <c r="E46" s="782">
        <f>SUM(E25:E27,E29:E43)</f>
        <v>17.580000000000002</v>
      </c>
      <c r="F46" s="783" t="s">
        <v>294</v>
      </c>
      <c r="G46" s="784"/>
      <c r="H46" s="62"/>
      <c r="I46" s="67"/>
    </row>
    <row r="48" spans="1:16" ht="15.75" thickBot="1" x14ac:dyDescent="0.3">
      <c r="A48" s="1102" t="s">
        <v>1445</v>
      </c>
      <c r="B48" s="1102"/>
      <c r="C48" s="1102"/>
      <c r="D48" s="1102"/>
      <c r="E48" s="1102"/>
      <c r="F48" s="1102"/>
      <c r="G48" s="1102"/>
      <c r="H48" s="1102"/>
      <c r="I48" s="1102"/>
    </row>
    <row r="49" spans="1:14" ht="15.75" thickBot="1" x14ac:dyDescent="0.3">
      <c r="A49" s="1103" t="s">
        <v>1</v>
      </c>
      <c r="B49" s="1106" t="s">
        <v>2</v>
      </c>
      <c r="C49" s="1109" t="s">
        <v>3</v>
      </c>
      <c r="D49" s="1110"/>
      <c r="E49" s="1110"/>
      <c r="F49" s="1110"/>
      <c r="G49" s="1112" t="s">
        <v>4</v>
      </c>
      <c r="H49" s="1115" t="s">
        <v>5</v>
      </c>
      <c r="I49" s="1116"/>
    </row>
    <row r="50" spans="1:14" ht="15.75" thickBot="1" x14ac:dyDescent="0.3">
      <c r="A50" s="1104"/>
      <c r="B50" s="1107"/>
      <c r="C50" s="1119" t="s">
        <v>6</v>
      </c>
      <c r="D50" s="1120"/>
      <c r="E50" s="1120"/>
      <c r="F50" s="1120"/>
      <c r="G50" s="1112"/>
      <c r="H50" s="1117"/>
      <c r="I50" s="1118"/>
    </row>
    <row r="51" spans="1:14" ht="28.9" customHeight="1" thickBot="1" x14ac:dyDescent="0.3">
      <c r="A51" s="1104"/>
      <c r="B51" s="1107"/>
      <c r="C51" s="1122" t="s">
        <v>7</v>
      </c>
      <c r="D51" s="1123"/>
      <c r="E51" s="1124" t="s">
        <v>8</v>
      </c>
      <c r="F51" s="1208" t="s">
        <v>9</v>
      </c>
      <c r="G51" s="1112"/>
      <c r="H51" s="1112" t="s">
        <v>10</v>
      </c>
      <c r="I51" s="1112" t="s">
        <v>11</v>
      </c>
    </row>
    <row r="52" spans="1:14" ht="33" customHeight="1" thickBot="1" x14ac:dyDescent="0.3">
      <c r="A52" s="1105"/>
      <c r="B52" s="1108"/>
      <c r="C52" s="1035" t="s">
        <v>12</v>
      </c>
      <c r="D52" s="1033" t="s">
        <v>13</v>
      </c>
      <c r="E52" s="1278"/>
      <c r="F52" s="1208"/>
      <c r="G52" s="1112"/>
      <c r="H52" s="1113"/>
      <c r="I52" s="1113"/>
    </row>
    <row r="53" spans="1:14" ht="15.75" thickBot="1" x14ac:dyDescent="0.3">
      <c r="A53" s="1">
        <v>1</v>
      </c>
      <c r="B53" s="496">
        <v>2</v>
      </c>
      <c r="C53" s="1023">
        <v>3</v>
      </c>
      <c r="D53" s="4">
        <v>4</v>
      </c>
      <c r="E53" s="3">
        <v>5</v>
      </c>
      <c r="F53" s="149">
        <v>6</v>
      </c>
      <c r="G53" s="2">
        <v>7</v>
      </c>
      <c r="H53" s="7">
        <v>8</v>
      </c>
      <c r="I53" s="7">
        <v>9</v>
      </c>
    </row>
    <row r="54" spans="1:14" x14ac:dyDescent="0.25">
      <c r="A54" s="25">
        <v>1</v>
      </c>
      <c r="B54" s="72" t="s">
        <v>1185</v>
      </c>
      <c r="C54" s="609">
        <v>0</v>
      </c>
      <c r="D54" s="501">
        <v>1.034</v>
      </c>
      <c r="E54" s="772">
        <f t="shared" ref="E54:E61" si="2">ROUND(D54-C54,2)</f>
        <v>1.03</v>
      </c>
      <c r="F54" s="151" t="s">
        <v>57</v>
      </c>
      <c r="G54" s="720" t="s">
        <v>121</v>
      </c>
      <c r="H54" s="70">
        <v>88740060062</v>
      </c>
      <c r="I54" s="615">
        <v>88740060062001</v>
      </c>
    </row>
    <row r="55" spans="1:14" x14ac:dyDescent="0.25">
      <c r="A55" s="25">
        <v>2</v>
      </c>
      <c r="B55" s="72" t="s">
        <v>1186</v>
      </c>
      <c r="C55" s="502">
        <v>0</v>
      </c>
      <c r="D55" s="501">
        <v>1.1459999999999999</v>
      </c>
      <c r="E55" s="772">
        <f t="shared" si="2"/>
        <v>1.1499999999999999</v>
      </c>
      <c r="F55" s="151" t="s">
        <v>57</v>
      </c>
      <c r="G55" s="39" t="s">
        <v>121</v>
      </c>
      <c r="H55" s="70">
        <v>88740050008</v>
      </c>
      <c r="I55" s="615">
        <v>88740050008001</v>
      </c>
    </row>
    <row r="56" spans="1:14" x14ac:dyDescent="0.25">
      <c r="A56" s="25">
        <v>3</v>
      </c>
      <c r="B56" s="72" t="s">
        <v>1187</v>
      </c>
      <c r="C56" s="502">
        <v>0</v>
      </c>
      <c r="D56" s="501">
        <v>0.88400000000000001</v>
      </c>
      <c r="E56" s="772">
        <f t="shared" si="2"/>
        <v>0.88</v>
      </c>
      <c r="F56" s="151" t="s">
        <v>57</v>
      </c>
      <c r="G56" s="39" t="s">
        <v>121</v>
      </c>
      <c r="H56" s="549" t="s">
        <v>52</v>
      </c>
      <c r="I56" s="615">
        <v>88740050020001</v>
      </c>
    </row>
    <row r="57" spans="1:14" x14ac:dyDescent="0.25">
      <c r="A57" s="25">
        <v>4</v>
      </c>
      <c r="B57" s="72" t="s">
        <v>1188</v>
      </c>
      <c r="C57" s="502">
        <v>0</v>
      </c>
      <c r="D57" s="501">
        <v>0.317</v>
      </c>
      <c r="E57" s="772">
        <f t="shared" si="2"/>
        <v>0.32</v>
      </c>
      <c r="F57" s="151" t="s">
        <v>57</v>
      </c>
      <c r="G57" s="39" t="s">
        <v>121</v>
      </c>
      <c r="H57" s="70">
        <v>88740030060</v>
      </c>
      <c r="I57" s="615">
        <v>88740030060001</v>
      </c>
      <c r="N57" t="s">
        <v>81</v>
      </c>
    </row>
    <row r="58" spans="1:14" x14ac:dyDescent="0.25">
      <c r="A58" s="25">
        <v>5</v>
      </c>
      <c r="B58" s="72" t="s">
        <v>1189</v>
      </c>
      <c r="C58" s="502">
        <v>0</v>
      </c>
      <c r="D58" s="501">
        <v>5.5E-2</v>
      </c>
      <c r="E58" s="772">
        <f t="shared" si="2"/>
        <v>0.06</v>
      </c>
      <c r="F58" s="151" t="s">
        <v>57</v>
      </c>
      <c r="G58" s="39" t="s">
        <v>121</v>
      </c>
      <c r="H58" s="70">
        <v>88740060061</v>
      </c>
      <c r="I58" s="615">
        <v>88740060061001</v>
      </c>
    </row>
    <row r="59" spans="1:14" x14ac:dyDescent="0.25">
      <c r="A59" s="25">
        <v>6</v>
      </c>
      <c r="B59" s="72" t="s">
        <v>1190</v>
      </c>
      <c r="C59" s="502">
        <v>0</v>
      </c>
      <c r="D59" s="501">
        <v>0.68400000000000005</v>
      </c>
      <c r="E59" s="772">
        <f t="shared" si="2"/>
        <v>0.68</v>
      </c>
      <c r="F59" s="151" t="s">
        <v>57</v>
      </c>
      <c r="G59" s="37" t="s">
        <v>121</v>
      </c>
      <c r="H59" s="70">
        <v>88740020023</v>
      </c>
      <c r="I59" s="615">
        <v>88740020098003</v>
      </c>
    </row>
    <row r="60" spans="1:14" x14ac:dyDescent="0.25">
      <c r="A60" s="25">
        <v>7</v>
      </c>
      <c r="B60" s="72" t="s">
        <v>1191</v>
      </c>
      <c r="C60" s="502">
        <v>0</v>
      </c>
      <c r="D60" s="501">
        <v>0.79700000000000004</v>
      </c>
      <c r="E60" s="772">
        <f t="shared" si="2"/>
        <v>0.8</v>
      </c>
      <c r="F60" s="151" t="s">
        <v>57</v>
      </c>
      <c r="G60" s="39" t="s">
        <v>121</v>
      </c>
      <c r="H60" s="549" t="s">
        <v>52</v>
      </c>
      <c r="I60" s="615">
        <v>88740020015001</v>
      </c>
    </row>
    <row r="61" spans="1:14" ht="15.75" thickBot="1" x14ac:dyDescent="0.3">
      <c r="A61" s="17">
        <v>8</v>
      </c>
      <c r="B61" s="68" t="s">
        <v>1192</v>
      </c>
      <c r="C61" s="778">
        <v>0</v>
      </c>
      <c r="D61" s="521">
        <v>0.42099999999999999</v>
      </c>
      <c r="E61" s="773">
        <f t="shared" si="2"/>
        <v>0.42</v>
      </c>
      <c r="F61" s="161" t="s">
        <v>57</v>
      </c>
      <c r="G61" s="38" t="s">
        <v>121</v>
      </c>
      <c r="H61" s="549" t="s">
        <v>52</v>
      </c>
      <c r="I61" s="616">
        <v>88740060014004</v>
      </c>
    </row>
    <row r="62" spans="1:14" x14ac:dyDescent="0.25">
      <c r="A62" s="568"/>
      <c r="B62" s="1147" t="s">
        <v>1193</v>
      </c>
      <c r="C62" s="1147"/>
      <c r="D62" s="1148"/>
      <c r="E62" s="354">
        <f>SUM(E54:E61)</f>
        <v>5.339999999999999</v>
      </c>
      <c r="F62" s="189"/>
      <c r="G62" s="332"/>
      <c r="H62" s="53"/>
      <c r="I62" s="52"/>
    </row>
    <row r="63" spans="1:14" x14ac:dyDescent="0.25">
      <c r="A63" s="569"/>
      <c r="B63" s="287"/>
      <c r="C63" s="1135" t="s">
        <v>66</v>
      </c>
      <c r="D63" s="1136"/>
      <c r="E63" s="446">
        <f>0</f>
        <v>0</v>
      </c>
      <c r="F63" s="196" t="s">
        <v>15</v>
      </c>
      <c r="G63" s="373"/>
      <c r="H63" s="54"/>
      <c r="I63" s="59"/>
    </row>
    <row r="64" spans="1:14" ht="45.75" thickBot="1" x14ac:dyDescent="0.3">
      <c r="A64" s="573"/>
      <c r="B64" s="291"/>
      <c r="C64" s="1139"/>
      <c r="D64" s="1140"/>
      <c r="E64" s="508">
        <f>SUM(E54:E61)</f>
        <v>5.339999999999999</v>
      </c>
      <c r="F64" s="203" t="s">
        <v>294</v>
      </c>
      <c r="G64" s="785"/>
      <c r="H64" s="54"/>
      <c r="I64" s="59"/>
    </row>
    <row r="65" spans="1:9" x14ac:dyDescent="0.25">
      <c r="A65" s="1492"/>
      <c r="B65" s="1419" t="s">
        <v>1446</v>
      </c>
      <c r="C65" s="1285"/>
      <c r="D65" s="1286"/>
      <c r="E65" s="1494">
        <v>43.75</v>
      </c>
      <c r="F65" s="1291"/>
      <c r="G65" s="1502"/>
      <c r="H65" s="53"/>
      <c r="I65" s="52"/>
    </row>
    <row r="66" spans="1:9" x14ac:dyDescent="0.25">
      <c r="A66" s="1493"/>
      <c r="B66" s="1420"/>
      <c r="C66" s="1308"/>
      <c r="D66" s="1309"/>
      <c r="E66" s="1495"/>
      <c r="F66" s="1310"/>
      <c r="G66" s="1503"/>
      <c r="H66" s="54"/>
      <c r="I66" s="59"/>
    </row>
    <row r="67" spans="1:9" x14ac:dyDescent="0.25">
      <c r="A67" s="569"/>
      <c r="B67" s="287"/>
      <c r="C67" s="1135" t="s">
        <v>66</v>
      </c>
      <c r="D67" s="1136"/>
      <c r="E67" s="446">
        <v>3.15</v>
      </c>
      <c r="F67" s="386" t="s">
        <v>15</v>
      </c>
      <c r="G67" s="659"/>
      <c r="H67" s="54"/>
      <c r="I67" s="59"/>
    </row>
    <row r="68" spans="1:9" ht="15.75" thickBot="1" x14ac:dyDescent="0.3">
      <c r="A68" s="573"/>
      <c r="B68" s="291"/>
      <c r="C68" s="1139"/>
      <c r="D68" s="1140"/>
      <c r="E68" s="508">
        <v>40.6</v>
      </c>
      <c r="F68" s="697" t="s">
        <v>294</v>
      </c>
      <c r="G68" s="786"/>
      <c r="H68" s="62"/>
      <c r="I68" s="67"/>
    </row>
    <row r="69" spans="1:9" x14ac:dyDescent="0.25">
      <c r="B69" t="s">
        <v>81</v>
      </c>
    </row>
    <row r="70" spans="1:9" x14ac:dyDescent="0.25">
      <c r="B70" s="1160"/>
      <c r="C70" s="1160"/>
      <c r="D70" s="1160"/>
      <c r="E70" s="1160"/>
      <c r="F70" s="1160"/>
      <c r="G70" s="1160"/>
      <c r="H70" s="1160"/>
      <c r="I70" s="1160"/>
    </row>
    <row r="71" spans="1:9" x14ac:dyDescent="0.25">
      <c r="B71" s="1160"/>
      <c r="C71" s="1160"/>
      <c r="D71" s="1160"/>
      <c r="E71" s="1160"/>
      <c r="F71" s="1160"/>
      <c r="G71" s="1160"/>
      <c r="H71" s="1160"/>
      <c r="I71" s="1160"/>
    </row>
    <row r="72" spans="1:9" x14ac:dyDescent="0.25">
      <c r="B72" s="1160"/>
      <c r="C72" s="1160"/>
      <c r="D72" s="1160"/>
      <c r="E72" s="1160"/>
      <c r="F72" s="1160"/>
      <c r="G72" s="1160"/>
      <c r="H72" s="1160"/>
      <c r="I72" s="1160"/>
    </row>
    <row r="73" spans="1:9" x14ac:dyDescent="0.25">
      <c r="B73" s="104"/>
      <c r="C73" s="104"/>
      <c r="D73" s="104"/>
      <c r="E73" s="104"/>
      <c r="F73" s="104"/>
      <c r="G73" s="104"/>
      <c r="H73" s="104"/>
      <c r="I73" s="104"/>
    </row>
    <row r="74" spans="1:9" x14ac:dyDescent="0.25">
      <c r="B74" s="104"/>
      <c r="C74" s="104"/>
      <c r="D74" s="104"/>
      <c r="E74" s="104"/>
      <c r="F74" s="104"/>
      <c r="G74" s="104"/>
      <c r="H74" s="104"/>
      <c r="I74" s="104"/>
    </row>
  </sheetData>
  <mergeCells count="67">
    <mergeCell ref="B70:I70"/>
    <mergeCell ref="B71:I71"/>
    <mergeCell ref="B72:I72"/>
    <mergeCell ref="A65:A66"/>
    <mergeCell ref="B65:D66"/>
    <mergeCell ref="E65:E66"/>
    <mergeCell ref="F65:F66"/>
    <mergeCell ref="G65:G66"/>
    <mergeCell ref="C67:D68"/>
    <mergeCell ref="C63:D64"/>
    <mergeCell ref="B44:D44"/>
    <mergeCell ref="C45:D46"/>
    <mergeCell ref="A48:I48"/>
    <mergeCell ref="A49:A52"/>
    <mergeCell ref="B49:B52"/>
    <mergeCell ref="C49:F49"/>
    <mergeCell ref="G49:G52"/>
    <mergeCell ref="H49:I50"/>
    <mergeCell ref="C50:F50"/>
    <mergeCell ref="C51:D51"/>
    <mergeCell ref="E51:E52"/>
    <mergeCell ref="F51:F52"/>
    <mergeCell ref="H51:H52"/>
    <mergeCell ref="I51:I52"/>
    <mergeCell ref="B62:D62"/>
    <mergeCell ref="A28:A29"/>
    <mergeCell ref="B28:B29"/>
    <mergeCell ref="G28:G29"/>
    <mergeCell ref="H28:H29"/>
    <mergeCell ref="I28:I29"/>
    <mergeCell ref="C16:D17"/>
    <mergeCell ref="A19:I19"/>
    <mergeCell ref="A20:A23"/>
    <mergeCell ref="B20:B23"/>
    <mergeCell ref="C20:F20"/>
    <mergeCell ref="G20:G23"/>
    <mergeCell ref="H20:I21"/>
    <mergeCell ref="C21:F21"/>
    <mergeCell ref="C22:D22"/>
    <mergeCell ref="E22:E23"/>
    <mergeCell ref="F22:F23"/>
    <mergeCell ref="H22:H23"/>
    <mergeCell ref="I22:I23"/>
    <mergeCell ref="B15:D15"/>
    <mergeCell ref="F6:F7"/>
    <mergeCell ref="H6:H7"/>
    <mergeCell ref="I6:I7"/>
    <mergeCell ref="A9:A10"/>
    <mergeCell ref="B9:B10"/>
    <mergeCell ref="G9:G10"/>
    <mergeCell ref="H9:H10"/>
    <mergeCell ref="I9:I10"/>
    <mergeCell ref="A13:A14"/>
    <mergeCell ref="B13:B14"/>
    <mergeCell ref="G13:G14"/>
    <mergeCell ref="H13:H14"/>
    <mergeCell ref="I13:I14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5FCA6-B943-4902-931D-223670D6945E}">
  <dimension ref="A1:I120"/>
  <sheetViews>
    <sheetView workbookViewId="0">
      <selection activeCell="G30" sqref="G30:G31"/>
    </sheetView>
  </sheetViews>
  <sheetFormatPr defaultRowHeight="15" x14ac:dyDescent="0.25"/>
  <cols>
    <col min="1" max="1" width="5.85546875" customWidth="1"/>
    <col min="2" max="2" width="26.42578125" customWidth="1"/>
    <col min="6" max="6" width="10.28515625" customWidth="1"/>
    <col min="8" max="8" width="14.7109375" customWidth="1"/>
    <col min="9" max="9" width="21.7109375" customWidth="1"/>
  </cols>
  <sheetData>
    <row r="1" spans="1:9" x14ac:dyDescent="0.25">
      <c r="A1" s="1101" t="s">
        <v>1506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1507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2.9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28.9" customHeight="1" thickBot="1" x14ac:dyDescent="0.3">
      <c r="A7" s="1105"/>
      <c r="B7" s="1108"/>
      <c r="C7" s="1035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1">
        <v>1</v>
      </c>
      <c r="B8" s="496">
        <v>2</v>
      </c>
      <c r="C8" s="1023">
        <v>3</v>
      </c>
      <c r="D8" s="4">
        <v>4</v>
      </c>
      <c r="E8" s="3">
        <v>5</v>
      </c>
      <c r="F8" s="149">
        <v>6</v>
      </c>
      <c r="G8" s="2">
        <v>7</v>
      </c>
      <c r="H8" s="7">
        <v>8</v>
      </c>
      <c r="I8" s="7">
        <v>9</v>
      </c>
    </row>
    <row r="9" spans="1:9" x14ac:dyDescent="0.25">
      <c r="A9" s="1513" t="s">
        <v>177</v>
      </c>
      <c r="B9" s="1516" t="s">
        <v>1194</v>
      </c>
      <c r="C9" s="787">
        <v>0</v>
      </c>
      <c r="D9" s="788">
        <v>1.1399999999999999</v>
      </c>
      <c r="E9" s="789">
        <f>D9-C9</f>
        <v>1.1399999999999999</v>
      </c>
      <c r="F9" s="790" t="s">
        <v>15</v>
      </c>
      <c r="G9" s="1361" t="s">
        <v>121</v>
      </c>
      <c r="H9" s="1208">
        <v>88780030839</v>
      </c>
      <c r="I9" s="1112" t="s">
        <v>52</v>
      </c>
    </row>
    <row r="10" spans="1:9" x14ac:dyDescent="0.25">
      <c r="A10" s="1514"/>
      <c r="B10" s="1517"/>
      <c r="C10" s="791">
        <v>1.1399999999999999</v>
      </c>
      <c r="D10" s="792">
        <v>1.75</v>
      </c>
      <c r="E10" s="793">
        <f>D10-C10</f>
        <v>0.6100000000000001</v>
      </c>
      <c r="F10" s="794" t="s">
        <v>57</v>
      </c>
      <c r="G10" s="1362"/>
      <c r="H10" s="1208"/>
      <c r="I10" s="1113"/>
    </row>
    <row r="11" spans="1:9" x14ac:dyDescent="0.25">
      <c r="A11" s="1514"/>
      <c r="B11" s="1517"/>
      <c r="C11" s="787">
        <v>1.81</v>
      </c>
      <c r="D11" s="795">
        <v>2.4</v>
      </c>
      <c r="E11" s="789">
        <v>0.59</v>
      </c>
      <c r="F11" s="790" t="s">
        <v>57</v>
      </c>
      <c r="G11" s="1362"/>
      <c r="H11" s="1208"/>
      <c r="I11" s="1113"/>
    </row>
    <row r="12" spans="1:9" x14ac:dyDescent="0.25">
      <c r="A12" s="1515"/>
      <c r="B12" s="1518"/>
      <c r="C12" s="796">
        <v>2.4</v>
      </c>
      <c r="D12" s="792">
        <v>2.57</v>
      </c>
      <c r="E12" s="793">
        <v>0.17</v>
      </c>
      <c r="F12" s="794" t="s">
        <v>1195</v>
      </c>
      <c r="G12" s="1132"/>
      <c r="H12" s="1519"/>
      <c r="I12" s="1379"/>
    </row>
    <row r="13" spans="1:9" x14ac:dyDescent="0.25">
      <c r="A13" s="1520" t="s">
        <v>179</v>
      </c>
      <c r="B13" s="1521" t="s">
        <v>125</v>
      </c>
      <c r="C13" s="797">
        <v>0</v>
      </c>
      <c r="D13" s="798">
        <v>0.251</v>
      </c>
      <c r="E13" s="799">
        <f>D13-C13</f>
        <v>0.251</v>
      </c>
      <c r="F13" s="800" t="s">
        <v>15</v>
      </c>
      <c r="G13" s="1131" t="s">
        <v>121</v>
      </c>
      <c r="H13" s="1524">
        <v>88780030762</v>
      </c>
      <c r="I13" s="1190" t="s">
        <v>52</v>
      </c>
    </row>
    <row r="14" spans="1:9" x14ac:dyDescent="0.25">
      <c r="A14" s="1514"/>
      <c r="B14" s="1522"/>
      <c r="C14" s="791">
        <v>0.251</v>
      </c>
      <c r="D14" s="792">
        <v>0.73599999999999999</v>
      </c>
      <c r="E14" s="793">
        <f t="shared" ref="E14:E55" si="0">D14-C14</f>
        <v>0.48499999999999999</v>
      </c>
      <c r="F14" s="794" t="s">
        <v>57</v>
      </c>
      <c r="G14" s="1362"/>
      <c r="H14" s="1208"/>
      <c r="I14" s="1113"/>
    </row>
    <row r="15" spans="1:9" x14ac:dyDescent="0.25">
      <c r="A15" s="1515"/>
      <c r="B15" s="1523"/>
      <c r="C15" s="787">
        <v>0.73599999999999999</v>
      </c>
      <c r="D15" s="795">
        <v>1.19</v>
      </c>
      <c r="E15" s="789">
        <v>0.45400000000000001</v>
      </c>
      <c r="F15" s="790" t="s">
        <v>1195</v>
      </c>
      <c r="G15" s="1132"/>
      <c r="H15" s="1519"/>
      <c r="I15" s="1379"/>
    </row>
    <row r="16" spans="1:9" x14ac:dyDescent="0.25">
      <c r="A16" s="1520" t="s">
        <v>181</v>
      </c>
      <c r="B16" s="1525" t="s">
        <v>1196</v>
      </c>
      <c r="C16" s="797">
        <v>0</v>
      </c>
      <c r="D16" s="798">
        <v>1.19</v>
      </c>
      <c r="E16" s="799">
        <f t="shared" si="0"/>
        <v>1.19</v>
      </c>
      <c r="F16" s="800" t="s">
        <v>15</v>
      </c>
      <c r="G16" s="1131" t="s">
        <v>58</v>
      </c>
      <c r="H16" s="1208">
        <v>88780030829</v>
      </c>
      <c r="I16" s="1190" t="s">
        <v>52</v>
      </c>
    </row>
    <row r="17" spans="1:9" x14ac:dyDescent="0.25">
      <c r="A17" s="1515"/>
      <c r="B17" s="1526"/>
      <c r="C17" s="791">
        <v>1.19</v>
      </c>
      <c r="D17" s="792">
        <v>1.7050000000000001</v>
      </c>
      <c r="E17" s="793">
        <f t="shared" si="0"/>
        <v>0.51500000000000012</v>
      </c>
      <c r="F17" s="794" t="s">
        <v>57</v>
      </c>
      <c r="G17" s="1132"/>
      <c r="H17" s="1519"/>
      <c r="I17" s="1379"/>
    </row>
    <row r="18" spans="1:9" x14ac:dyDescent="0.25">
      <c r="A18" s="801" t="s">
        <v>183</v>
      </c>
      <c r="B18" s="802" t="s">
        <v>1197</v>
      </c>
      <c r="C18" s="796">
        <v>0.72</v>
      </c>
      <c r="D18" s="803">
        <v>0.94</v>
      </c>
      <c r="E18" s="793">
        <f t="shared" si="0"/>
        <v>0.21999999999999997</v>
      </c>
      <c r="F18" s="794" t="s">
        <v>1195</v>
      </c>
      <c r="G18" s="37" t="s">
        <v>121</v>
      </c>
      <c r="H18" s="119">
        <v>88780030903</v>
      </c>
      <c r="I18" s="549" t="s">
        <v>52</v>
      </c>
    </row>
    <row r="19" spans="1:9" x14ac:dyDescent="0.25">
      <c r="A19" s="801" t="s">
        <v>185</v>
      </c>
      <c r="B19" s="802" t="s">
        <v>46</v>
      </c>
      <c r="C19" s="796">
        <v>0</v>
      </c>
      <c r="D19" s="803">
        <v>1.097</v>
      </c>
      <c r="E19" s="793">
        <f t="shared" si="0"/>
        <v>1.097</v>
      </c>
      <c r="F19" s="794" t="s">
        <v>15</v>
      </c>
      <c r="G19" s="39" t="s">
        <v>58</v>
      </c>
      <c r="H19" s="119">
        <v>88780030821</v>
      </c>
      <c r="I19" s="549" t="s">
        <v>52</v>
      </c>
    </row>
    <row r="20" spans="1:9" x14ac:dyDescent="0.25">
      <c r="A20" s="1527" t="s">
        <v>187</v>
      </c>
      <c r="B20" s="1525" t="s">
        <v>1198</v>
      </c>
      <c r="C20" s="797">
        <v>0</v>
      </c>
      <c r="D20" s="798">
        <v>0.84299999999999997</v>
      </c>
      <c r="E20" s="799">
        <f t="shared" si="0"/>
        <v>0.84299999999999997</v>
      </c>
      <c r="F20" s="800" t="s">
        <v>57</v>
      </c>
      <c r="G20" s="1131" t="s">
        <v>121</v>
      </c>
      <c r="H20" s="1464" t="s">
        <v>1392</v>
      </c>
      <c r="I20" s="1190" t="s">
        <v>52</v>
      </c>
    </row>
    <row r="21" spans="1:9" x14ac:dyDescent="0.25">
      <c r="A21" s="1515"/>
      <c r="B21" s="1518"/>
      <c r="C21" s="797">
        <v>0.84299999999999997</v>
      </c>
      <c r="D21" s="798">
        <v>1.1080000000000001</v>
      </c>
      <c r="E21" s="799">
        <f t="shared" si="0"/>
        <v>0.26500000000000012</v>
      </c>
      <c r="F21" s="800" t="s">
        <v>1195</v>
      </c>
      <c r="G21" s="1132"/>
      <c r="H21" s="1466"/>
      <c r="I21" s="1379"/>
    </row>
    <row r="22" spans="1:9" x14ac:dyDescent="0.25">
      <c r="A22" s="1527" t="s">
        <v>189</v>
      </c>
      <c r="B22" s="1525" t="s">
        <v>117</v>
      </c>
      <c r="C22" s="797">
        <v>0</v>
      </c>
      <c r="D22" s="798">
        <v>0.27500000000000002</v>
      </c>
      <c r="E22" s="799">
        <f t="shared" si="0"/>
        <v>0.27500000000000002</v>
      </c>
      <c r="F22" s="800" t="s">
        <v>15</v>
      </c>
      <c r="G22" s="1131" t="s">
        <v>58</v>
      </c>
      <c r="H22" s="1464" t="s">
        <v>1393</v>
      </c>
      <c r="I22" s="1190" t="s">
        <v>52</v>
      </c>
    </row>
    <row r="23" spans="1:9" x14ac:dyDescent="0.25">
      <c r="A23" s="1515"/>
      <c r="B23" s="1518"/>
      <c r="C23" s="797">
        <v>0.27500000000000002</v>
      </c>
      <c r="D23" s="798">
        <v>1.72</v>
      </c>
      <c r="E23" s="799">
        <f t="shared" si="0"/>
        <v>1.4449999999999998</v>
      </c>
      <c r="F23" s="800" t="s">
        <v>57</v>
      </c>
      <c r="G23" s="1132"/>
      <c r="H23" s="1466"/>
      <c r="I23" s="1379"/>
    </row>
    <row r="24" spans="1:9" x14ac:dyDescent="0.25">
      <c r="A24" s="1527" t="s">
        <v>191</v>
      </c>
      <c r="B24" s="1525" t="s">
        <v>55</v>
      </c>
      <c r="C24" s="796">
        <v>0</v>
      </c>
      <c r="D24" s="792">
        <v>0.67300000000000004</v>
      </c>
      <c r="E24" s="804">
        <f t="shared" si="0"/>
        <v>0.67300000000000004</v>
      </c>
      <c r="F24" s="794" t="s">
        <v>57</v>
      </c>
      <c r="G24" s="1131" t="s">
        <v>121</v>
      </c>
      <c r="H24" s="1524">
        <v>88780030819</v>
      </c>
      <c r="I24" s="1190" t="s">
        <v>52</v>
      </c>
    </row>
    <row r="25" spans="1:9" x14ac:dyDescent="0.25">
      <c r="A25" s="1515"/>
      <c r="B25" s="1518"/>
      <c r="C25" s="796">
        <v>0.67300000000000004</v>
      </c>
      <c r="D25" s="803">
        <v>0.82</v>
      </c>
      <c r="E25" s="793">
        <f t="shared" si="0"/>
        <v>0.14699999999999991</v>
      </c>
      <c r="F25" s="794" t="s">
        <v>1195</v>
      </c>
      <c r="G25" s="1132"/>
      <c r="H25" s="1519"/>
      <c r="I25" s="1379"/>
    </row>
    <row r="26" spans="1:9" x14ac:dyDescent="0.25">
      <c r="A26" s="801" t="s">
        <v>193</v>
      </c>
      <c r="B26" s="805" t="s">
        <v>1199</v>
      </c>
      <c r="C26" s="796">
        <v>0</v>
      </c>
      <c r="D26" s="803">
        <v>4.7E-2</v>
      </c>
      <c r="E26" s="793">
        <f t="shared" si="0"/>
        <v>4.7E-2</v>
      </c>
      <c r="F26" s="794" t="s">
        <v>15</v>
      </c>
      <c r="G26" s="39" t="s">
        <v>121</v>
      </c>
      <c r="H26" s="806" t="s">
        <v>1200</v>
      </c>
      <c r="I26" s="549" t="s">
        <v>52</v>
      </c>
    </row>
    <row r="27" spans="1:9" x14ac:dyDescent="0.25">
      <c r="A27" s="807" t="s">
        <v>195</v>
      </c>
      <c r="B27" s="808" t="s">
        <v>1201</v>
      </c>
      <c r="C27" s="796">
        <v>0</v>
      </c>
      <c r="D27" s="803">
        <v>0.73</v>
      </c>
      <c r="E27" s="793">
        <f t="shared" si="0"/>
        <v>0.73</v>
      </c>
      <c r="F27" s="794" t="s">
        <v>1195</v>
      </c>
      <c r="G27" s="39" t="s">
        <v>58</v>
      </c>
      <c r="H27" s="119">
        <v>88780030824</v>
      </c>
      <c r="I27" s="549" t="s">
        <v>52</v>
      </c>
    </row>
    <row r="28" spans="1:9" x14ac:dyDescent="0.25">
      <c r="A28" s="1520" t="s">
        <v>197</v>
      </c>
      <c r="B28" s="1528" t="s">
        <v>1202</v>
      </c>
      <c r="C28" s="797">
        <v>0</v>
      </c>
      <c r="D28" s="798">
        <v>0.04</v>
      </c>
      <c r="E28" s="799">
        <f t="shared" si="0"/>
        <v>0.04</v>
      </c>
      <c r="F28" s="800" t="s">
        <v>15</v>
      </c>
      <c r="G28" s="1131" t="s">
        <v>58</v>
      </c>
      <c r="H28" s="1464" t="s">
        <v>1203</v>
      </c>
      <c r="I28" s="1190" t="s">
        <v>52</v>
      </c>
    </row>
    <row r="29" spans="1:9" x14ac:dyDescent="0.25">
      <c r="A29" s="1515"/>
      <c r="B29" s="1529"/>
      <c r="C29" s="791">
        <v>0.19</v>
      </c>
      <c r="D29" s="792">
        <v>0.28999999999999998</v>
      </c>
      <c r="E29" s="793">
        <v>0</v>
      </c>
      <c r="F29" s="794" t="s">
        <v>251</v>
      </c>
      <c r="G29" s="1132"/>
      <c r="H29" s="1466"/>
      <c r="I29" s="1379"/>
    </row>
    <row r="30" spans="1:9" x14ac:dyDescent="0.25">
      <c r="A30" s="1520" t="s">
        <v>199</v>
      </c>
      <c r="B30" s="1525" t="s">
        <v>1204</v>
      </c>
      <c r="C30" s="809">
        <v>0</v>
      </c>
      <c r="D30" s="810">
        <v>2.59</v>
      </c>
      <c r="E30" s="811">
        <f t="shared" si="0"/>
        <v>2.59</v>
      </c>
      <c r="F30" s="812" t="s">
        <v>15</v>
      </c>
      <c r="G30" s="1131" t="s">
        <v>58</v>
      </c>
      <c r="H30" s="1524">
        <v>88780030727</v>
      </c>
      <c r="I30" s="1190" t="s">
        <v>52</v>
      </c>
    </row>
    <row r="31" spans="1:9" x14ac:dyDescent="0.25">
      <c r="A31" s="1515"/>
      <c r="B31" s="1526"/>
      <c r="C31" s="813">
        <v>2.59</v>
      </c>
      <c r="D31" s="814">
        <v>2.665</v>
      </c>
      <c r="E31" s="815">
        <f t="shared" si="0"/>
        <v>7.5000000000000178E-2</v>
      </c>
      <c r="F31" s="816" t="s">
        <v>57</v>
      </c>
      <c r="G31" s="1132"/>
      <c r="H31" s="1519"/>
      <c r="I31" s="1379"/>
    </row>
    <row r="32" spans="1:9" x14ac:dyDescent="0.25">
      <c r="A32" s="817" t="s">
        <v>201</v>
      </c>
      <c r="B32" s="818" t="s">
        <v>1205</v>
      </c>
      <c r="C32" s="809">
        <v>1.7999999999999999E-2</v>
      </c>
      <c r="D32" s="810">
        <v>0.60299999999999998</v>
      </c>
      <c r="E32" s="811">
        <f t="shared" si="0"/>
        <v>0.58499999999999996</v>
      </c>
      <c r="F32" s="812" t="s">
        <v>57</v>
      </c>
      <c r="G32" s="37" t="s">
        <v>121</v>
      </c>
      <c r="H32" s="133">
        <v>88780030834</v>
      </c>
      <c r="I32" s="549" t="s">
        <v>52</v>
      </c>
    </row>
    <row r="33" spans="1:9" x14ac:dyDescent="0.25">
      <c r="A33" s="801" t="s">
        <v>205</v>
      </c>
      <c r="B33" s="808" t="s">
        <v>131</v>
      </c>
      <c r="C33" s="796">
        <v>0</v>
      </c>
      <c r="D33" s="803">
        <v>0.11</v>
      </c>
      <c r="E33" s="793">
        <f t="shared" si="0"/>
        <v>0.11</v>
      </c>
      <c r="F33" s="794" t="s">
        <v>15</v>
      </c>
      <c r="G33" s="39" t="s">
        <v>121</v>
      </c>
      <c r="H33" s="119">
        <v>88780030835</v>
      </c>
      <c r="I33" s="549" t="s">
        <v>52</v>
      </c>
    </row>
    <row r="34" spans="1:9" x14ac:dyDescent="0.25">
      <c r="A34" s="1527" t="s">
        <v>207</v>
      </c>
      <c r="B34" s="1525" t="s">
        <v>266</v>
      </c>
      <c r="C34" s="796">
        <v>0</v>
      </c>
      <c r="D34" s="803">
        <v>2.5000000000000001E-2</v>
      </c>
      <c r="E34" s="793">
        <f t="shared" si="0"/>
        <v>2.5000000000000001E-2</v>
      </c>
      <c r="F34" s="794" t="s">
        <v>15</v>
      </c>
      <c r="G34" s="39" t="s">
        <v>121</v>
      </c>
      <c r="H34" s="1524">
        <v>88780031024</v>
      </c>
      <c r="I34" s="1190" t="s">
        <v>52</v>
      </c>
    </row>
    <row r="35" spans="1:9" x14ac:dyDescent="0.25">
      <c r="A35" s="1515"/>
      <c r="B35" s="1518"/>
      <c r="C35" s="796">
        <v>2.5000000000000001E-2</v>
      </c>
      <c r="D35" s="803">
        <v>1.04</v>
      </c>
      <c r="E35" s="793">
        <f>D35-C35</f>
        <v>1.0150000000000001</v>
      </c>
      <c r="F35" s="794" t="s">
        <v>1195</v>
      </c>
      <c r="G35" s="37" t="s">
        <v>121</v>
      </c>
      <c r="H35" s="1519"/>
      <c r="I35" s="1379"/>
    </row>
    <row r="36" spans="1:9" x14ac:dyDescent="0.25">
      <c r="A36" s="807">
        <v>17</v>
      </c>
      <c r="B36" s="808" t="s">
        <v>1206</v>
      </c>
      <c r="C36" s="796">
        <v>0</v>
      </c>
      <c r="D36" s="803">
        <v>0.12</v>
      </c>
      <c r="E36" s="793">
        <f t="shared" si="0"/>
        <v>0.12</v>
      </c>
      <c r="F36" s="794" t="s">
        <v>15</v>
      </c>
      <c r="G36" s="39" t="s">
        <v>58</v>
      </c>
      <c r="H36" s="119">
        <v>88780030838</v>
      </c>
      <c r="I36" s="549" t="s">
        <v>52</v>
      </c>
    </row>
    <row r="37" spans="1:9" x14ac:dyDescent="0.25">
      <c r="A37" s="1514">
        <v>18</v>
      </c>
      <c r="B37" s="1525" t="s">
        <v>78</v>
      </c>
      <c r="C37" s="819">
        <v>0</v>
      </c>
      <c r="D37" s="820">
        <v>0.9</v>
      </c>
      <c r="E37" s="821">
        <f t="shared" si="0"/>
        <v>0.9</v>
      </c>
      <c r="F37" s="822" t="s">
        <v>15</v>
      </c>
      <c r="G37" s="1131" t="s">
        <v>58</v>
      </c>
      <c r="H37" s="1208">
        <v>88780030820</v>
      </c>
      <c r="I37" s="1190" t="s">
        <v>52</v>
      </c>
    </row>
    <row r="38" spans="1:9" x14ac:dyDescent="0.25">
      <c r="A38" s="1515"/>
      <c r="B38" s="1526"/>
      <c r="C38" s="813">
        <v>0.9</v>
      </c>
      <c r="D38" s="814">
        <v>1.06</v>
      </c>
      <c r="E38" s="815">
        <f t="shared" si="0"/>
        <v>0.16000000000000003</v>
      </c>
      <c r="F38" s="816" t="s">
        <v>57</v>
      </c>
      <c r="G38" s="1132"/>
      <c r="H38" s="1519"/>
      <c r="I38" s="1379"/>
    </row>
    <row r="39" spans="1:9" x14ac:dyDescent="0.25">
      <c r="A39" s="1527" t="s">
        <v>213</v>
      </c>
      <c r="B39" s="1525" t="s">
        <v>146</v>
      </c>
      <c r="C39" s="797">
        <v>0</v>
      </c>
      <c r="D39" s="798">
        <v>0.15</v>
      </c>
      <c r="E39" s="799">
        <f t="shared" si="0"/>
        <v>0.15</v>
      </c>
      <c r="F39" s="800" t="s">
        <v>57</v>
      </c>
      <c r="G39" s="1131" t="s">
        <v>121</v>
      </c>
      <c r="H39" s="133">
        <v>88780030823</v>
      </c>
      <c r="I39" s="549" t="s">
        <v>52</v>
      </c>
    </row>
    <row r="40" spans="1:9" x14ac:dyDescent="0.25">
      <c r="A40" s="1515"/>
      <c r="B40" s="1518"/>
      <c r="C40" s="797">
        <v>0.15</v>
      </c>
      <c r="D40" s="798">
        <v>1</v>
      </c>
      <c r="E40" s="799">
        <f t="shared" si="0"/>
        <v>0.85</v>
      </c>
      <c r="F40" s="800" t="s">
        <v>1195</v>
      </c>
      <c r="G40" s="1132"/>
      <c r="H40" s="133">
        <v>88780030822</v>
      </c>
      <c r="I40" s="549" t="s">
        <v>52</v>
      </c>
    </row>
    <row r="41" spans="1:9" x14ac:dyDescent="0.25">
      <c r="A41" s="1527" t="s">
        <v>215</v>
      </c>
      <c r="B41" s="1525" t="s">
        <v>1207</v>
      </c>
      <c r="C41" s="823">
        <v>0</v>
      </c>
      <c r="D41" s="824">
        <v>8.8999999999999996E-2</v>
      </c>
      <c r="E41" s="825">
        <f t="shared" si="0"/>
        <v>8.8999999999999996E-2</v>
      </c>
      <c r="F41" s="826" t="s">
        <v>15</v>
      </c>
      <c r="G41" s="1131" t="s">
        <v>121</v>
      </c>
      <c r="H41" s="1464" t="s">
        <v>1208</v>
      </c>
      <c r="I41" s="1190" t="s">
        <v>52</v>
      </c>
    </row>
    <row r="42" spans="1:9" x14ac:dyDescent="0.25">
      <c r="A42" s="1515"/>
      <c r="B42" s="1526"/>
      <c r="C42" s="827">
        <v>8.8999999999999996E-2</v>
      </c>
      <c r="D42" s="828">
        <v>0.23799999999999999</v>
      </c>
      <c r="E42" s="829">
        <f t="shared" si="0"/>
        <v>0.14899999999999999</v>
      </c>
      <c r="F42" s="830" t="s">
        <v>15</v>
      </c>
      <c r="G42" s="1132"/>
      <c r="H42" s="1466"/>
      <c r="I42" s="1379"/>
    </row>
    <row r="43" spans="1:9" x14ac:dyDescent="0.25">
      <c r="A43" s="1520" t="s">
        <v>217</v>
      </c>
      <c r="B43" s="1525" t="s">
        <v>1209</v>
      </c>
      <c r="C43" s="796">
        <v>0.06</v>
      </c>
      <c r="D43" s="803">
        <v>0.17</v>
      </c>
      <c r="E43" s="793">
        <f t="shared" si="0"/>
        <v>0.11000000000000001</v>
      </c>
      <c r="F43" s="794" t="s">
        <v>15</v>
      </c>
      <c r="G43" s="1131" t="s">
        <v>121</v>
      </c>
      <c r="H43" s="119">
        <v>88780030416</v>
      </c>
      <c r="I43" s="549" t="s">
        <v>52</v>
      </c>
    </row>
    <row r="44" spans="1:9" x14ac:dyDescent="0.25">
      <c r="A44" s="1515"/>
      <c r="B44" s="1518"/>
      <c r="C44" s="796">
        <v>0.19</v>
      </c>
      <c r="D44" s="803">
        <v>0.27</v>
      </c>
      <c r="E44" s="793">
        <f t="shared" si="0"/>
        <v>8.0000000000000016E-2</v>
      </c>
      <c r="F44" s="794" t="s">
        <v>15</v>
      </c>
      <c r="G44" s="1362"/>
      <c r="H44" s="119">
        <v>88780030955</v>
      </c>
      <c r="I44" s="549" t="s">
        <v>52</v>
      </c>
    </row>
    <row r="45" spans="1:9" x14ac:dyDescent="0.25">
      <c r="A45" s="807" t="s">
        <v>219</v>
      </c>
      <c r="B45" s="818" t="s">
        <v>1210</v>
      </c>
      <c r="C45" s="796">
        <v>0.72499999999999998</v>
      </c>
      <c r="D45" s="803">
        <v>0.93</v>
      </c>
      <c r="E45" s="793">
        <f t="shared" si="0"/>
        <v>0.20500000000000007</v>
      </c>
      <c r="F45" s="794" t="s">
        <v>1195</v>
      </c>
      <c r="G45" s="39" t="s">
        <v>121</v>
      </c>
      <c r="H45" s="119">
        <v>88780030923</v>
      </c>
      <c r="I45" s="549" t="s">
        <v>52</v>
      </c>
    </row>
    <row r="46" spans="1:9" x14ac:dyDescent="0.25">
      <c r="A46" s="1527" t="s">
        <v>221</v>
      </c>
      <c r="B46" s="1525" t="s">
        <v>160</v>
      </c>
      <c r="C46" s="796">
        <v>0</v>
      </c>
      <c r="D46" s="803">
        <v>2.4E-2</v>
      </c>
      <c r="E46" s="793">
        <f t="shared" si="0"/>
        <v>2.4E-2</v>
      </c>
      <c r="F46" s="800" t="s">
        <v>57</v>
      </c>
      <c r="G46" s="1131" t="s">
        <v>121</v>
      </c>
      <c r="H46" s="119">
        <v>88780030829</v>
      </c>
      <c r="I46" s="549" t="s">
        <v>52</v>
      </c>
    </row>
    <row r="47" spans="1:9" x14ac:dyDescent="0.25">
      <c r="A47" s="1514"/>
      <c r="B47" s="1517"/>
      <c r="C47" s="796">
        <v>0.127</v>
      </c>
      <c r="D47" s="803">
        <v>0.22500000000000001</v>
      </c>
      <c r="E47" s="793">
        <f t="shared" si="0"/>
        <v>9.8000000000000004E-2</v>
      </c>
      <c r="F47" s="800" t="s">
        <v>57</v>
      </c>
      <c r="G47" s="1362"/>
      <c r="H47" s="119">
        <v>88780030860</v>
      </c>
      <c r="I47" s="549" t="s">
        <v>52</v>
      </c>
    </row>
    <row r="48" spans="1:9" x14ac:dyDescent="0.25">
      <c r="A48" s="1514"/>
      <c r="B48" s="1517"/>
      <c r="C48" s="796">
        <v>0.26200000000000001</v>
      </c>
      <c r="D48" s="803">
        <v>0.309</v>
      </c>
      <c r="E48" s="793">
        <f t="shared" si="0"/>
        <v>4.6999999999999986E-2</v>
      </c>
      <c r="F48" s="800" t="s">
        <v>57</v>
      </c>
      <c r="G48" s="1362"/>
      <c r="H48" s="119">
        <v>88780030912</v>
      </c>
      <c r="I48" s="549" t="s">
        <v>52</v>
      </c>
    </row>
    <row r="49" spans="1:9" x14ac:dyDescent="0.25">
      <c r="A49" s="1514"/>
      <c r="B49" s="1517"/>
      <c r="C49" s="796">
        <v>0.35499999999999998</v>
      </c>
      <c r="D49" s="803">
        <v>0.40600000000000003</v>
      </c>
      <c r="E49" s="793">
        <f t="shared" si="0"/>
        <v>5.1000000000000045E-2</v>
      </c>
      <c r="F49" s="800" t="s">
        <v>57</v>
      </c>
      <c r="G49" s="1362"/>
      <c r="H49" s="119">
        <v>88780031031</v>
      </c>
      <c r="I49" s="549" t="s">
        <v>52</v>
      </c>
    </row>
    <row r="50" spans="1:9" x14ac:dyDescent="0.25">
      <c r="A50" s="1514"/>
      <c r="B50" s="1517"/>
      <c r="C50" s="796">
        <v>0.45600000000000002</v>
      </c>
      <c r="D50" s="803">
        <v>0.56599999999999995</v>
      </c>
      <c r="E50" s="793">
        <f t="shared" si="0"/>
        <v>0.10999999999999993</v>
      </c>
      <c r="F50" s="800" t="s">
        <v>1195</v>
      </c>
      <c r="G50" s="1362"/>
      <c r="H50" s="119">
        <v>88780030827</v>
      </c>
      <c r="I50" s="549" t="s">
        <v>52</v>
      </c>
    </row>
    <row r="51" spans="1:9" x14ac:dyDescent="0.25">
      <c r="A51" s="1515"/>
      <c r="B51" s="1518"/>
      <c r="C51" s="796">
        <v>0.69599999999999995</v>
      </c>
      <c r="D51" s="803">
        <v>0.73599999999999999</v>
      </c>
      <c r="E51" s="793">
        <f t="shared" si="0"/>
        <v>4.0000000000000036E-2</v>
      </c>
      <c r="F51" s="800" t="s">
        <v>1195</v>
      </c>
      <c r="G51" s="1362"/>
      <c r="H51" s="119">
        <v>88780030988</v>
      </c>
      <c r="I51" s="549" t="s">
        <v>52</v>
      </c>
    </row>
    <row r="52" spans="1:9" x14ac:dyDescent="0.25">
      <c r="A52" s="1527" t="s">
        <v>223</v>
      </c>
      <c r="B52" s="1525" t="s">
        <v>284</v>
      </c>
      <c r="C52" s="796">
        <v>0</v>
      </c>
      <c r="D52" s="803">
        <v>0.42499999999999999</v>
      </c>
      <c r="E52" s="793">
        <f t="shared" si="0"/>
        <v>0.42499999999999999</v>
      </c>
      <c r="F52" s="800" t="s">
        <v>15</v>
      </c>
      <c r="G52" s="1131" t="s">
        <v>58</v>
      </c>
      <c r="H52" s="1190">
        <v>88780030825</v>
      </c>
      <c r="I52" s="1190" t="s">
        <v>52</v>
      </c>
    </row>
    <row r="53" spans="1:9" x14ac:dyDescent="0.25">
      <c r="A53" s="1514"/>
      <c r="B53" s="1517"/>
      <c r="C53" s="796">
        <v>0.42499999999999999</v>
      </c>
      <c r="D53" s="803">
        <v>1.1259999999999999</v>
      </c>
      <c r="E53" s="793">
        <f t="shared" si="0"/>
        <v>0.70099999999999985</v>
      </c>
      <c r="F53" s="800" t="s">
        <v>57</v>
      </c>
      <c r="G53" s="1362"/>
      <c r="H53" s="1113"/>
      <c r="I53" s="1113"/>
    </row>
    <row r="54" spans="1:9" x14ac:dyDescent="0.25">
      <c r="A54" s="1515"/>
      <c r="B54" s="1518"/>
      <c r="C54" s="796">
        <v>1.1259999999999999</v>
      </c>
      <c r="D54" s="803">
        <v>1.4359999999999999</v>
      </c>
      <c r="E54" s="793">
        <v>0.31</v>
      </c>
      <c r="F54" s="800" t="s">
        <v>1195</v>
      </c>
      <c r="G54" s="1132"/>
      <c r="H54" s="1379"/>
      <c r="I54" s="1379"/>
    </row>
    <row r="55" spans="1:9" x14ac:dyDescent="0.25">
      <c r="A55" s="801" t="s">
        <v>225</v>
      </c>
      <c r="B55" s="818" t="s">
        <v>1211</v>
      </c>
      <c r="C55" s="796">
        <v>6.0000000000000001E-3</v>
      </c>
      <c r="D55" s="803">
        <v>0.16600000000000001</v>
      </c>
      <c r="E55" s="793">
        <f t="shared" si="0"/>
        <v>0.16</v>
      </c>
      <c r="F55" s="794" t="s">
        <v>15</v>
      </c>
      <c r="G55" s="39" t="s">
        <v>121</v>
      </c>
      <c r="H55" s="119">
        <v>88780030980</v>
      </c>
      <c r="I55" s="549" t="s">
        <v>52</v>
      </c>
    </row>
    <row r="56" spans="1:9" ht="15.75" thickBot="1" x14ac:dyDescent="0.3">
      <c r="A56" s="831" t="s">
        <v>227</v>
      </c>
      <c r="B56" s="832" t="s">
        <v>1212</v>
      </c>
      <c r="C56" s="797">
        <v>0</v>
      </c>
      <c r="D56" s="798">
        <v>0.35</v>
      </c>
      <c r="E56" s="833">
        <f>D56-C56</f>
        <v>0.35</v>
      </c>
      <c r="F56" s="161" t="s">
        <v>57</v>
      </c>
      <c r="G56" s="112" t="s">
        <v>121</v>
      </c>
      <c r="H56" s="132" t="s">
        <v>1213</v>
      </c>
      <c r="I56" s="549" t="s">
        <v>52</v>
      </c>
    </row>
    <row r="57" spans="1:9" x14ac:dyDescent="0.25">
      <c r="A57" s="568"/>
      <c r="B57" s="1147" t="s">
        <v>1214</v>
      </c>
      <c r="C57" s="1147"/>
      <c r="D57" s="1148"/>
      <c r="E57" s="834">
        <f>SUM(E9:E56)</f>
        <v>20.715999999999998</v>
      </c>
      <c r="F57" s="385"/>
      <c r="G57" s="445"/>
      <c r="H57" s="190"/>
      <c r="I57" s="192"/>
    </row>
    <row r="58" spans="1:9" x14ac:dyDescent="0.25">
      <c r="A58" s="569"/>
      <c r="B58" s="287"/>
      <c r="C58" s="1307" t="s">
        <v>66</v>
      </c>
      <c r="D58" s="1307"/>
      <c r="E58" s="835">
        <v>8.798</v>
      </c>
      <c r="F58" s="358" t="s">
        <v>15</v>
      </c>
      <c r="G58" s="55"/>
      <c r="H58" s="193"/>
      <c r="I58" s="197"/>
    </row>
    <row r="59" spans="1:9" ht="30" x14ac:dyDescent="0.25">
      <c r="A59" s="569"/>
      <c r="B59" s="287"/>
      <c r="C59" s="1307"/>
      <c r="D59" s="1307"/>
      <c r="E59" s="836">
        <v>7.4020000000000001</v>
      </c>
      <c r="F59" s="358" t="s">
        <v>294</v>
      </c>
      <c r="G59" s="417"/>
      <c r="H59" s="193"/>
      <c r="I59" s="197"/>
    </row>
    <row r="60" spans="1:9" ht="30" x14ac:dyDescent="0.25">
      <c r="A60" s="569"/>
      <c r="B60" s="287"/>
      <c r="C60" s="1307"/>
      <c r="D60" s="1307"/>
      <c r="E60" s="836">
        <f>0</f>
        <v>0</v>
      </c>
      <c r="F60" s="416" t="s">
        <v>251</v>
      </c>
      <c r="G60" s="417"/>
      <c r="H60" s="193"/>
      <c r="I60" s="197"/>
    </row>
    <row r="61" spans="1:9" ht="30.75" thickBot="1" x14ac:dyDescent="0.3">
      <c r="A61" s="573"/>
      <c r="B61" s="291"/>
      <c r="C61" s="1284"/>
      <c r="D61" s="1284"/>
      <c r="E61" s="837">
        <v>4.516</v>
      </c>
      <c r="F61" s="717" t="s">
        <v>1195</v>
      </c>
      <c r="G61" s="741"/>
      <c r="H61" s="200"/>
      <c r="I61" s="204"/>
    </row>
    <row r="63" spans="1:9" ht="15.75" thickBot="1" x14ac:dyDescent="0.3">
      <c r="A63" s="1102" t="s">
        <v>1508</v>
      </c>
      <c r="B63" s="1102"/>
      <c r="C63" s="1102"/>
      <c r="D63" s="1102"/>
      <c r="E63" s="1102"/>
      <c r="F63" s="1102"/>
      <c r="G63" s="1102"/>
      <c r="H63" s="1102"/>
      <c r="I63" s="1102"/>
    </row>
    <row r="64" spans="1:9" ht="15.75" thickBot="1" x14ac:dyDescent="0.3">
      <c r="A64" s="1103" t="s">
        <v>1</v>
      </c>
      <c r="B64" s="1106" t="s">
        <v>2</v>
      </c>
      <c r="C64" s="1109" t="s">
        <v>3</v>
      </c>
      <c r="D64" s="1110"/>
      <c r="E64" s="1110"/>
      <c r="F64" s="1110"/>
      <c r="G64" s="1112" t="s">
        <v>4</v>
      </c>
      <c r="H64" s="1115" t="s">
        <v>5</v>
      </c>
      <c r="I64" s="1116"/>
    </row>
    <row r="65" spans="1:9" ht="15.75" thickBot="1" x14ac:dyDescent="0.3">
      <c r="A65" s="1104"/>
      <c r="B65" s="1107"/>
      <c r="C65" s="1119" t="s">
        <v>6</v>
      </c>
      <c r="D65" s="1120"/>
      <c r="E65" s="1120"/>
      <c r="F65" s="1120"/>
      <c r="G65" s="1112"/>
      <c r="H65" s="1117"/>
      <c r="I65" s="1118"/>
    </row>
    <row r="66" spans="1:9" ht="22.15" customHeight="1" thickBot="1" x14ac:dyDescent="0.3">
      <c r="A66" s="1104"/>
      <c r="B66" s="1107"/>
      <c r="C66" s="1122" t="s">
        <v>7</v>
      </c>
      <c r="D66" s="1123"/>
      <c r="E66" s="1124" t="s">
        <v>8</v>
      </c>
      <c r="F66" s="1208" t="s">
        <v>9</v>
      </c>
      <c r="G66" s="1112"/>
      <c r="H66" s="1112" t="s">
        <v>10</v>
      </c>
      <c r="I66" s="1112" t="s">
        <v>11</v>
      </c>
    </row>
    <row r="67" spans="1:9" ht="21.6" customHeight="1" thickBot="1" x14ac:dyDescent="0.3">
      <c r="A67" s="1104"/>
      <c r="B67" s="1107"/>
      <c r="C67" s="1035" t="s">
        <v>12</v>
      </c>
      <c r="D67" s="1033" t="s">
        <v>13</v>
      </c>
      <c r="E67" s="1278"/>
      <c r="F67" s="1208"/>
      <c r="G67" s="1112"/>
      <c r="H67" s="1113"/>
      <c r="I67" s="1113"/>
    </row>
    <row r="68" spans="1:9" ht="15.75" thickBot="1" x14ac:dyDescent="0.3">
      <c r="A68" s="1">
        <v>1</v>
      </c>
      <c r="B68" s="496">
        <v>2</v>
      </c>
      <c r="C68" s="1">
        <v>3</v>
      </c>
      <c r="D68" s="4">
        <v>4</v>
      </c>
      <c r="E68" s="3">
        <v>5</v>
      </c>
      <c r="F68" s="149">
        <v>6</v>
      </c>
      <c r="G68" s="2">
        <v>7</v>
      </c>
      <c r="H68" s="7">
        <v>8</v>
      </c>
      <c r="I68" s="7">
        <v>9</v>
      </c>
    </row>
    <row r="69" spans="1:9" x14ac:dyDescent="0.25">
      <c r="A69" s="1371">
        <v>1</v>
      </c>
      <c r="B69" s="1530" t="s">
        <v>1215</v>
      </c>
      <c r="C69" s="742">
        <v>0</v>
      </c>
      <c r="D69" s="240">
        <v>0.73</v>
      </c>
      <c r="E69" s="838">
        <f>D69-C69</f>
        <v>0.73</v>
      </c>
      <c r="F69" s="839" t="s">
        <v>57</v>
      </c>
      <c r="G69" s="1361" t="s">
        <v>121</v>
      </c>
      <c r="H69" s="1531">
        <v>88780030817</v>
      </c>
      <c r="I69" s="1220" t="s">
        <v>52</v>
      </c>
    </row>
    <row r="70" spans="1:9" x14ac:dyDescent="0.25">
      <c r="A70" s="1128"/>
      <c r="B70" s="1130"/>
      <c r="C70" s="135">
        <v>0.73</v>
      </c>
      <c r="D70" s="135">
        <v>1.98</v>
      </c>
      <c r="E70" s="840">
        <f>D70-C70</f>
        <v>1.25</v>
      </c>
      <c r="F70" s="841" t="s">
        <v>1195</v>
      </c>
      <c r="G70" s="1132"/>
      <c r="H70" s="1532"/>
      <c r="I70" s="1366"/>
    </row>
    <row r="71" spans="1:9" x14ac:dyDescent="0.25">
      <c r="A71" s="25">
        <v>2</v>
      </c>
      <c r="B71" s="842" t="s">
        <v>1216</v>
      </c>
      <c r="C71" s="134">
        <v>0</v>
      </c>
      <c r="D71" s="349">
        <v>0.37</v>
      </c>
      <c r="E71" s="840">
        <f>D71-C71</f>
        <v>0.37</v>
      </c>
      <c r="F71" s="151" t="s">
        <v>1195</v>
      </c>
      <c r="G71" s="39" t="s">
        <v>121</v>
      </c>
      <c r="H71" s="208">
        <v>88780030847</v>
      </c>
      <c r="I71" s="549" t="s">
        <v>52</v>
      </c>
    </row>
    <row r="72" spans="1:9" ht="15.75" thickBot="1" x14ac:dyDescent="0.3">
      <c r="A72" s="534">
        <v>3</v>
      </c>
      <c r="B72" s="843" t="s">
        <v>1217</v>
      </c>
      <c r="C72" s="43">
        <v>0</v>
      </c>
      <c r="D72" s="635">
        <v>2.23</v>
      </c>
      <c r="E72" s="844">
        <f>D72-C72</f>
        <v>2.23</v>
      </c>
      <c r="F72" s="214" t="s">
        <v>1195</v>
      </c>
      <c r="G72" s="636" t="s">
        <v>121</v>
      </c>
      <c r="H72" s="657">
        <v>88780030828</v>
      </c>
      <c r="I72" s="549" t="s">
        <v>52</v>
      </c>
    </row>
    <row r="73" spans="1:9" x14ac:dyDescent="0.25">
      <c r="A73" s="584"/>
      <c r="B73" s="1390" t="s">
        <v>1218</v>
      </c>
      <c r="C73" s="1390"/>
      <c r="D73" s="1391"/>
      <c r="E73" s="845">
        <v>4.58</v>
      </c>
      <c r="F73" s="846"/>
      <c r="G73" s="415"/>
      <c r="H73" s="1533" t="s">
        <v>81</v>
      </c>
      <c r="I73" s="1533"/>
    </row>
    <row r="74" spans="1:9" x14ac:dyDescent="0.25">
      <c r="A74" s="713"/>
      <c r="B74" s="287"/>
      <c r="C74" s="1135" t="s">
        <v>66</v>
      </c>
      <c r="D74" s="1136"/>
      <c r="E74" s="195">
        <f>0</f>
        <v>0</v>
      </c>
      <c r="F74" s="196" t="s">
        <v>15</v>
      </c>
      <c r="G74" s="417"/>
      <c r="H74" s="1534"/>
      <c r="I74" s="1534"/>
    </row>
    <row r="75" spans="1:9" ht="30" x14ac:dyDescent="0.25">
      <c r="A75" s="713"/>
      <c r="B75" s="287"/>
      <c r="C75" s="1137"/>
      <c r="D75" s="1138"/>
      <c r="E75" s="198">
        <v>0.73</v>
      </c>
      <c r="F75" s="199" t="s">
        <v>294</v>
      </c>
      <c r="G75" s="417"/>
      <c r="H75" s="1534"/>
      <c r="I75" s="1534"/>
    </row>
    <row r="76" spans="1:9" ht="30" x14ac:dyDescent="0.25">
      <c r="A76" s="713"/>
      <c r="B76" s="287"/>
      <c r="C76" s="1137"/>
      <c r="D76" s="1138"/>
      <c r="E76" s="198">
        <f>0</f>
        <v>0</v>
      </c>
      <c r="F76" s="199" t="s">
        <v>251</v>
      </c>
      <c r="G76" s="417"/>
      <c r="H76" s="1534"/>
      <c r="I76" s="1534"/>
    </row>
    <row r="77" spans="1:9" ht="30.75" thickBot="1" x14ac:dyDescent="0.3">
      <c r="A77" s="715"/>
      <c r="B77" s="291"/>
      <c r="C77" s="1139"/>
      <c r="D77" s="1140"/>
      <c r="E77" s="202">
        <v>3.85</v>
      </c>
      <c r="F77" s="203" t="s">
        <v>1195</v>
      </c>
      <c r="G77" s="741"/>
      <c r="H77" s="1535"/>
      <c r="I77" s="1535"/>
    </row>
    <row r="79" spans="1:9" ht="15.75" thickBot="1" x14ac:dyDescent="0.3">
      <c r="A79" s="1102" t="s">
        <v>1509</v>
      </c>
      <c r="B79" s="1102"/>
      <c r="C79" s="1102"/>
      <c r="D79" s="1102"/>
      <c r="E79" s="1102"/>
      <c r="F79" s="1102"/>
      <c r="G79" s="1102"/>
      <c r="H79" s="1102"/>
      <c r="I79" s="1102"/>
    </row>
    <row r="80" spans="1:9" ht="15.75" thickBot="1" x14ac:dyDescent="0.3">
      <c r="A80" s="1103" t="s">
        <v>1</v>
      </c>
      <c r="B80" s="1106" t="s">
        <v>2</v>
      </c>
      <c r="C80" s="1109" t="s">
        <v>3</v>
      </c>
      <c r="D80" s="1110"/>
      <c r="E80" s="1110"/>
      <c r="F80" s="1110"/>
      <c r="G80" s="1112" t="s">
        <v>4</v>
      </c>
      <c r="H80" s="1115" t="s">
        <v>5</v>
      </c>
      <c r="I80" s="1116"/>
    </row>
    <row r="81" spans="1:9" ht="15.75" thickBot="1" x14ac:dyDescent="0.3">
      <c r="A81" s="1104"/>
      <c r="B81" s="1107"/>
      <c r="C81" s="1119" t="s">
        <v>6</v>
      </c>
      <c r="D81" s="1120"/>
      <c r="E81" s="1120"/>
      <c r="F81" s="1120"/>
      <c r="G81" s="1112"/>
      <c r="H81" s="1117"/>
      <c r="I81" s="1118"/>
    </row>
    <row r="82" spans="1:9" ht="23.45" customHeight="1" thickBot="1" x14ac:dyDescent="0.3">
      <c r="A82" s="1104"/>
      <c r="B82" s="1107"/>
      <c r="C82" s="1122" t="s">
        <v>7</v>
      </c>
      <c r="D82" s="1123"/>
      <c r="E82" s="1124" t="s">
        <v>8</v>
      </c>
      <c r="F82" s="1208" t="s">
        <v>9</v>
      </c>
      <c r="G82" s="1112"/>
      <c r="H82" s="1112" t="s">
        <v>10</v>
      </c>
      <c r="I82" s="1112" t="s">
        <v>11</v>
      </c>
    </row>
    <row r="83" spans="1:9" ht="15.75" thickBot="1" x14ac:dyDescent="0.3">
      <c r="A83" s="1104"/>
      <c r="B83" s="1107"/>
      <c r="C83" s="1035" t="s">
        <v>12</v>
      </c>
      <c r="D83" s="1033" t="s">
        <v>13</v>
      </c>
      <c r="E83" s="1278"/>
      <c r="F83" s="1208"/>
      <c r="G83" s="1112"/>
      <c r="H83" s="1113"/>
      <c r="I83" s="1113"/>
    </row>
    <row r="84" spans="1:9" ht="15.75" thickBot="1" x14ac:dyDescent="0.3">
      <c r="A84" s="1">
        <v>1</v>
      </c>
      <c r="B84" s="496">
        <v>2</v>
      </c>
      <c r="C84" s="1">
        <v>3</v>
      </c>
      <c r="D84" s="4">
        <v>4</v>
      </c>
      <c r="E84" s="3">
        <v>5</v>
      </c>
      <c r="F84" s="149">
        <v>6</v>
      </c>
      <c r="G84" s="2">
        <v>7</v>
      </c>
      <c r="H84" s="7">
        <v>8</v>
      </c>
      <c r="I84" s="7">
        <v>9</v>
      </c>
    </row>
    <row r="85" spans="1:9" x14ac:dyDescent="0.25">
      <c r="A85" s="8">
        <v>1</v>
      </c>
      <c r="B85" s="847" t="s">
        <v>1219</v>
      </c>
      <c r="C85" s="451">
        <v>0</v>
      </c>
      <c r="D85" s="452">
        <v>0.35</v>
      </c>
      <c r="E85" s="848">
        <v>0.35</v>
      </c>
      <c r="F85" s="849" t="s">
        <v>57</v>
      </c>
      <c r="G85" s="720" t="s">
        <v>121</v>
      </c>
      <c r="H85" s="850">
        <v>88780010214</v>
      </c>
      <c r="I85" s="549" t="s">
        <v>52</v>
      </c>
    </row>
    <row r="86" spans="1:9" x14ac:dyDescent="0.25">
      <c r="A86" s="1127">
        <v>2</v>
      </c>
      <c r="B86" s="1191" t="s">
        <v>1220</v>
      </c>
      <c r="C86" s="134">
        <v>0</v>
      </c>
      <c r="D86" s="349">
        <v>0.44</v>
      </c>
      <c r="E86" s="851">
        <f>D86-C86</f>
        <v>0.44</v>
      </c>
      <c r="F86" s="852" t="s">
        <v>57</v>
      </c>
      <c r="G86" s="1131" t="s">
        <v>121</v>
      </c>
      <c r="H86" s="1536">
        <v>88780020265</v>
      </c>
      <c r="I86" s="1186" t="s">
        <v>52</v>
      </c>
    </row>
    <row r="87" spans="1:9" ht="15.75" thickBot="1" x14ac:dyDescent="0.3">
      <c r="A87" s="1509"/>
      <c r="B87" s="1489"/>
      <c r="C87" s="43">
        <v>0.44</v>
      </c>
      <c r="D87" s="635">
        <v>1.51</v>
      </c>
      <c r="E87" s="844">
        <f>D87-C87</f>
        <v>1.07</v>
      </c>
      <c r="F87" s="214" t="s">
        <v>1195</v>
      </c>
      <c r="G87" s="1490"/>
      <c r="H87" s="1537"/>
      <c r="I87" s="1491"/>
    </row>
    <row r="88" spans="1:9" x14ac:dyDescent="0.25">
      <c r="A88" s="853"/>
      <c r="B88" s="1147" t="s">
        <v>1221</v>
      </c>
      <c r="C88" s="1147"/>
      <c r="D88" s="1148"/>
      <c r="E88" s="188">
        <v>1.86</v>
      </c>
      <c r="F88" s="189"/>
      <c r="G88" s="332"/>
      <c r="H88" s="1538"/>
      <c r="I88" s="1538"/>
    </row>
    <row r="89" spans="1:9" x14ac:dyDescent="0.25">
      <c r="A89" s="569"/>
      <c r="B89" s="287"/>
      <c r="C89" s="1135" t="s">
        <v>66</v>
      </c>
      <c r="D89" s="1136"/>
      <c r="E89" s="166">
        <f>0</f>
        <v>0</v>
      </c>
      <c r="F89" s="416" t="s">
        <v>15</v>
      </c>
      <c r="G89" s="373"/>
      <c r="H89" s="1539"/>
      <c r="I89" s="1539"/>
    </row>
    <row r="90" spans="1:9" ht="30" x14ac:dyDescent="0.25">
      <c r="A90" s="569"/>
      <c r="B90" s="287"/>
      <c r="C90" s="1137"/>
      <c r="D90" s="1138"/>
      <c r="E90" s="166">
        <v>0.79</v>
      </c>
      <c r="F90" s="358" t="s">
        <v>294</v>
      </c>
      <c r="G90" s="373"/>
      <c r="H90" s="1539"/>
      <c r="I90" s="1539"/>
    </row>
    <row r="91" spans="1:9" ht="30" x14ac:dyDescent="0.25">
      <c r="A91" s="569"/>
      <c r="B91" s="287"/>
      <c r="C91" s="1137"/>
      <c r="D91" s="1138"/>
      <c r="E91" s="166">
        <f>0</f>
        <v>0</v>
      </c>
      <c r="F91" s="358" t="s">
        <v>251</v>
      </c>
      <c r="G91" s="373"/>
      <c r="H91" s="1539"/>
      <c r="I91" s="1539"/>
    </row>
    <row r="92" spans="1:9" ht="30.75" thickBot="1" x14ac:dyDescent="0.3">
      <c r="A92" s="573"/>
      <c r="B92" s="291"/>
      <c r="C92" s="1139"/>
      <c r="D92" s="1140"/>
      <c r="E92" s="854">
        <v>1.07</v>
      </c>
      <c r="F92" s="293" t="s">
        <v>1195</v>
      </c>
      <c r="G92" s="785"/>
      <c r="H92" s="1540"/>
      <c r="I92" s="1540"/>
    </row>
    <row r="94" spans="1:9" ht="15.75" thickBot="1" x14ac:dyDescent="0.3">
      <c r="A94" s="1102" t="s">
        <v>1510</v>
      </c>
      <c r="B94" s="1102"/>
      <c r="C94" s="1102"/>
      <c r="D94" s="1102"/>
      <c r="E94" s="1102"/>
      <c r="F94" s="1102"/>
      <c r="G94" s="1102"/>
      <c r="H94" s="1102"/>
      <c r="I94" s="1102"/>
    </row>
    <row r="95" spans="1:9" ht="15.75" thickBot="1" x14ac:dyDescent="0.3">
      <c r="A95" s="1103" t="s">
        <v>1</v>
      </c>
      <c r="B95" s="1106" t="s">
        <v>2</v>
      </c>
      <c r="C95" s="1109" t="s">
        <v>3</v>
      </c>
      <c r="D95" s="1110"/>
      <c r="E95" s="1110"/>
      <c r="F95" s="1110"/>
      <c r="G95" s="1112" t="s">
        <v>4</v>
      </c>
      <c r="H95" s="1115" t="s">
        <v>5</v>
      </c>
      <c r="I95" s="1116"/>
    </row>
    <row r="96" spans="1:9" ht="15.75" thickBot="1" x14ac:dyDescent="0.3">
      <c r="A96" s="1104"/>
      <c r="B96" s="1107"/>
      <c r="C96" s="1119" t="s">
        <v>6</v>
      </c>
      <c r="D96" s="1120"/>
      <c r="E96" s="1120"/>
      <c r="F96" s="1120"/>
      <c r="G96" s="1112"/>
      <c r="H96" s="1117"/>
      <c r="I96" s="1118"/>
    </row>
    <row r="97" spans="1:9" ht="25.15" customHeight="1" thickBot="1" x14ac:dyDescent="0.3">
      <c r="A97" s="1104"/>
      <c r="B97" s="1107"/>
      <c r="C97" s="1122" t="s">
        <v>7</v>
      </c>
      <c r="D97" s="1123"/>
      <c r="E97" s="1124" t="s">
        <v>8</v>
      </c>
      <c r="F97" s="1208" t="s">
        <v>9</v>
      </c>
      <c r="G97" s="1112"/>
      <c r="H97" s="1112" t="s">
        <v>10</v>
      </c>
      <c r="I97" s="1112" t="s">
        <v>11</v>
      </c>
    </row>
    <row r="98" spans="1:9" ht="19.149999999999999" customHeight="1" thickBot="1" x14ac:dyDescent="0.3">
      <c r="A98" s="1104"/>
      <c r="B98" s="1107"/>
      <c r="C98" s="1035" t="s">
        <v>12</v>
      </c>
      <c r="D98" s="1033" t="s">
        <v>13</v>
      </c>
      <c r="E98" s="1278"/>
      <c r="F98" s="1208"/>
      <c r="G98" s="1112"/>
      <c r="H98" s="1113"/>
      <c r="I98" s="1113"/>
    </row>
    <row r="99" spans="1:9" ht="15.75" thickBot="1" x14ac:dyDescent="0.3">
      <c r="A99" s="1">
        <v>1</v>
      </c>
      <c r="B99" s="496">
        <v>2</v>
      </c>
      <c r="C99" s="1">
        <v>3</v>
      </c>
      <c r="D99" s="4">
        <v>4</v>
      </c>
      <c r="E99" s="3">
        <v>5</v>
      </c>
      <c r="F99" s="149">
        <v>6</v>
      </c>
      <c r="G99" s="6">
        <v>7</v>
      </c>
      <c r="H99" s="7">
        <v>8</v>
      </c>
      <c r="I99" s="7">
        <v>9</v>
      </c>
    </row>
    <row r="100" spans="1:9" x14ac:dyDescent="0.25">
      <c r="A100" s="1127">
        <v>1</v>
      </c>
      <c r="B100" s="1149" t="s">
        <v>1222</v>
      </c>
      <c r="C100" s="451">
        <v>0</v>
      </c>
      <c r="D100" s="349">
        <v>0.36</v>
      </c>
      <c r="E100" s="840">
        <f>D100-C100</f>
        <v>0.36</v>
      </c>
      <c r="F100" s="151" t="s">
        <v>1195</v>
      </c>
      <c r="G100" s="1361" t="s">
        <v>121</v>
      </c>
      <c r="H100" s="208">
        <v>88780020264</v>
      </c>
      <c r="I100" s="549" t="s">
        <v>52</v>
      </c>
    </row>
    <row r="101" spans="1:9" x14ac:dyDescent="0.25">
      <c r="A101" s="1314"/>
      <c r="B101" s="1266"/>
      <c r="C101" s="134">
        <v>0.36</v>
      </c>
      <c r="D101" s="349">
        <v>0.71</v>
      </c>
      <c r="E101" s="840">
        <f>D101-C101</f>
        <v>0.35</v>
      </c>
      <c r="F101" s="855" t="s">
        <v>1195</v>
      </c>
      <c r="G101" s="1132"/>
      <c r="H101" s="208">
        <v>88780020105</v>
      </c>
      <c r="I101" s="549" t="s">
        <v>52</v>
      </c>
    </row>
    <row r="102" spans="1:9" x14ac:dyDescent="0.25">
      <c r="A102" s="1141">
        <v>2</v>
      </c>
      <c r="B102" s="1543" t="s">
        <v>1223</v>
      </c>
      <c r="C102" s="134">
        <v>0</v>
      </c>
      <c r="D102" s="349">
        <v>7.0000000000000007E-2</v>
      </c>
      <c r="E102" s="840">
        <f>D102-C102</f>
        <v>7.0000000000000007E-2</v>
      </c>
      <c r="F102" s="151" t="s">
        <v>1195</v>
      </c>
      <c r="G102" s="1131" t="s">
        <v>121</v>
      </c>
      <c r="H102" s="208">
        <v>88780030949</v>
      </c>
      <c r="I102" s="549" t="s">
        <v>52</v>
      </c>
    </row>
    <row r="103" spans="1:9" ht="15.75" thickBot="1" x14ac:dyDescent="0.3">
      <c r="A103" s="1142"/>
      <c r="B103" s="1544"/>
      <c r="C103" s="43">
        <v>0.11</v>
      </c>
      <c r="D103" s="457">
        <v>0.25</v>
      </c>
      <c r="E103" s="856">
        <f>D103-C103</f>
        <v>0.14000000000000001</v>
      </c>
      <c r="F103" s="161" t="s">
        <v>1195</v>
      </c>
      <c r="G103" s="1362"/>
      <c r="H103" s="215">
        <v>88780030440</v>
      </c>
      <c r="I103" s="549" t="s">
        <v>52</v>
      </c>
    </row>
    <row r="104" spans="1:9" x14ac:dyDescent="0.25">
      <c r="A104" s="857"/>
      <c r="B104" s="1147" t="s">
        <v>1224</v>
      </c>
      <c r="C104" s="1147"/>
      <c r="D104" s="1148"/>
      <c r="E104" s="188">
        <v>0.92</v>
      </c>
      <c r="F104" s="385"/>
      <c r="G104" s="192"/>
      <c r="H104" s="1547"/>
      <c r="I104" s="1533"/>
    </row>
    <row r="105" spans="1:9" x14ac:dyDescent="0.25">
      <c r="A105" s="713"/>
      <c r="B105" s="287"/>
      <c r="C105" s="1135" t="s">
        <v>66</v>
      </c>
      <c r="D105" s="1136"/>
      <c r="E105" s="166">
        <f>0</f>
        <v>0</v>
      </c>
      <c r="F105" s="358" t="s">
        <v>15</v>
      </c>
      <c r="G105" s="173"/>
      <c r="H105" s="1548"/>
      <c r="I105" s="1534"/>
    </row>
    <row r="106" spans="1:9" ht="30" x14ac:dyDescent="0.25">
      <c r="A106" s="713"/>
      <c r="B106" s="287"/>
      <c r="C106" s="1137"/>
      <c r="D106" s="1138"/>
      <c r="E106" s="166">
        <v>0</v>
      </c>
      <c r="F106" s="358" t="s">
        <v>294</v>
      </c>
      <c r="G106" s="173"/>
      <c r="H106" s="1548"/>
      <c r="I106" s="1534"/>
    </row>
    <row r="107" spans="1:9" ht="30" x14ac:dyDescent="0.25">
      <c r="A107" s="713"/>
      <c r="B107" s="287"/>
      <c r="C107" s="1137"/>
      <c r="D107" s="1138"/>
      <c r="E107" s="166">
        <f>0</f>
        <v>0</v>
      </c>
      <c r="F107" s="196" t="s">
        <v>251</v>
      </c>
      <c r="G107" s="173"/>
      <c r="H107" s="1548"/>
      <c r="I107" s="1534"/>
    </row>
    <row r="108" spans="1:9" ht="30.75" thickBot="1" x14ac:dyDescent="0.3">
      <c r="A108" s="713"/>
      <c r="B108" s="287"/>
      <c r="C108" s="1137"/>
      <c r="D108" s="1138"/>
      <c r="E108" s="858">
        <v>0.92</v>
      </c>
      <c r="F108" s="859" t="s">
        <v>1195</v>
      </c>
      <c r="G108" s="176"/>
      <c r="H108" s="1548"/>
      <c r="I108" s="1534"/>
    </row>
    <row r="109" spans="1:9" x14ac:dyDescent="0.25">
      <c r="A109" s="1492"/>
      <c r="B109" s="1419" t="s">
        <v>1225</v>
      </c>
      <c r="C109" s="1285"/>
      <c r="D109" s="1286"/>
      <c r="E109" s="1541">
        <v>28.076000000000001</v>
      </c>
      <c r="F109" s="1291" t="s">
        <v>81</v>
      </c>
      <c r="G109" s="1502"/>
      <c r="H109" s="53"/>
      <c r="I109" s="52"/>
    </row>
    <row r="110" spans="1:9" x14ac:dyDescent="0.25">
      <c r="A110" s="1493"/>
      <c r="B110" s="1420"/>
      <c r="C110" s="1308"/>
      <c r="D110" s="1309"/>
      <c r="E110" s="1542"/>
      <c r="F110" s="1310"/>
      <c r="G110" s="1503"/>
      <c r="H110" s="54"/>
      <c r="I110" s="59"/>
    </row>
    <row r="111" spans="1:9" x14ac:dyDescent="0.25">
      <c r="A111" s="569"/>
      <c r="B111" s="287"/>
      <c r="C111" s="1135" t="s">
        <v>66</v>
      </c>
      <c r="D111" s="1136"/>
      <c r="E111" s="658">
        <v>8.798</v>
      </c>
      <c r="F111" s="358" t="s">
        <v>15</v>
      </c>
      <c r="G111" s="417"/>
      <c r="H111" s="54"/>
      <c r="I111" s="59"/>
    </row>
    <row r="112" spans="1:9" x14ac:dyDescent="0.25">
      <c r="A112" s="569"/>
      <c r="B112" s="287"/>
      <c r="C112" s="1137"/>
      <c r="D112" s="1138"/>
      <c r="E112" s="860">
        <v>8.92</v>
      </c>
      <c r="F112" s="861" t="s">
        <v>294</v>
      </c>
      <c r="G112" s="862"/>
      <c r="H112" s="54"/>
      <c r="I112" s="59"/>
    </row>
    <row r="113" spans="1:9" x14ac:dyDescent="0.25">
      <c r="A113" s="569"/>
      <c r="B113" s="287"/>
      <c r="C113" s="863"/>
      <c r="D113" s="864"/>
      <c r="E113" s="865">
        <v>0</v>
      </c>
      <c r="F113" s="1545" t="s">
        <v>251</v>
      </c>
      <c r="G113" s="1546"/>
      <c r="H113" s="54"/>
      <c r="I113" s="59"/>
    </row>
    <row r="114" spans="1:9" ht="30.75" thickBot="1" x14ac:dyDescent="0.3">
      <c r="A114" s="573"/>
      <c r="B114" s="291"/>
      <c r="C114" s="866"/>
      <c r="D114" s="867"/>
      <c r="E114" s="868">
        <v>10.36</v>
      </c>
      <c r="F114" s="203" t="s">
        <v>1195</v>
      </c>
      <c r="G114" s="741"/>
      <c r="H114" s="62"/>
      <c r="I114" s="67"/>
    </row>
    <row r="115" spans="1:9" x14ac:dyDescent="0.25">
      <c r="B115" t="s">
        <v>81</v>
      </c>
    </row>
    <row r="116" spans="1:9" x14ac:dyDescent="0.25">
      <c r="B116" s="1160"/>
      <c r="C116" s="1160"/>
      <c r="D116" s="1160"/>
      <c r="E116" s="1160"/>
      <c r="F116" s="1160"/>
      <c r="G116" s="1160"/>
      <c r="H116" s="1160"/>
      <c r="I116" s="1160"/>
    </row>
    <row r="117" spans="1:9" x14ac:dyDescent="0.25">
      <c r="B117" s="1160"/>
      <c r="C117" s="1160"/>
      <c r="D117" s="1160"/>
      <c r="E117" s="1160"/>
      <c r="F117" s="1160"/>
      <c r="G117" s="1160"/>
      <c r="H117" s="1160"/>
      <c r="I117" s="1160"/>
    </row>
    <row r="118" spans="1:9" x14ac:dyDescent="0.25">
      <c r="B118" s="1160"/>
      <c r="C118" s="1160"/>
      <c r="D118" s="1160"/>
      <c r="E118" s="1160"/>
      <c r="F118" s="1160"/>
      <c r="G118" s="1160"/>
      <c r="H118" s="1160"/>
      <c r="I118" s="1160"/>
    </row>
    <row r="119" spans="1:9" x14ac:dyDescent="0.25">
      <c r="B119" s="104"/>
      <c r="C119" s="104"/>
      <c r="D119" s="104"/>
      <c r="E119" s="104"/>
      <c r="F119" s="104"/>
      <c r="G119" s="104"/>
      <c r="H119" s="104"/>
      <c r="I119" s="104"/>
    </row>
    <row r="120" spans="1:9" x14ac:dyDescent="0.25">
      <c r="B120" s="104"/>
      <c r="C120" s="104"/>
      <c r="D120" s="104"/>
      <c r="E120" s="104"/>
      <c r="F120" s="104"/>
      <c r="G120" s="104"/>
      <c r="H120" s="104"/>
      <c r="I120" s="104"/>
    </row>
  </sheetData>
  <mergeCells count="157">
    <mergeCell ref="C111:D112"/>
    <mergeCell ref="F113:G113"/>
    <mergeCell ref="B116:I116"/>
    <mergeCell ref="B117:I117"/>
    <mergeCell ref="B118:I118"/>
    <mergeCell ref="B104:D104"/>
    <mergeCell ref="H104:H108"/>
    <mergeCell ref="I104:I108"/>
    <mergeCell ref="C105:D108"/>
    <mergeCell ref="A109:A110"/>
    <mergeCell ref="B109:D110"/>
    <mergeCell ref="E109:E110"/>
    <mergeCell ref="F109:F110"/>
    <mergeCell ref="G109:G110"/>
    <mergeCell ref="H97:H98"/>
    <mergeCell ref="I97:I98"/>
    <mergeCell ref="A100:A101"/>
    <mergeCell ref="B100:B101"/>
    <mergeCell ref="G100:G101"/>
    <mergeCell ref="A102:A103"/>
    <mergeCell ref="B102:B103"/>
    <mergeCell ref="G102:G103"/>
    <mergeCell ref="A94:I94"/>
    <mergeCell ref="A95:A98"/>
    <mergeCell ref="B95:B98"/>
    <mergeCell ref="C95:F95"/>
    <mergeCell ref="G95:G98"/>
    <mergeCell ref="H95:I96"/>
    <mergeCell ref="C96:F96"/>
    <mergeCell ref="C97:D97"/>
    <mergeCell ref="E97:E98"/>
    <mergeCell ref="F97:F98"/>
    <mergeCell ref="A86:A87"/>
    <mergeCell ref="B86:B87"/>
    <mergeCell ref="G86:G87"/>
    <mergeCell ref="H86:H87"/>
    <mergeCell ref="I86:I87"/>
    <mergeCell ref="B88:D88"/>
    <mergeCell ref="H88:H92"/>
    <mergeCell ref="I88:I92"/>
    <mergeCell ref="C89:D92"/>
    <mergeCell ref="A69:A70"/>
    <mergeCell ref="B69:B70"/>
    <mergeCell ref="G69:G70"/>
    <mergeCell ref="H69:H70"/>
    <mergeCell ref="I69:I70"/>
    <mergeCell ref="C81:F81"/>
    <mergeCell ref="C82:D82"/>
    <mergeCell ref="E82:E83"/>
    <mergeCell ref="F82:F83"/>
    <mergeCell ref="H82:H83"/>
    <mergeCell ref="I82:I83"/>
    <mergeCell ref="B73:D73"/>
    <mergeCell ref="H73:H77"/>
    <mergeCell ref="I73:I77"/>
    <mergeCell ref="C74:D77"/>
    <mergeCell ref="A79:I79"/>
    <mergeCell ref="A80:A83"/>
    <mergeCell ref="B80:B83"/>
    <mergeCell ref="C80:F80"/>
    <mergeCell ref="G80:G83"/>
    <mergeCell ref="H80:I81"/>
    <mergeCell ref="B57:D57"/>
    <mergeCell ref="C58:D61"/>
    <mergeCell ref="A63:I63"/>
    <mergeCell ref="A64:A67"/>
    <mergeCell ref="B64:B67"/>
    <mergeCell ref="C64:F64"/>
    <mergeCell ref="G64:G67"/>
    <mergeCell ref="H64:I65"/>
    <mergeCell ref="C65:F65"/>
    <mergeCell ref="C66:D66"/>
    <mergeCell ref="E66:E67"/>
    <mergeCell ref="F66:F67"/>
    <mergeCell ref="H66:H67"/>
    <mergeCell ref="I66:I67"/>
    <mergeCell ref="A46:A51"/>
    <mergeCell ref="B46:B51"/>
    <mergeCell ref="G46:G51"/>
    <mergeCell ref="A52:A54"/>
    <mergeCell ref="B52:B54"/>
    <mergeCell ref="G52:G54"/>
    <mergeCell ref="A41:A42"/>
    <mergeCell ref="B41:B42"/>
    <mergeCell ref="G41:G42"/>
    <mergeCell ref="A34:A35"/>
    <mergeCell ref="B34:B35"/>
    <mergeCell ref="H34:H35"/>
    <mergeCell ref="I34:I35"/>
    <mergeCell ref="H41:H42"/>
    <mergeCell ref="I41:I42"/>
    <mergeCell ref="A43:A44"/>
    <mergeCell ref="B43:B44"/>
    <mergeCell ref="G43:G44"/>
    <mergeCell ref="A37:A38"/>
    <mergeCell ref="B37:B38"/>
    <mergeCell ref="G37:G38"/>
    <mergeCell ref="H37:H38"/>
    <mergeCell ref="I37:I38"/>
    <mergeCell ref="A39:A40"/>
    <mergeCell ref="B39:B40"/>
    <mergeCell ref="G39:G40"/>
    <mergeCell ref="A28:A29"/>
    <mergeCell ref="B28:B29"/>
    <mergeCell ref="G28:G29"/>
    <mergeCell ref="H28:H29"/>
    <mergeCell ref="I28:I29"/>
    <mergeCell ref="A30:A31"/>
    <mergeCell ref="B30:B31"/>
    <mergeCell ref="G30:G31"/>
    <mergeCell ref="H30:H31"/>
    <mergeCell ref="I30:I31"/>
    <mergeCell ref="I20:I21"/>
    <mergeCell ref="A22:A23"/>
    <mergeCell ref="B22:B23"/>
    <mergeCell ref="G22:G23"/>
    <mergeCell ref="H22:H23"/>
    <mergeCell ref="I22:I23"/>
    <mergeCell ref="A24:A25"/>
    <mergeCell ref="B24:B25"/>
    <mergeCell ref="G24:G25"/>
    <mergeCell ref="H24:H25"/>
    <mergeCell ref="I24:I25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H52:H54"/>
    <mergeCell ref="I52:I54"/>
    <mergeCell ref="F6:F7"/>
    <mergeCell ref="H6:H7"/>
    <mergeCell ref="I6:I7"/>
    <mergeCell ref="A9:A12"/>
    <mergeCell ref="B9:B12"/>
    <mergeCell ref="G9:G12"/>
    <mergeCell ref="H9:H12"/>
    <mergeCell ref="I9:I12"/>
    <mergeCell ref="A13:A15"/>
    <mergeCell ref="B13:B15"/>
    <mergeCell ref="G13:G15"/>
    <mergeCell ref="H13:H15"/>
    <mergeCell ref="I13:I15"/>
    <mergeCell ref="A16:A17"/>
    <mergeCell ref="B16:B17"/>
    <mergeCell ref="G16:G17"/>
    <mergeCell ref="H16:H17"/>
    <mergeCell ref="I16:I17"/>
    <mergeCell ref="A20:A21"/>
    <mergeCell ref="B20:B21"/>
    <mergeCell ref="G20:G21"/>
    <mergeCell ref="H20:H2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9FA46-F473-48ED-BF97-49CF20CFA941}">
  <dimension ref="A1:M63"/>
  <sheetViews>
    <sheetView topLeftCell="A49" workbookViewId="0">
      <selection activeCell="C68" sqref="C68"/>
    </sheetView>
  </sheetViews>
  <sheetFormatPr defaultRowHeight="15" x14ac:dyDescent="0.25"/>
  <cols>
    <col min="1" max="1" width="6" customWidth="1"/>
    <col min="2" max="2" width="26.85546875" customWidth="1"/>
    <col min="8" max="8" width="17.7109375" customWidth="1"/>
    <col min="9" max="9" width="18.42578125" customWidth="1"/>
  </cols>
  <sheetData>
    <row r="1" spans="1:9" x14ac:dyDescent="0.25">
      <c r="A1" s="1101" t="s">
        <v>1457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1458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6.45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42.6" customHeight="1" thickBot="1" x14ac:dyDescent="0.3">
      <c r="A7" s="1105"/>
      <c r="B7" s="1108"/>
      <c r="C7" s="1035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1">
        <v>1</v>
      </c>
      <c r="B8" s="496">
        <v>2</v>
      </c>
      <c r="C8" s="1023">
        <v>3</v>
      </c>
      <c r="D8" s="4">
        <v>4</v>
      </c>
      <c r="E8" s="3">
        <v>5</v>
      </c>
      <c r="F8" s="149">
        <v>6</v>
      </c>
      <c r="G8" s="2">
        <v>7</v>
      </c>
      <c r="H8" s="7">
        <v>8</v>
      </c>
      <c r="I8" s="7">
        <v>9</v>
      </c>
    </row>
    <row r="9" spans="1:9" x14ac:dyDescent="0.25">
      <c r="A9" s="25">
        <v>1</v>
      </c>
      <c r="B9" s="531" t="s">
        <v>1226</v>
      </c>
      <c r="C9" s="27">
        <v>0</v>
      </c>
      <c r="D9" s="28">
        <v>1.089</v>
      </c>
      <c r="E9" s="341">
        <f>ROUND(D9-C9,2)</f>
        <v>1.0900000000000001</v>
      </c>
      <c r="F9" s="151" t="s">
        <v>15</v>
      </c>
      <c r="G9" s="720" t="s">
        <v>121</v>
      </c>
      <c r="H9" s="869">
        <v>88860030137</v>
      </c>
      <c r="I9" s="870">
        <v>88860030137001</v>
      </c>
    </row>
    <row r="10" spans="1:9" x14ac:dyDescent="0.25">
      <c r="A10" s="25">
        <v>2</v>
      </c>
      <c r="B10" s="531" t="s">
        <v>1227</v>
      </c>
      <c r="C10" s="27">
        <v>0</v>
      </c>
      <c r="D10" s="28">
        <v>2.2000000000000002</v>
      </c>
      <c r="E10" s="341">
        <f>ROUND(D10-C10,2)</f>
        <v>2.2000000000000002</v>
      </c>
      <c r="F10" s="151" t="s">
        <v>57</v>
      </c>
      <c r="G10" s="39" t="s">
        <v>121</v>
      </c>
      <c r="H10" s="395">
        <v>88860030144</v>
      </c>
      <c r="I10" s="870">
        <v>88860030144001</v>
      </c>
    </row>
    <row r="11" spans="1:9" ht="15.75" thickBot="1" x14ac:dyDescent="0.3">
      <c r="A11" s="17">
        <v>3</v>
      </c>
      <c r="B11" s="591" t="s">
        <v>1228</v>
      </c>
      <c r="C11" s="81">
        <v>0</v>
      </c>
      <c r="D11" s="82">
        <v>3.839</v>
      </c>
      <c r="E11" s="343">
        <f>ROUND(D11-C11,2)</f>
        <v>3.84</v>
      </c>
      <c r="F11" s="161" t="s">
        <v>57</v>
      </c>
      <c r="G11" s="112" t="s">
        <v>121</v>
      </c>
      <c r="H11" s="745">
        <v>88860040094</v>
      </c>
      <c r="I11" s="746">
        <v>88860040094001</v>
      </c>
    </row>
    <row r="12" spans="1:9" x14ac:dyDescent="0.25">
      <c r="A12" s="593"/>
      <c r="B12" s="1147" t="s">
        <v>1229</v>
      </c>
      <c r="C12" s="1147"/>
      <c r="D12" s="1148"/>
      <c r="E12" s="354">
        <f>SUM(E9:E11)</f>
        <v>7.13</v>
      </c>
      <c r="F12" s="385"/>
      <c r="G12" s="192"/>
      <c r="H12" s="1547"/>
      <c r="I12" s="1533"/>
    </row>
    <row r="13" spans="1:9" x14ac:dyDescent="0.25">
      <c r="A13" s="713"/>
      <c r="B13" s="287"/>
      <c r="C13" s="1135" t="s">
        <v>66</v>
      </c>
      <c r="D13" s="1136"/>
      <c r="E13" s="357">
        <f>SUM(E9)</f>
        <v>1.0900000000000001</v>
      </c>
      <c r="F13" s="196" t="s">
        <v>15</v>
      </c>
      <c r="G13" s="173"/>
      <c r="H13" s="1548"/>
      <c r="I13" s="1534"/>
    </row>
    <row r="14" spans="1:9" ht="45.75" thickBot="1" x14ac:dyDescent="0.3">
      <c r="A14" s="715"/>
      <c r="B14" s="291"/>
      <c r="C14" s="1139"/>
      <c r="D14" s="1140"/>
      <c r="E14" s="359">
        <v>6.04</v>
      </c>
      <c r="F14" s="203" t="s">
        <v>294</v>
      </c>
      <c r="G14" s="740"/>
      <c r="H14" s="1549"/>
      <c r="I14" s="1535"/>
    </row>
    <row r="16" spans="1:9" ht="15.75" thickBot="1" x14ac:dyDescent="0.3">
      <c r="A16" s="1102" t="s">
        <v>1459</v>
      </c>
      <c r="B16" s="1102"/>
      <c r="C16" s="1102"/>
      <c r="D16" s="1102"/>
      <c r="E16" s="1102"/>
      <c r="F16" s="1102"/>
      <c r="G16" s="1102"/>
      <c r="H16" s="1102"/>
      <c r="I16" s="1102"/>
    </row>
    <row r="17" spans="1:9" ht="15.75" thickBot="1" x14ac:dyDescent="0.3">
      <c r="A17" s="1103" t="s">
        <v>1</v>
      </c>
      <c r="B17" s="1106" t="s">
        <v>2</v>
      </c>
      <c r="C17" s="1109" t="s">
        <v>3</v>
      </c>
      <c r="D17" s="1110"/>
      <c r="E17" s="1110"/>
      <c r="F17" s="1110"/>
      <c r="G17" s="1112" t="s">
        <v>4</v>
      </c>
      <c r="H17" s="1115" t="s">
        <v>5</v>
      </c>
      <c r="I17" s="1116"/>
    </row>
    <row r="18" spans="1:9" ht="15.75" thickBot="1" x14ac:dyDescent="0.3">
      <c r="A18" s="1104"/>
      <c r="B18" s="1107"/>
      <c r="C18" s="1119" t="s">
        <v>6</v>
      </c>
      <c r="D18" s="1120"/>
      <c r="E18" s="1120"/>
      <c r="F18" s="1120"/>
      <c r="G18" s="1112"/>
      <c r="H18" s="1117"/>
      <c r="I18" s="1118"/>
    </row>
    <row r="19" spans="1:9" ht="24" customHeight="1" thickBot="1" x14ac:dyDescent="0.3">
      <c r="A19" s="1104"/>
      <c r="B19" s="1107"/>
      <c r="C19" s="1122" t="s">
        <v>7</v>
      </c>
      <c r="D19" s="1123"/>
      <c r="E19" s="1124" t="s">
        <v>8</v>
      </c>
      <c r="F19" s="1208" t="s">
        <v>9</v>
      </c>
      <c r="G19" s="1112"/>
      <c r="H19" s="1112" t="s">
        <v>10</v>
      </c>
      <c r="I19" s="1112" t="s">
        <v>11</v>
      </c>
    </row>
    <row r="20" spans="1:9" ht="37.15" customHeight="1" thickBot="1" x14ac:dyDescent="0.3">
      <c r="A20" s="1105"/>
      <c r="B20" s="1108"/>
      <c r="C20" s="1035" t="s">
        <v>12</v>
      </c>
      <c r="D20" s="1033" t="s">
        <v>13</v>
      </c>
      <c r="E20" s="1278"/>
      <c r="F20" s="1208"/>
      <c r="G20" s="1112"/>
      <c r="H20" s="1113"/>
      <c r="I20" s="1113"/>
    </row>
    <row r="21" spans="1:9" ht="15.75" thickBot="1" x14ac:dyDescent="0.3">
      <c r="A21" s="1">
        <v>1</v>
      </c>
      <c r="B21" s="496">
        <v>2</v>
      </c>
      <c r="C21" s="1023">
        <v>3</v>
      </c>
      <c r="D21" s="4">
        <v>4</v>
      </c>
      <c r="E21" s="3">
        <v>5</v>
      </c>
      <c r="F21" s="149">
        <v>6</v>
      </c>
      <c r="G21" s="2">
        <v>7</v>
      </c>
      <c r="H21" s="7">
        <v>8</v>
      </c>
      <c r="I21" s="7">
        <v>9</v>
      </c>
    </row>
    <row r="22" spans="1:9" x14ac:dyDescent="0.25">
      <c r="A22" s="36">
        <v>1</v>
      </c>
      <c r="B22" s="565" t="s">
        <v>1230</v>
      </c>
      <c r="C22" s="451">
        <v>0</v>
      </c>
      <c r="D22" s="349">
        <v>1.8979999999999999</v>
      </c>
      <c r="E22" s="753">
        <f>ROUND(D22-C22,2)</f>
        <v>1.9</v>
      </c>
      <c r="F22" s="151" t="s">
        <v>57</v>
      </c>
      <c r="G22" s="720" t="s">
        <v>121</v>
      </c>
      <c r="H22" s="871">
        <v>88860030031</v>
      </c>
      <c r="I22" s="872">
        <v>88860030031003</v>
      </c>
    </row>
    <row r="23" spans="1:9" x14ac:dyDescent="0.25">
      <c r="A23" s="25">
        <v>2</v>
      </c>
      <c r="B23" s="531" t="s">
        <v>1231</v>
      </c>
      <c r="C23" s="134">
        <v>0</v>
      </c>
      <c r="D23" s="349">
        <v>3.3149999999999999</v>
      </c>
      <c r="E23" s="753">
        <f t="shared" ref="E23:E32" si="0">ROUND(D23-C23,2)</f>
        <v>3.32</v>
      </c>
      <c r="F23" s="151" t="s">
        <v>57</v>
      </c>
      <c r="G23" s="39" t="s">
        <v>121</v>
      </c>
      <c r="H23" s="613">
        <v>88860030145</v>
      </c>
      <c r="I23" s="614">
        <v>88860030145001</v>
      </c>
    </row>
    <row r="24" spans="1:9" x14ac:dyDescent="0.25">
      <c r="A24" s="25">
        <v>3</v>
      </c>
      <c r="B24" s="531" t="s">
        <v>1232</v>
      </c>
      <c r="C24" s="134">
        <v>0</v>
      </c>
      <c r="D24" s="349">
        <v>1.5509999999999999</v>
      </c>
      <c r="E24" s="753">
        <f t="shared" si="0"/>
        <v>1.55</v>
      </c>
      <c r="F24" s="151" t="s">
        <v>57</v>
      </c>
      <c r="G24" s="37" t="s">
        <v>121</v>
      </c>
      <c r="H24" s="613">
        <v>88860030149</v>
      </c>
      <c r="I24" s="614">
        <v>88860030149001</v>
      </c>
    </row>
    <row r="25" spans="1:9" x14ac:dyDescent="0.25">
      <c r="A25" s="25">
        <v>4</v>
      </c>
      <c r="B25" s="531" t="s">
        <v>1233</v>
      </c>
      <c r="C25" s="134">
        <v>0</v>
      </c>
      <c r="D25" s="349">
        <v>0.23499999999999999</v>
      </c>
      <c r="E25" s="753">
        <f t="shared" si="0"/>
        <v>0.24</v>
      </c>
      <c r="F25" s="151" t="s">
        <v>15</v>
      </c>
      <c r="G25" s="39" t="s">
        <v>121</v>
      </c>
      <c r="H25" s="613">
        <v>88860030138</v>
      </c>
      <c r="I25" s="614">
        <v>88860030138001</v>
      </c>
    </row>
    <row r="26" spans="1:9" x14ac:dyDescent="0.25">
      <c r="A26" s="25">
        <v>5</v>
      </c>
      <c r="B26" s="531" t="s">
        <v>1234</v>
      </c>
      <c r="C26" s="134">
        <v>0</v>
      </c>
      <c r="D26" s="349">
        <v>0.92200000000000004</v>
      </c>
      <c r="E26" s="753">
        <f t="shared" si="0"/>
        <v>0.92</v>
      </c>
      <c r="F26" s="151" t="s">
        <v>57</v>
      </c>
      <c r="G26" s="37" t="s">
        <v>121</v>
      </c>
      <c r="H26" s="613">
        <v>88860050056</v>
      </c>
      <c r="I26" s="614">
        <v>88860050056001</v>
      </c>
    </row>
    <row r="27" spans="1:9" x14ac:dyDescent="0.25">
      <c r="A27" s="36">
        <v>6</v>
      </c>
      <c r="B27" s="565" t="s">
        <v>1235</v>
      </c>
      <c r="C27" s="134">
        <v>0</v>
      </c>
      <c r="D27" s="349">
        <v>2.1509999999999998</v>
      </c>
      <c r="E27" s="753">
        <f>ROUND(D27-C27,2)</f>
        <v>2.15</v>
      </c>
      <c r="F27" s="151" t="s">
        <v>57</v>
      </c>
      <c r="G27" s="39" t="s">
        <v>121</v>
      </c>
      <c r="H27" s="873">
        <v>88860010088</v>
      </c>
      <c r="I27" s="874">
        <v>88860010088001</v>
      </c>
    </row>
    <row r="28" spans="1:9" x14ac:dyDescent="0.25">
      <c r="A28" s="25">
        <v>7</v>
      </c>
      <c r="B28" s="531" t="s">
        <v>1236</v>
      </c>
      <c r="C28" s="134">
        <v>0</v>
      </c>
      <c r="D28" s="349">
        <v>1.2150000000000001</v>
      </c>
      <c r="E28" s="753">
        <f>ROUND(D28-C28,2)</f>
        <v>1.22</v>
      </c>
      <c r="F28" s="151" t="s">
        <v>15</v>
      </c>
      <c r="G28" s="39" t="s">
        <v>121</v>
      </c>
      <c r="H28" s="613">
        <v>88860010092</v>
      </c>
      <c r="I28" s="614">
        <v>88860010092001</v>
      </c>
    </row>
    <row r="29" spans="1:9" x14ac:dyDescent="0.25">
      <c r="A29" s="25">
        <v>8</v>
      </c>
      <c r="B29" s="531" t="s">
        <v>1236</v>
      </c>
      <c r="C29" s="134">
        <v>1.2150000000000001</v>
      </c>
      <c r="D29" s="349">
        <v>2.1419999999999999</v>
      </c>
      <c r="E29" s="753">
        <f t="shared" si="0"/>
        <v>0.93</v>
      </c>
      <c r="F29" s="151" t="s">
        <v>57</v>
      </c>
      <c r="G29" s="39" t="s">
        <v>121</v>
      </c>
      <c r="H29" s="613">
        <v>88860010092</v>
      </c>
      <c r="I29" s="614">
        <v>88860010092002</v>
      </c>
    </row>
    <row r="30" spans="1:9" x14ac:dyDescent="0.25">
      <c r="A30" s="36">
        <v>9</v>
      </c>
      <c r="B30" s="565" t="s">
        <v>1237</v>
      </c>
      <c r="C30" s="134">
        <v>0</v>
      </c>
      <c r="D30" s="349">
        <v>1.165</v>
      </c>
      <c r="E30" s="753">
        <f>ROUND(D30-C30,2)</f>
        <v>1.17</v>
      </c>
      <c r="F30" s="151" t="s">
        <v>57</v>
      </c>
      <c r="G30" s="39" t="s">
        <v>121</v>
      </c>
      <c r="H30" s="873">
        <v>88860010015</v>
      </c>
      <c r="I30" s="874">
        <v>88860010015001</v>
      </c>
    </row>
    <row r="31" spans="1:9" x14ac:dyDescent="0.25">
      <c r="A31" s="36">
        <v>10</v>
      </c>
      <c r="B31" s="565" t="s">
        <v>1238</v>
      </c>
      <c r="C31" s="134">
        <v>0</v>
      </c>
      <c r="D31" s="349">
        <v>0.70799999999999996</v>
      </c>
      <c r="E31" s="753">
        <f>ROUND(D31-C31,2)</f>
        <v>0.71</v>
      </c>
      <c r="F31" s="151" t="s">
        <v>57</v>
      </c>
      <c r="G31" s="39" t="s">
        <v>121</v>
      </c>
      <c r="H31" s="873">
        <v>88860040017</v>
      </c>
      <c r="I31" s="874">
        <v>88860040017001</v>
      </c>
    </row>
    <row r="32" spans="1:9" x14ac:dyDescent="0.25">
      <c r="A32" s="25">
        <v>11</v>
      </c>
      <c r="B32" s="531" t="s">
        <v>1239</v>
      </c>
      <c r="C32" s="134">
        <v>0</v>
      </c>
      <c r="D32" s="349">
        <v>0.314</v>
      </c>
      <c r="E32" s="753">
        <f t="shared" si="0"/>
        <v>0.31</v>
      </c>
      <c r="F32" s="151" t="s">
        <v>57</v>
      </c>
      <c r="G32" s="39" t="s">
        <v>121</v>
      </c>
      <c r="H32" s="613">
        <v>88860010091</v>
      </c>
      <c r="I32" s="614">
        <v>88860010091001</v>
      </c>
    </row>
    <row r="33" spans="1:9" x14ac:dyDescent="0.25">
      <c r="A33" s="25">
        <v>12</v>
      </c>
      <c r="B33" s="531" t="s">
        <v>1240</v>
      </c>
      <c r="C33" s="134">
        <v>0</v>
      </c>
      <c r="D33" s="349">
        <v>0.76300000000000001</v>
      </c>
      <c r="E33" s="753">
        <f>ROUND(D33-C33,2)</f>
        <v>0.76</v>
      </c>
      <c r="F33" s="151" t="s">
        <v>57</v>
      </c>
      <c r="G33" s="39" t="s">
        <v>121</v>
      </c>
      <c r="H33" s="613">
        <v>88860010093</v>
      </c>
      <c r="I33" s="614">
        <v>88860010093001</v>
      </c>
    </row>
    <row r="34" spans="1:9" x14ac:dyDescent="0.25">
      <c r="A34" s="25">
        <v>13</v>
      </c>
      <c r="B34" s="531" t="s">
        <v>1241</v>
      </c>
      <c r="C34" s="134">
        <v>0</v>
      </c>
      <c r="D34" s="349">
        <v>0.35699999999999998</v>
      </c>
      <c r="E34" s="753">
        <f>ROUND(D34-C34,2)</f>
        <v>0.36</v>
      </c>
      <c r="F34" s="151" t="s">
        <v>57</v>
      </c>
      <c r="G34" s="37" t="s">
        <v>121</v>
      </c>
      <c r="H34" s="613">
        <v>88860040101</v>
      </c>
      <c r="I34" s="614">
        <v>88860040101003</v>
      </c>
    </row>
    <row r="35" spans="1:9" x14ac:dyDescent="0.25">
      <c r="A35" s="25">
        <v>14</v>
      </c>
      <c r="B35" s="531" t="s">
        <v>1242</v>
      </c>
      <c r="C35" s="134">
        <v>0</v>
      </c>
      <c r="D35" s="349">
        <v>0.16200000000000001</v>
      </c>
      <c r="E35" s="753">
        <f>ROUND(D35-C35,2)</f>
        <v>0.16</v>
      </c>
      <c r="F35" s="151" t="s">
        <v>57</v>
      </c>
      <c r="G35" s="39" t="s">
        <v>121</v>
      </c>
      <c r="H35" s="613">
        <v>88860030156</v>
      </c>
      <c r="I35" s="614">
        <v>88860030156001</v>
      </c>
    </row>
    <row r="36" spans="1:9" ht="15.75" thickBot="1" x14ac:dyDescent="0.3">
      <c r="A36" s="17">
        <v>15</v>
      </c>
      <c r="B36" s="591" t="s">
        <v>1243</v>
      </c>
      <c r="C36" s="488">
        <v>0</v>
      </c>
      <c r="D36" s="457">
        <v>0.17199999999999999</v>
      </c>
      <c r="E36" s="755">
        <f>ROUND(D36-C36,2)</f>
        <v>0.17</v>
      </c>
      <c r="F36" s="161" t="s">
        <v>15</v>
      </c>
      <c r="G36" s="112" t="s">
        <v>121</v>
      </c>
      <c r="H36" s="78">
        <v>88860030146</v>
      </c>
      <c r="I36" s="79">
        <v>88860030146013</v>
      </c>
    </row>
    <row r="37" spans="1:9" x14ac:dyDescent="0.25">
      <c r="A37" s="593"/>
      <c r="B37" s="1147" t="s">
        <v>1244</v>
      </c>
      <c r="C37" s="1147"/>
      <c r="D37" s="1148"/>
      <c r="E37" s="354">
        <f>SUM(E22:E36)</f>
        <v>15.87</v>
      </c>
      <c r="F37" s="189"/>
      <c r="G37" s="355"/>
      <c r="H37" s="1547" t="s">
        <v>81</v>
      </c>
      <c r="I37" s="1533"/>
    </row>
    <row r="38" spans="1:9" x14ac:dyDescent="0.25">
      <c r="A38" s="713"/>
      <c r="B38" s="287"/>
      <c r="C38" s="1135" t="s">
        <v>66</v>
      </c>
      <c r="D38" s="1136"/>
      <c r="E38" s="357">
        <v>1.7</v>
      </c>
      <c r="F38" s="196" t="s">
        <v>15</v>
      </c>
      <c r="G38" s="748"/>
      <c r="H38" s="1548"/>
      <c r="I38" s="1534"/>
    </row>
    <row r="39" spans="1:9" ht="45.75" thickBot="1" x14ac:dyDescent="0.3">
      <c r="A39" s="715"/>
      <c r="B39" s="291"/>
      <c r="C39" s="1139"/>
      <c r="D39" s="1140"/>
      <c r="E39" s="359">
        <v>14.24</v>
      </c>
      <c r="F39" s="203" t="s">
        <v>294</v>
      </c>
      <c r="G39" s="749"/>
      <c r="H39" s="1549"/>
      <c r="I39" s="1535"/>
    </row>
    <row r="41" spans="1:9" ht="15.75" thickBot="1" x14ac:dyDescent="0.3">
      <c r="A41" s="1102" t="s">
        <v>1460</v>
      </c>
      <c r="B41" s="1102"/>
      <c r="C41" s="1102"/>
      <c r="D41" s="1102"/>
      <c r="E41" s="1102"/>
      <c r="F41" s="1102"/>
      <c r="G41" s="1102"/>
      <c r="H41" s="1102"/>
      <c r="I41" s="1102"/>
    </row>
    <row r="42" spans="1:9" ht="15.75" thickBot="1" x14ac:dyDescent="0.3">
      <c r="A42" s="1103" t="s">
        <v>1</v>
      </c>
      <c r="B42" s="1106" t="s">
        <v>2</v>
      </c>
      <c r="C42" s="1109" t="s">
        <v>3</v>
      </c>
      <c r="D42" s="1110"/>
      <c r="E42" s="1110"/>
      <c r="F42" s="1110"/>
      <c r="G42" s="1112" t="s">
        <v>4</v>
      </c>
      <c r="H42" s="1115" t="s">
        <v>5</v>
      </c>
      <c r="I42" s="1116"/>
    </row>
    <row r="43" spans="1:9" ht="15.75" thickBot="1" x14ac:dyDescent="0.3">
      <c r="A43" s="1104"/>
      <c r="B43" s="1107"/>
      <c r="C43" s="1119" t="s">
        <v>6</v>
      </c>
      <c r="D43" s="1120"/>
      <c r="E43" s="1120"/>
      <c r="F43" s="1120"/>
      <c r="G43" s="1112"/>
      <c r="H43" s="1117"/>
      <c r="I43" s="1118"/>
    </row>
    <row r="44" spans="1:9" ht="22.9" customHeight="1" thickBot="1" x14ac:dyDescent="0.3">
      <c r="A44" s="1104"/>
      <c r="B44" s="1107"/>
      <c r="C44" s="1122" t="s">
        <v>7</v>
      </c>
      <c r="D44" s="1123"/>
      <c r="E44" s="1124" t="s">
        <v>8</v>
      </c>
      <c r="F44" s="1208" t="s">
        <v>9</v>
      </c>
      <c r="G44" s="1112"/>
      <c r="H44" s="1112" t="s">
        <v>10</v>
      </c>
      <c r="I44" s="1112" t="s">
        <v>11</v>
      </c>
    </row>
    <row r="45" spans="1:9" ht="36" customHeight="1" thickBot="1" x14ac:dyDescent="0.3">
      <c r="A45" s="1105"/>
      <c r="B45" s="1108"/>
      <c r="C45" s="1035" t="s">
        <v>12</v>
      </c>
      <c r="D45" s="1033" t="s">
        <v>13</v>
      </c>
      <c r="E45" s="1278"/>
      <c r="F45" s="1208"/>
      <c r="G45" s="1112"/>
      <c r="H45" s="1113"/>
      <c r="I45" s="1113"/>
    </row>
    <row r="46" spans="1:9" ht="15.75" thickBot="1" x14ac:dyDescent="0.3">
      <c r="A46" s="1">
        <v>1</v>
      </c>
      <c r="B46" s="496">
        <v>2</v>
      </c>
      <c r="C46" s="1023">
        <v>3</v>
      </c>
      <c r="D46" s="149">
        <v>4</v>
      </c>
      <c r="E46" s="3">
        <v>5</v>
      </c>
      <c r="F46" s="149">
        <v>6</v>
      </c>
      <c r="G46" s="2">
        <v>7</v>
      </c>
      <c r="H46" s="7">
        <v>8</v>
      </c>
      <c r="I46" s="7">
        <v>9</v>
      </c>
    </row>
    <row r="47" spans="1:9" x14ac:dyDescent="0.25">
      <c r="A47" s="36">
        <v>1</v>
      </c>
      <c r="B47" s="565" t="s">
        <v>1245</v>
      </c>
      <c r="C47" s="451">
        <v>0</v>
      </c>
      <c r="D47" s="349">
        <v>2.1480000000000001</v>
      </c>
      <c r="E47" s="753">
        <f>ROUND(D47-C47,2)</f>
        <v>2.15</v>
      </c>
      <c r="F47" s="151" t="s">
        <v>57</v>
      </c>
      <c r="G47" s="720" t="s">
        <v>121</v>
      </c>
      <c r="H47" s="421">
        <v>88860020120</v>
      </c>
      <c r="I47" s="422">
        <v>88860020120001</v>
      </c>
    </row>
    <row r="48" spans="1:9" x14ac:dyDescent="0.25">
      <c r="A48" s="36">
        <v>2</v>
      </c>
      <c r="B48" s="565" t="s">
        <v>1246</v>
      </c>
      <c r="C48" s="134">
        <v>0</v>
      </c>
      <c r="D48" s="349">
        <v>1.59</v>
      </c>
      <c r="E48" s="753">
        <f>ROUND(D48-C48,2)</f>
        <v>1.59</v>
      </c>
      <c r="F48" s="151" t="s">
        <v>57</v>
      </c>
      <c r="G48" s="39" t="s">
        <v>121</v>
      </c>
      <c r="H48" s="421">
        <v>88860020053</v>
      </c>
      <c r="I48" s="422">
        <v>88860020053001</v>
      </c>
    </row>
    <row r="49" spans="1:13" x14ac:dyDescent="0.25">
      <c r="A49" s="36">
        <v>3</v>
      </c>
      <c r="B49" s="565" t="s">
        <v>1247</v>
      </c>
      <c r="C49" s="134">
        <v>0</v>
      </c>
      <c r="D49" s="349">
        <v>0.40799999999999997</v>
      </c>
      <c r="E49" s="753">
        <f>ROUND(D49-C49,2)</f>
        <v>0.41</v>
      </c>
      <c r="F49" s="151" t="s">
        <v>57</v>
      </c>
      <c r="G49" s="39" t="s">
        <v>121</v>
      </c>
      <c r="H49" s="421">
        <v>88860020122</v>
      </c>
      <c r="I49" s="422">
        <v>88860020122001</v>
      </c>
    </row>
    <row r="50" spans="1:13" ht="15.75" thickBot="1" x14ac:dyDescent="0.3">
      <c r="A50" s="31">
        <v>4</v>
      </c>
      <c r="B50" s="560" t="s">
        <v>1248</v>
      </c>
      <c r="C50" s="488">
        <v>0</v>
      </c>
      <c r="D50" s="457">
        <v>0.70199999999999996</v>
      </c>
      <c r="E50" s="755">
        <f>ROUND(D50-C50,2)</f>
        <v>0.7</v>
      </c>
      <c r="F50" s="161" t="s">
        <v>57</v>
      </c>
      <c r="G50" s="112" t="s">
        <v>121</v>
      </c>
      <c r="H50" s="875">
        <v>88860020123</v>
      </c>
      <c r="I50" s="876">
        <v>88860020123001</v>
      </c>
    </row>
    <row r="51" spans="1:13" x14ac:dyDescent="0.25">
      <c r="A51" s="593"/>
      <c r="B51" s="1147" t="s">
        <v>1249</v>
      </c>
      <c r="C51" s="1147"/>
      <c r="D51" s="1148"/>
      <c r="E51" s="354">
        <f>SUM(E47:E50)</f>
        <v>4.8500000000000005</v>
      </c>
      <c r="F51" s="189"/>
      <c r="G51" s="355"/>
      <c r="H51" s="1547"/>
      <c r="I51" s="1533"/>
      <c r="M51" s="1077"/>
    </row>
    <row r="52" spans="1:13" x14ac:dyDescent="0.25">
      <c r="A52" s="713"/>
      <c r="B52" s="287"/>
      <c r="C52" s="1135" t="s">
        <v>66</v>
      </c>
      <c r="D52" s="1136"/>
      <c r="E52" s="447" t="s">
        <v>1023</v>
      </c>
      <c r="F52" s="196" t="s">
        <v>15</v>
      </c>
      <c r="G52" s="748"/>
      <c r="H52" s="1548"/>
      <c r="I52" s="1534"/>
    </row>
    <row r="53" spans="1:13" ht="45.75" thickBot="1" x14ac:dyDescent="0.3">
      <c r="A53" s="715"/>
      <c r="B53" s="291"/>
      <c r="C53" s="1139"/>
      <c r="D53" s="1140"/>
      <c r="E53" s="508">
        <f>SUM(E47:E50)</f>
        <v>4.8500000000000005</v>
      </c>
      <c r="F53" s="877" t="s">
        <v>294</v>
      </c>
      <c r="G53" s="749"/>
      <c r="H53" s="1549"/>
      <c r="I53" s="1535"/>
    </row>
    <row r="54" spans="1:13" x14ac:dyDescent="0.25">
      <c r="A54" s="1492"/>
      <c r="B54" s="1419" t="s">
        <v>1461</v>
      </c>
      <c r="C54" s="1285"/>
      <c r="D54" s="1286"/>
      <c r="E54" s="1494">
        <v>27.92</v>
      </c>
      <c r="F54" s="1291"/>
      <c r="G54" s="1403"/>
      <c r="H54" s="90"/>
      <c r="I54" s="52"/>
    </row>
    <row r="55" spans="1:13" x14ac:dyDescent="0.25">
      <c r="A55" s="1493"/>
      <c r="B55" s="1420"/>
      <c r="C55" s="1308"/>
      <c r="D55" s="1309"/>
      <c r="E55" s="1495"/>
      <c r="F55" s="1310"/>
      <c r="G55" s="1404"/>
      <c r="I55" s="59"/>
    </row>
    <row r="56" spans="1:13" x14ac:dyDescent="0.25">
      <c r="A56" s="569"/>
      <c r="B56" s="287"/>
      <c r="C56" s="1135" t="s">
        <v>66</v>
      </c>
      <c r="D56" s="1136"/>
      <c r="E56" s="446">
        <v>2.79</v>
      </c>
      <c r="F56" s="386" t="s">
        <v>15</v>
      </c>
      <c r="G56" s="696"/>
      <c r="I56" s="59"/>
    </row>
    <row r="57" spans="1:13" ht="15.75" thickBot="1" x14ac:dyDescent="0.3">
      <c r="A57" s="573"/>
      <c r="B57" s="291"/>
      <c r="C57" s="1139"/>
      <c r="D57" s="1140"/>
      <c r="E57" s="508">
        <v>25.13</v>
      </c>
      <c r="F57" s="697" t="s">
        <v>294</v>
      </c>
      <c r="G57" s="698"/>
      <c r="H57" s="63"/>
      <c r="I57" s="67"/>
    </row>
    <row r="58" spans="1:13" x14ac:dyDescent="0.25">
      <c r="B58" t="s">
        <v>81</v>
      </c>
    </row>
    <row r="59" spans="1:13" x14ac:dyDescent="0.25">
      <c r="B59" s="1160"/>
      <c r="C59" s="1160"/>
      <c r="D59" s="1160"/>
      <c r="E59" s="1160"/>
      <c r="F59" s="1160"/>
      <c r="G59" s="1160"/>
      <c r="H59" s="1160"/>
      <c r="I59" s="1160"/>
    </row>
    <row r="60" spans="1:13" x14ac:dyDescent="0.25">
      <c r="B60" s="1160"/>
      <c r="C60" s="1160"/>
      <c r="D60" s="1160"/>
      <c r="E60" s="1160"/>
      <c r="F60" s="1160"/>
      <c r="G60" s="1160"/>
      <c r="H60" s="1160"/>
      <c r="I60" s="1160"/>
    </row>
    <row r="61" spans="1:13" x14ac:dyDescent="0.25">
      <c r="B61" s="1160"/>
      <c r="C61" s="1160"/>
      <c r="D61" s="1160"/>
      <c r="E61" s="1160"/>
      <c r="F61" s="1160"/>
      <c r="G61" s="1160"/>
      <c r="H61" s="1160"/>
      <c r="I61" s="1160"/>
    </row>
    <row r="62" spans="1:13" x14ac:dyDescent="0.25">
      <c r="B62" s="104"/>
      <c r="C62" s="104"/>
      <c r="D62" s="104"/>
      <c r="E62" s="104"/>
      <c r="F62" s="104"/>
      <c r="G62" s="104"/>
      <c r="H62" s="104"/>
      <c r="I62" s="104"/>
    </row>
    <row r="63" spans="1:13" x14ac:dyDescent="0.25">
      <c r="B63" s="104"/>
      <c r="C63" s="104"/>
      <c r="D63" s="104"/>
      <c r="E63" s="104"/>
      <c r="F63" s="104"/>
      <c r="G63" s="104"/>
      <c r="H63" s="104"/>
      <c r="I63" s="104"/>
    </row>
  </sheetData>
  <mergeCells count="58">
    <mergeCell ref="B60:I60"/>
    <mergeCell ref="B61:I61"/>
    <mergeCell ref="A54:A55"/>
    <mergeCell ref="B54:D55"/>
    <mergeCell ref="E54:E55"/>
    <mergeCell ref="F54:F55"/>
    <mergeCell ref="G54:G55"/>
    <mergeCell ref="C56:D57"/>
    <mergeCell ref="B51:D51"/>
    <mergeCell ref="H51:H53"/>
    <mergeCell ref="I51:I53"/>
    <mergeCell ref="C52:D53"/>
    <mergeCell ref="B59:I59"/>
    <mergeCell ref="A42:A45"/>
    <mergeCell ref="B42:B45"/>
    <mergeCell ref="C42:F42"/>
    <mergeCell ref="G42:G45"/>
    <mergeCell ref="H42:I43"/>
    <mergeCell ref="C43:F43"/>
    <mergeCell ref="C44:D44"/>
    <mergeCell ref="E44:E45"/>
    <mergeCell ref="F44:F45"/>
    <mergeCell ref="H44:H45"/>
    <mergeCell ref="I44:I45"/>
    <mergeCell ref="B37:D37"/>
    <mergeCell ref="H37:H39"/>
    <mergeCell ref="I37:I39"/>
    <mergeCell ref="C38:D39"/>
    <mergeCell ref="A41:I41"/>
    <mergeCell ref="A17:A20"/>
    <mergeCell ref="B17:B20"/>
    <mergeCell ref="C17:F17"/>
    <mergeCell ref="G17:G20"/>
    <mergeCell ref="H17:I18"/>
    <mergeCell ref="C18:F18"/>
    <mergeCell ref="C19:D19"/>
    <mergeCell ref="E19:E20"/>
    <mergeCell ref="F19:F20"/>
    <mergeCell ref="H19:H20"/>
    <mergeCell ref="I19:I20"/>
    <mergeCell ref="B12:D12"/>
    <mergeCell ref="H12:H14"/>
    <mergeCell ref="I12:I14"/>
    <mergeCell ref="C13:D14"/>
    <mergeCell ref="A16:I16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F6:F7"/>
    <mergeCell ref="H6:H7"/>
    <mergeCell ref="I6:I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41AA4-A71C-44B2-9EEB-8066E596BE70}">
  <dimension ref="A1:P68"/>
  <sheetViews>
    <sheetView topLeftCell="A25" workbookViewId="0">
      <selection activeCell="G19" sqref="G19"/>
    </sheetView>
  </sheetViews>
  <sheetFormatPr defaultRowHeight="15" x14ac:dyDescent="0.25"/>
  <cols>
    <col min="1" max="1" width="5.5703125" customWidth="1"/>
    <col min="2" max="2" width="35.42578125" customWidth="1"/>
    <col min="8" max="8" width="14.7109375" customWidth="1"/>
    <col min="9" max="9" width="17.7109375" customWidth="1"/>
  </cols>
  <sheetData>
    <row r="1" spans="1:9" x14ac:dyDescent="0.25">
      <c r="A1" s="1101" t="s">
        <v>1452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1453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5.9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28.9" customHeight="1" thickBot="1" x14ac:dyDescent="0.3">
      <c r="A7" s="1105"/>
      <c r="B7" s="1108"/>
      <c r="C7" s="1035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1">
        <v>1</v>
      </c>
      <c r="B8" s="496">
        <v>2</v>
      </c>
      <c r="C8" s="1023">
        <v>3</v>
      </c>
      <c r="D8" s="4">
        <v>4</v>
      </c>
      <c r="E8" s="3">
        <v>5</v>
      </c>
      <c r="F8" s="149">
        <v>6</v>
      </c>
      <c r="G8" s="2">
        <v>7</v>
      </c>
      <c r="H8" s="7">
        <v>8</v>
      </c>
      <c r="I8" s="878">
        <v>9</v>
      </c>
    </row>
    <row r="9" spans="1:9" x14ac:dyDescent="0.25">
      <c r="A9" s="17">
        <v>1</v>
      </c>
      <c r="B9" s="324" t="s">
        <v>1389</v>
      </c>
      <c r="C9" s="879">
        <v>0</v>
      </c>
      <c r="D9" s="515">
        <v>1.7050000000000001</v>
      </c>
      <c r="E9" s="754">
        <f t="shared" ref="E9:E22" si="0">ROUND(D9-C9,2)</f>
        <v>1.71</v>
      </c>
      <c r="F9" s="155" t="s">
        <v>57</v>
      </c>
      <c r="G9" s="720" t="s">
        <v>121</v>
      </c>
      <c r="H9" s="880">
        <v>88920120145</v>
      </c>
      <c r="I9" s="745">
        <v>88920120145001</v>
      </c>
    </row>
    <row r="10" spans="1:9" x14ac:dyDescent="0.25">
      <c r="A10" s="17">
        <v>2</v>
      </c>
      <c r="B10" s="68" t="s">
        <v>1250</v>
      </c>
      <c r="C10" s="623">
        <v>0</v>
      </c>
      <c r="D10" s="515">
        <v>2.31</v>
      </c>
      <c r="E10" s="754">
        <f t="shared" si="0"/>
        <v>2.31</v>
      </c>
      <c r="F10" s="155" t="s">
        <v>57</v>
      </c>
      <c r="G10" s="39" t="s">
        <v>121</v>
      </c>
      <c r="H10" s="880">
        <v>88920120146</v>
      </c>
      <c r="I10" s="745">
        <v>88920120146001</v>
      </c>
    </row>
    <row r="11" spans="1:9" x14ac:dyDescent="0.25">
      <c r="A11" s="17">
        <v>3</v>
      </c>
      <c r="B11" s="68" t="s">
        <v>1251</v>
      </c>
      <c r="C11" s="778">
        <v>0</v>
      </c>
      <c r="D11" s="521">
        <v>6.2119999999999997</v>
      </c>
      <c r="E11" s="755">
        <f t="shared" si="0"/>
        <v>6.21</v>
      </c>
      <c r="F11" s="155" t="s">
        <v>57</v>
      </c>
      <c r="G11" s="39" t="s">
        <v>58</v>
      </c>
      <c r="H11" s="880">
        <v>88920100061</v>
      </c>
      <c r="I11" s="745">
        <v>88920100062001</v>
      </c>
    </row>
    <row r="12" spans="1:9" x14ac:dyDescent="0.25">
      <c r="A12" s="1127">
        <v>4</v>
      </c>
      <c r="B12" s="1149" t="s">
        <v>1252</v>
      </c>
      <c r="C12" s="778">
        <v>0</v>
      </c>
      <c r="D12" s="521">
        <v>0.86</v>
      </c>
      <c r="E12" s="755">
        <f t="shared" si="0"/>
        <v>0.86</v>
      </c>
      <c r="F12" s="161" t="s">
        <v>57</v>
      </c>
      <c r="G12" s="1131" t="s">
        <v>58</v>
      </c>
      <c r="H12" s="1144">
        <v>88920090297</v>
      </c>
      <c r="I12" s="1408">
        <v>88920090297001</v>
      </c>
    </row>
    <row r="13" spans="1:9" x14ac:dyDescent="0.25">
      <c r="A13" s="1314"/>
      <c r="B13" s="1266"/>
      <c r="C13" s="502">
        <v>0.86</v>
      </c>
      <c r="D13" s="501">
        <v>2.222</v>
      </c>
      <c r="E13" s="753">
        <f t="shared" si="0"/>
        <v>1.36</v>
      </c>
      <c r="F13" s="151" t="s">
        <v>15</v>
      </c>
      <c r="G13" s="1132"/>
      <c r="H13" s="1410"/>
      <c r="I13" s="1409"/>
    </row>
    <row r="14" spans="1:9" x14ac:dyDescent="0.25">
      <c r="A14" s="1127">
        <v>5</v>
      </c>
      <c r="B14" s="1392" t="s">
        <v>1253</v>
      </c>
      <c r="C14" s="778">
        <v>0</v>
      </c>
      <c r="D14" s="521">
        <v>0.03</v>
      </c>
      <c r="E14" s="755">
        <f t="shared" si="0"/>
        <v>0.03</v>
      </c>
      <c r="F14" s="161" t="s">
        <v>15</v>
      </c>
      <c r="G14" s="1131" t="s">
        <v>121</v>
      </c>
      <c r="H14" s="1554" t="s">
        <v>1390</v>
      </c>
      <c r="I14" s="1496" t="s">
        <v>1254</v>
      </c>
    </row>
    <row r="15" spans="1:9" x14ac:dyDescent="0.25">
      <c r="A15" s="1128"/>
      <c r="B15" s="1553"/>
      <c r="C15" s="778">
        <v>0.03</v>
      </c>
      <c r="D15" s="521">
        <v>0.24</v>
      </c>
      <c r="E15" s="755">
        <f t="shared" si="0"/>
        <v>0.21</v>
      </c>
      <c r="F15" s="161" t="s">
        <v>15</v>
      </c>
      <c r="G15" s="1362"/>
      <c r="H15" s="1366"/>
      <c r="I15" s="1532"/>
    </row>
    <row r="16" spans="1:9" x14ac:dyDescent="0.25">
      <c r="A16" s="1128"/>
      <c r="B16" s="1553"/>
      <c r="C16" s="778">
        <v>0.24</v>
      </c>
      <c r="D16" s="521">
        <v>0.49</v>
      </c>
      <c r="E16" s="755">
        <f t="shared" si="0"/>
        <v>0.25</v>
      </c>
      <c r="F16" s="161" t="s">
        <v>57</v>
      </c>
      <c r="G16" s="1362"/>
      <c r="H16" s="1366"/>
      <c r="I16" s="1532"/>
    </row>
    <row r="17" spans="1:9" x14ac:dyDescent="0.25">
      <c r="A17" s="1128"/>
      <c r="B17" s="1553"/>
      <c r="C17" s="778">
        <v>0.49</v>
      </c>
      <c r="D17" s="521">
        <v>3.94</v>
      </c>
      <c r="E17" s="755">
        <f t="shared" si="0"/>
        <v>3.45</v>
      </c>
      <c r="F17" s="161" t="s">
        <v>57</v>
      </c>
      <c r="G17" s="1362"/>
      <c r="H17" s="1366"/>
      <c r="I17" s="1532"/>
    </row>
    <row r="18" spans="1:9" x14ac:dyDescent="0.25">
      <c r="A18" s="1128"/>
      <c r="B18" s="1553"/>
      <c r="C18" s="502">
        <v>3.94</v>
      </c>
      <c r="D18" s="501">
        <v>5.782</v>
      </c>
      <c r="E18" s="753">
        <f t="shared" si="0"/>
        <v>1.84</v>
      </c>
      <c r="F18" s="151" t="s">
        <v>57</v>
      </c>
      <c r="G18" s="1132"/>
      <c r="H18" s="1366"/>
      <c r="I18" s="1532"/>
    </row>
    <row r="19" spans="1:9" x14ac:dyDescent="0.25">
      <c r="A19" s="17">
        <v>6</v>
      </c>
      <c r="B19" s="68" t="s">
        <v>1255</v>
      </c>
      <c r="C19" s="623">
        <v>0</v>
      </c>
      <c r="D19" s="515">
        <v>6.3710000000000004</v>
      </c>
      <c r="E19" s="754">
        <f t="shared" si="0"/>
        <v>6.37</v>
      </c>
      <c r="F19" s="155" t="s">
        <v>57</v>
      </c>
      <c r="G19" s="39" t="s">
        <v>58</v>
      </c>
      <c r="H19" s="880">
        <v>88920090312</v>
      </c>
      <c r="I19" s="745">
        <v>88920090312001</v>
      </c>
    </row>
    <row r="20" spans="1:9" x14ac:dyDescent="0.25">
      <c r="A20" s="533">
        <v>7</v>
      </c>
      <c r="B20" s="312" t="s">
        <v>1256</v>
      </c>
      <c r="C20" s="612">
        <v>0</v>
      </c>
      <c r="D20" s="504">
        <v>0.313</v>
      </c>
      <c r="E20" s="881">
        <v>0.31</v>
      </c>
      <c r="F20" s="554" t="s">
        <v>57</v>
      </c>
      <c r="G20" s="39" t="s">
        <v>121</v>
      </c>
      <c r="H20" s="882">
        <v>88920090343</v>
      </c>
      <c r="I20" s="400" t="s">
        <v>81</v>
      </c>
    </row>
    <row r="21" spans="1:9" x14ac:dyDescent="0.25">
      <c r="A21" s="25">
        <v>8</v>
      </c>
      <c r="B21" s="72" t="s">
        <v>1257</v>
      </c>
      <c r="C21" s="502">
        <v>0</v>
      </c>
      <c r="D21" s="501">
        <v>0.76100000000000001</v>
      </c>
      <c r="E21" s="753">
        <f>ROUND(D21-C21,2)</f>
        <v>0.76</v>
      </c>
      <c r="F21" s="151" t="s">
        <v>57</v>
      </c>
      <c r="G21" s="39" t="s">
        <v>121</v>
      </c>
      <c r="H21" s="882">
        <v>88920090298</v>
      </c>
      <c r="I21" s="395">
        <v>88920090298001</v>
      </c>
    </row>
    <row r="22" spans="1:9" ht="15.75" thickBot="1" x14ac:dyDescent="0.3">
      <c r="A22" s="17">
        <v>9</v>
      </c>
      <c r="B22" s="68" t="s">
        <v>1258</v>
      </c>
      <c r="C22" s="778">
        <v>0</v>
      </c>
      <c r="D22" s="521">
        <v>0.95399999999999996</v>
      </c>
      <c r="E22" s="755">
        <f t="shared" si="0"/>
        <v>0.95</v>
      </c>
      <c r="F22" s="161" t="s">
        <v>15</v>
      </c>
      <c r="G22" s="38" t="s">
        <v>121</v>
      </c>
      <c r="H22" s="880">
        <v>88920110038</v>
      </c>
      <c r="I22" s="745">
        <v>88920110038001</v>
      </c>
    </row>
    <row r="23" spans="1:9" x14ac:dyDescent="0.25">
      <c r="A23" s="593"/>
      <c r="B23" s="1147" t="s">
        <v>1259</v>
      </c>
      <c r="C23" s="1147"/>
      <c r="D23" s="1148"/>
      <c r="E23" s="354">
        <f>SUM(E9:E22)</f>
        <v>26.62</v>
      </c>
      <c r="F23" s="385"/>
      <c r="G23" s="356"/>
      <c r="H23" s="1550"/>
      <c r="I23" s="1547"/>
    </row>
    <row r="24" spans="1:9" x14ac:dyDescent="0.25">
      <c r="A24" s="713"/>
      <c r="B24" s="287"/>
      <c r="C24" s="1135" t="s">
        <v>66</v>
      </c>
      <c r="D24" s="1136"/>
      <c r="E24" s="447">
        <v>2.5499999999999998</v>
      </c>
      <c r="F24" s="358" t="s">
        <v>15</v>
      </c>
      <c r="G24" s="173"/>
      <c r="H24" s="1551"/>
      <c r="I24" s="1548"/>
    </row>
    <row r="25" spans="1:9" ht="45.75" thickBot="1" x14ac:dyDescent="0.3">
      <c r="A25" s="715"/>
      <c r="B25" s="291"/>
      <c r="C25" s="1139"/>
      <c r="D25" s="1140"/>
      <c r="E25" s="508">
        <v>24.07</v>
      </c>
      <c r="F25" s="293" t="s">
        <v>294</v>
      </c>
      <c r="G25" s="740"/>
      <c r="H25" s="1552"/>
      <c r="I25" s="1549"/>
    </row>
    <row r="27" spans="1:9" ht="15.75" thickBot="1" x14ac:dyDescent="0.3">
      <c r="A27" s="1102" t="s">
        <v>1454</v>
      </c>
      <c r="B27" s="1102"/>
      <c r="C27" s="1102"/>
      <c r="D27" s="1102"/>
      <c r="E27" s="1102"/>
      <c r="F27" s="1102"/>
      <c r="G27" s="1102"/>
      <c r="H27" s="1102"/>
      <c r="I27" s="1102"/>
    </row>
    <row r="28" spans="1:9" ht="15.75" thickBot="1" x14ac:dyDescent="0.3">
      <c r="A28" s="1103" t="s">
        <v>1</v>
      </c>
      <c r="B28" s="1106" t="s">
        <v>2</v>
      </c>
      <c r="C28" s="1109" t="s">
        <v>3</v>
      </c>
      <c r="D28" s="1110"/>
      <c r="E28" s="1110"/>
      <c r="F28" s="1110"/>
      <c r="G28" s="1112" t="s">
        <v>4</v>
      </c>
      <c r="H28" s="1115" t="s">
        <v>5</v>
      </c>
      <c r="I28" s="1116"/>
    </row>
    <row r="29" spans="1:9" ht="15.75" thickBot="1" x14ac:dyDescent="0.3">
      <c r="A29" s="1104"/>
      <c r="B29" s="1107"/>
      <c r="C29" s="1119" t="s">
        <v>6</v>
      </c>
      <c r="D29" s="1120"/>
      <c r="E29" s="1120"/>
      <c r="F29" s="1120"/>
      <c r="G29" s="1112"/>
      <c r="H29" s="1117"/>
      <c r="I29" s="1118"/>
    </row>
    <row r="30" spans="1:9" ht="22.15" customHeight="1" thickBot="1" x14ac:dyDescent="0.3">
      <c r="A30" s="1104"/>
      <c r="B30" s="1107"/>
      <c r="C30" s="1122" t="s">
        <v>7</v>
      </c>
      <c r="D30" s="1123"/>
      <c r="E30" s="1124" t="s">
        <v>8</v>
      </c>
      <c r="F30" s="1208" t="s">
        <v>9</v>
      </c>
      <c r="G30" s="1112"/>
      <c r="H30" s="1112" t="s">
        <v>10</v>
      </c>
      <c r="I30" s="1112" t="s">
        <v>11</v>
      </c>
    </row>
    <row r="31" spans="1:9" ht="31.15" customHeight="1" thickBot="1" x14ac:dyDescent="0.3">
      <c r="A31" s="1105"/>
      <c r="B31" s="1108"/>
      <c r="C31" s="1035" t="s">
        <v>12</v>
      </c>
      <c r="D31" s="1033" t="s">
        <v>13</v>
      </c>
      <c r="E31" s="1278"/>
      <c r="F31" s="1208"/>
      <c r="G31" s="1112"/>
      <c r="H31" s="1113"/>
      <c r="I31" s="1113"/>
    </row>
    <row r="32" spans="1:9" ht="15.75" thickBot="1" x14ac:dyDescent="0.3">
      <c r="A32" s="1">
        <v>1</v>
      </c>
      <c r="B32" s="496">
        <v>2</v>
      </c>
      <c r="C32" s="1023">
        <v>3</v>
      </c>
      <c r="D32" s="4">
        <v>4</v>
      </c>
      <c r="E32" s="3">
        <v>5</v>
      </c>
      <c r="F32" s="149">
        <v>6</v>
      </c>
      <c r="G32" s="6">
        <v>7</v>
      </c>
      <c r="H32" s="7">
        <v>8</v>
      </c>
      <c r="I32" s="878">
        <v>9</v>
      </c>
    </row>
    <row r="33" spans="1:9" x14ac:dyDescent="0.25">
      <c r="A33" s="1127">
        <v>1</v>
      </c>
      <c r="B33" s="1392" t="s">
        <v>1260</v>
      </c>
      <c r="C33" s="661">
        <v>0</v>
      </c>
      <c r="D33" s="521">
        <v>0.76</v>
      </c>
      <c r="E33" s="755">
        <f t="shared" ref="E33:E41" si="1">ROUND(D33-C33,2)</f>
        <v>0.76</v>
      </c>
      <c r="F33" s="161" t="s">
        <v>57</v>
      </c>
      <c r="G33" s="1361" t="s">
        <v>58</v>
      </c>
      <c r="H33" s="1151">
        <v>88920120149</v>
      </c>
      <c r="I33" s="1388">
        <v>88920120149001</v>
      </c>
    </row>
    <row r="34" spans="1:9" x14ac:dyDescent="0.25">
      <c r="A34" s="1314"/>
      <c r="B34" s="1393"/>
      <c r="C34" s="502">
        <v>0.76</v>
      </c>
      <c r="D34" s="501">
        <v>1.06</v>
      </c>
      <c r="E34" s="753">
        <f t="shared" si="1"/>
        <v>0.3</v>
      </c>
      <c r="F34" s="71" t="s">
        <v>15</v>
      </c>
      <c r="G34" s="1132"/>
      <c r="H34" s="1152"/>
      <c r="I34" s="1389"/>
    </row>
    <row r="35" spans="1:9" x14ac:dyDescent="0.25">
      <c r="A35" s="17">
        <v>2</v>
      </c>
      <c r="B35" s="68" t="s">
        <v>1261</v>
      </c>
      <c r="C35" s="623">
        <v>0</v>
      </c>
      <c r="D35" s="515">
        <v>2.93</v>
      </c>
      <c r="E35" s="754">
        <f t="shared" si="1"/>
        <v>2.93</v>
      </c>
      <c r="F35" s="155" t="s">
        <v>57</v>
      </c>
      <c r="G35" s="37" t="s">
        <v>121</v>
      </c>
      <c r="H35" s="73">
        <v>88920090300</v>
      </c>
      <c r="I35" s="616">
        <v>88920090300001</v>
      </c>
    </row>
    <row r="36" spans="1:9" x14ac:dyDescent="0.25">
      <c r="A36" s="17">
        <v>3</v>
      </c>
      <c r="B36" s="68" t="s">
        <v>1262</v>
      </c>
      <c r="C36" s="623">
        <v>0</v>
      </c>
      <c r="D36" s="515">
        <v>1.306</v>
      </c>
      <c r="E36" s="754">
        <f t="shared" si="1"/>
        <v>1.31</v>
      </c>
      <c r="F36" s="155" t="s">
        <v>57</v>
      </c>
      <c r="G36" s="39" t="s">
        <v>121</v>
      </c>
      <c r="H36" s="73">
        <v>88920090309</v>
      </c>
      <c r="I36" s="616">
        <v>88920090309001</v>
      </c>
    </row>
    <row r="37" spans="1:9" x14ac:dyDescent="0.25">
      <c r="A37" s="25">
        <v>4</v>
      </c>
      <c r="B37" s="72" t="s">
        <v>1263</v>
      </c>
      <c r="C37" s="502">
        <v>0</v>
      </c>
      <c r="D37" s="501">
        <v>2.7410000000000001</v>
      </c>
      <c r="E37" s="753">
        <f t="shared" si="1"/>
        <v>2.74</v>
      </c>
      <c r="F37" s="151" t="s">
        <v>57</v>
      </c>
      <c r="G37" s="37" t="s">
        <v>121</v>
      </c>
      <c r="H37" s="70">
        <v>88920090311</v>
      </c>
      <c r="I37" s="615">
        <v>88920090311001</v>
      </c>
    </row>
    <row r="38" spans="1:9" x14ac:dyDescent="0.25">
      <c r="A38" s="25">
        <v>5</v>
      </c>
      <c r="B38" s="72" t="s">
        <v>1264</v>
      </c>
      <c r="C38" s="502">
        <v>0</v>
      </c>
      <c r="D38" s="501">
        <v>1.587</v>
      </c>
      <c r="E38" s="753">
        <f t="shared" si="1"/>
        <v>1.59</v>
      </c>
      <c r="F38" s="151" t="s">
        <v>57</v>
      </c>
      <c r="G38" s="39" t="s">
        <v>121</v>
      </c>
      <c r="H38" s="70">
        <v>88920050099</v>
      </c>
      <c r="I38" s="615">
        <v>88920050099001</v>
      </c>
    </row>
    <row r="39" spans="1:9" x14ac:dyDescent="0.25">
      <c r="A39" s="25">
        <v>6</v>
      </c>
      <c r="B39" s="72" t="s">
        <v>1265</v>
      </c>
      <c r="C39" s="502">
        <v>0</v>
      </c>
      <c r="D39" s="501">
        <v>4.7140000000000004</v>
      </c>
      <c r="E39" s="753">
        <f t="shared" si="1"/>
        <v>4.71</v>
      </c>
      <c r="F39" s="151" t="s">
        <v>57</v>
      </c>
      <c r="G39" s="39" t="s">
        <v>121</v>
      </c>
      <c r="H39" s="70">
        <v>88920050100</v>
      </c>
      <c r="I39" s="615">
        <v>88920050100001</v>
      </c>
    </row>
    <row r="40" spans="1:9" x14ac:dyDescent="0.25">
      <c r="A40" s="25">
        <v>7</v>
      </c>
      <c r="B40" s="72" t="s">
        <v>1266</v>
      </c>
      <c r="C40" s="502">
        <v>0</v>
      </c>
      <c r="D40" s="501">
        <v>0.61699999999999999</v>
      </c>
      <c r="E40" s="753">
        <f t="shared" si="1"/>
        <v>0.62</v>
      </c>
      <c r="F40" s="151" t="s">
        <v>57</v>
      </c>
      <c r="G40" s="37" t="s">
        <v>121</v>
      </c>
      <c r="H40" s="70">
        <v>88920050075</v>
      </c>
      <c r="I40" s="615">
        <v>88920050075001</v>
      </c>
    </row>
    <row r="41" spans="1:9" ht="15.75" thickBot="1" x14ac:dyDescent="0.3">
      <c r="A41" s="17">
        <v>8</v>
      </c>
      <c r="B41" s="68" t="s">
        <v>1267</v>
      </c>
      <c r="C41" s="778">
        <v>0</v>
      </c>
      <c r="D41" s="521">
        <v>1.2569999999999999</v>
      </c>
      <c r="E41" s="755">
        <f t="shared" si="1"/>
        <v>1.26</v>
      </c>
      <c r="F41" s="161" t="s">
        <v>57</v>
      </c>
      <c r="G41" s="38" t="s">
        <v>121</v>
      </c>
      <c r="H41" s="73">
        <v>88920060117</v>
      </c>
      <c r="I41" s="616">
        <v>88920060117001</v>
      </c>
    </row>
    <row r="42" spans="1:9" x14ac:dyDescent="0.25">
      <c r="A42" s="593"/>
      <c r="B42" s="1147" t="s">
        <v>1268</v>
      </c>
      <c r="C42" s="1147"/>
      <c r="D42" s="1148"/>
      <c r="E42" s="354">
        <f>SUM(E33:E41)</f>
        <v>16.22</v>
      </c>
      <c r="F42" s="189"/>
      <c r="G42" s="169"/>
      <c r="H42" s="1550" t="s">
        <v>81</v>
      </c>
      <c r="I42" s="1547"/>
    </row>
    <row r="43" spans="1:9" x14ac:dyDescent="0.25">
      <c r="A43" s="713"/>
      <c r="B43" s="287"/>
      <c r="C43" s="1135" t="s">
        <v>66</v>
      </c>
      <c r="D43" s="1136"/>
      <c r="E43" s="357">
        <f>SUM(E34)</f>
        <v>0.3</v>
      </c>
      <c r="F43" s="196" t="s">
        <v>15</v>
      </c>
      <c r="G43" s="176"/>
      <c r="H43" s="1551"/>
      <c r="I43" s="1548"/>
    </row>
    <row r="44" spans="1:9" ht="45.75" thickBot="1" x14ac:dyDescent="0.3">
      <c r="A44" s="715"/>
      <c r="B44" s="291"/>
      <c r="C44" s="1139"/>
      <c r="D44" s="1140"/>
      <c r="E44" s="359">
        <f>SUM(E33,E35:E41)</f>
        <v>15.919999999999998</v>
      </c>
      <c r="F44" s="203" t="s">
        <v>294</v>
      </c>
      <c r="G44" s="740"/>
      <c r="H44" s="1552"/>
      <c r="I44" s="1549"/>
    </row>
    <row r="46" spans="1:9" ht="15.75" thickBot="1" x14ac:dyDescent="0.3">
      <c r="A46" s="1102" t="s">
        <v>1455</v>
      </c>
      <c r="B46" s="1102"/>
      <c r="C46" s="1102"/>
      <c r="D46" s="1102"/>
      <c r="E46" s="1102"/>
      <c r="F46" s="1102"/>
      <c r="G46" s="1102"/>
      <c r="H46" s="1102"/>
      <c r="I46" s="1102"/>
    </row>
    <row r="47" spans="1:9" ht="15.75" thickBot="1" x14ac:dyDescent="0.3">
      <c r="A47" s="1103" t="s">
        <v>1</v>
      </c>
      <c r="B47" s="1106" t="s">
        <v>2</v>
      </c>
      <c r="C47" s="1109" t="s">
        <v>3</v>
      </c>
      <c r="D47" s="1110"/>
      <c r="E47" s="1110"/>
      <c r="F47" s="1110"/>
      <c r="G47" s="1112" t="s">
        <v>4</v>
      </c>
      <c r="H47" s="1115" t="s">
        <v>5</v>
      </c>
      <c r="I47" s="1116"/>
    </row>
    <row r="48" spans="1:9" ht="15.75" thickBot="1" x14ac:dyDescent="0.3">
      <c r="A48" s="1104"/>
      <c r="B48" s="1107"/>
      <c r="C48" s="1119" t="s">
        <v>6</v>
      </c>
      <c r="D48" s="1120"/>
      <c r="E48" s="1120"/>
      <c r="F48" s="1120"/>
      <c r="G48" s="1112"/>
      <c r="H48" s="1117"/>
      <c r="I48" s="1118"/>
    </row>
    <row r="49" spans="1:16" ht="22.9" customHeight="1" thickBot="1" x14ac:dyDescent="0.3">
      <c r="A49" s="1104"/>
      <c r="B49" s="1107"/>
      <c r="C49" s="1122" t="s">
        <v>7</v>
      </c>
      <c r="D49" s="1123"/>
      <c r="E49" s="1124" t="s">
        <v>8</v>
      </c>
      <c r="F49" s="1208" t="s">
        <v>9</v>
      </c>
      <c r="G49" s="1112"/>
      <c r="H49" s="1112" t="s">
        <v>10</v>
      </c>
      <c r="I49" s="1112" t="s">
        <v>11</v>
      </c>
    </row>
    <row r="50" spans="1:16" ht="33" customHeight="1" thickBot="1" x14ac:dyDescent="0.3">
      <c r="A50" s="1105"/>
      <c r="B50" s="1108"/>
      <c r="C50" s="1035" t="s">
        <v>12</v>
      </c>
      <c r="D50" s="1033" t="s">
        <v>13</v>
      </c>
      <c r="E50" s="1278"/>
      <c r="F50" s="1208"/>
      <c r="G50" s="1112"/>
      <c r="H50" s="1113"/>
      <c r="I50" s="1113"/>
    </row>
    <row r="51" spans="1:16" ht="15.75" thickBot="1" x14ac:dyDescent="0.3">
      <c r="A51" s="448">
        <v>1</v>
      </c>
      <c r="B51" s="449">
        <v>2</v>
      </c>
      <c r="C51" s="1023">
        <v>3</v>
      </c>
      <c r="D51" s="4">
        <v>4</v>
      </c>
      <c r="E51" s="234">
        <v>5</v>
      </c>
      <c r="F51" s="450">
        <v>6</v>
      </c>
      <c r="G51" s="450">
        <v>7</v>
      </c>
      <c r="H51" s="237">
        <v>8</v>
      </c>
      <c r="I51" s="655">
        <v>9</v>
      </c>
    </row>
    <row r="52" spans="1:16" x14ac:dyDescent="0.25">
      <c r="A52" s="651">
        <v>1</v>
      </c>
      <c r="B52" s="883" t="s">
        <v>1269</v>
      </c>
      <c r="C52" s="661">
        <v>0</v>
      </c>
      <c r="D52" s="884">
        <v>3.0070000000000001</v>
      </c>
      <c r="E52" s="885">
        <f t="shared" ref="E52:E55" si="2">ROUND(D52-C52,2)</f>
        <v>3.01</v>
      </c>
      <c r="F52" s="598" t="s">
        <v>57</v>
      </c>
      <c r="G52" s="886" t="s">
        <v>121</v>
      </c>
      <c r="H52" s="513">
        <v>88920080083</v>
      </c>
      <c r="I52" s="887">
        <v>88920080083001</v>
      </c>
    </row>
    <row r="53" spans="1:16" x14ac:dyDescent="0.25">
      <c r="A53" s="17">
        <v>2</v>
      </c>
      <c r="B53" s="18" t="s">
        <v>1270</v>
      </c>
      <c r="C53" s="778">
        <v>0</v>
      </c>
      <c r="D53" s="515">
        <v>1.2110000000000001</v>
      </c>
      <c r="E53" s="754">
        <f t="shared" si="2"/>
        <v>1.21</v>
      </c>
      <c r="F53" s="122" t="s">
        <v>57</v>
      </c>
      <c r="G53" s="600" t="s">
        <v>121</v>
      </c>
      <c r="H53" s="24">
        <v>88920090299</v>
      </c>
      <c r="I53" s="616">
        <v>88920090299001</v>
      </c>
      <c r="P53" s="1078"/>
    </row>
    <row r="54" spans="1:16" x14ac:dyDescent="0.25">
      <c r="A54" s="17">
        <v>3</v>
      </c>
      <c r="B54" s="18" t="s">
        <v>1271</v>
      </c>
      <c r="C54" s="778">
        <v>0</v>
      </c>
      <c r="D54" s="515">
        <v>1.0820000000000001</v>
      </c>
      <c r="E54" s="754">
        <f t="shared" si="2"/>
        <v>1.08</v>
      </c>
      <c r="F54" s="122" t="s">
        <v>57</v>
      </c>
      <c r="G54" s="590" t="s">
        <v>121</v>
      </c>
      <c r="H54" s="888">
        <v>88920050083</v>
      </c>
      <c r="I54" s="889" t="s">
        <v>1272</v>
      </c>
    </row>
    <row r="55" spans="1:16" ht="15.75" thickBot="1" x14ac:dyDescent="0.3">
      <c r="A55" s="534">
        <v>4</v>
      </c>
      <c r="B55" s="890" t="s">
        <v>1273</v>
      </c>
      <c r="C55" s="672">
        <v>0</v>
      </c>
      <c r="D55" s="507">
        <v>2.4159999999999999</v>
      </c>
      <c r="E55" s="891">
        <f t="shared" si="2"/>
        <v>2.42</v>
      </c>
      <c r="F55" s="326" t="s">
        <v>57</v>
      </c>
      <c r="G55" s="383" t="s">
        <v>121</v>
      </c>
      <c r="H55" s="536">
        <v>88920030052</v>
      </c>
      <c r="I55" s="48">
        <v>88920030052001</v>
      </c>
    </row>
    <row r="56" spans="1:16" x14ac:dyDescent="0.25">
      <c r="A56" s="584"/>
      <c r="B56" s="1390" t="s">
        <v>1274</v>
      </c>
      <c r="C56" s="1390"/>
      <c r="D56" s="1391"/>
      <c r="E56" s="892">
        <f>SUM(E52:E55)</f>
        <v>7.72</v>
      </c>
      <c r="F56" s="846"/>
      <c r="G56" s="415"/>
      <c r="H56" s="1551"/>
      <c r="I56" s="1548"/>
    </row>
    <row r="57" spans="1:16" x14ac:dyDescent="0.25">
      <c r="A57" s="713"/>
      <c r="B57" s="287"/>
      <c r="C57" s="1135" t="s">
        <v>66</v>
      </c>
      <c r="D57" s="1136"/>
      <c r="E57" s="72"/>
      <c r="F57" s="416" t="s">
        <v>15</v>
      </c>
      <c r="G57" s="417"/>
      <c r="H57" s="1551"/>
      <c r="I57" s="1548"/>
    </row>
    <row r="58" spans="1:16" ht="45.75" thickBot="1" x14ac:dyDescent="0.3">
      <c r="A58" s="715"/>
      <c r="B58" s="291"/>
      <c r="C58" s="1139"/>
      <c r="D58" s="1140"/>
      <c r="E58" s="508">
        <v>7.72</v>
      </c>
      <c r="F58" s="717" t="s">
        <v>294</v>
      </c>
      <c r="G58" s="92"/>
      <c r="H58" s="1552"/>
      <c r="I58" s="1549"/>
    </row>
    <row r="59" spans="1:16" x14ac:dyDescent="0.25">
      <c r="A59" s="1492"/>
      <c r="B59" s="1419" t="s">
        <v>1456</v>
      </c>
      <c r="C59" s="1285"/>
      <c r="D59" s="1286"/>
      <c r="E59" s="1494">
        <v>50.56</v>
      </c>
      <c r="F59" s="1291"/>
      <c r="G59" s="1403"/>
      <c r="H59" s="90"/>
      <c r="I59" s="52"/>
    </row>
    <row r="60" spans="1:16" x14ac:dyDescent="0.25">
      <c r="A60" s="1493"/>
      <c r="B60" s="1420"/>
      <c r="C60" s="1308"/>
      <c r="D60" s="1309"/>
      <c r="E60" s="1495"/>
      <c r="F60" s="1310"/>
      <c r="G60" s="1404"/>
      <c r="I60" s="59"/>
    </row>
    <row r="61" spans="1:16" x14ac:dyDescent="0.25">
      <c r="A61" s="569"/>
      <c r="B61" s="287"/>
      <c r="C61" s="1135" t="s">
        <v>66</v>
      </c>
      <c r="D61" s="1136"/>
      <c r="E61" s="446">
        <v>2.85</v>
      </c>
      <c r="F61" s="386" t="s">
        <v>15</v>
      </c>
      <c r="G61" s="696"/>
      <c r="I61" s="59"/>
    </row>
    <row r="62" spans="1:16" ht="15.75" thickBot="1" x14ac:dyDescent="0.3">
      <c r="A62" s="573"/>
      <c r="B62" s="291"/>
      <c r="C62" s="1139"/>
      <c r="D62" s="1140"/>
      <c r="E62" s="508">
        <v>47.71</v>
      </c>
      <c r="F62" s="697" t="s">
        <v>294</v>
      </c>
      <c r="G62" s="698"/>
      <c r="H62" s="63"/>
      <c r="I62" s="67"/>
    </row>
    <row r="63" spans="1:16" x14ac:dyDescent="0.25">
      <c r="B63" t="s">
        <v>81</v>
      </c>
    </row>
    <row r="64" spans="1:16" x14ac:dyDescent="0.25">
      <c r="B64" s="1160"/>
      <c r="C64" s="1160"/>
      <c r="D64" s="1160"/>
      <c r="E64" s="1160"/>
      <c r="F64" s="1160"/>
      <c r="G64" s="1160"/>
      <c r="H64" s="1160"/>
      <c r="I64" s="1160"/>
    </row>
    <row r="65" spans="2:9" x14ac:dyDescent="0.25">
      <c r="B65" s="1160"/>
      <c r="C65" s="1160"/>
      <c r="D65" s="1160"/>
      <c r="E65" s="1160"/>
      <c r="F65" s="1160"/>
      <c r="G65" s="1160"/>
      <c r="H65" s="1160"/>
      <c r="I65" s="1160"/>
    </row>
    <row r="66" spans="2:9" x14ac:dyDescent="0.25">
      <c r="B66" s="1160"/>
      <c r="C66" s="1160"/>
      <c r="D66" s="1160"/>
      <c r="E66" s="1160"/>
      <c r="F66" s="1160"/>
      <c r="G66" s="1160"/>
      <c r="H66" s="1160"/>
      <c r="I66" s="1160"/>
    </row>
    <row r="67" spans="2:9" x14ac:dyDescent="0.25">
      <c r="B67" s="104"/>
      <c r="C67" s="104"/>
      <c r="D67" s="104"/>
      <c r="E67" s="104"/>
      <c r="F67" s="104"/>
      <c r="G67" s="104"/>
      <c r="H67" s="104"/>
      <c r="I67" s="104"/>
    </row>
    <row r="68" spans="2:9" x14ac:dyDescent="0.25">
      <c r="B68" s="104"/>
      <c r="C68" s="104"/>
      <c r="D68" s="104"/>
      <c r="E68" s="104"/>
      <c r="F68" s="104"/>
      <c r="G68" s="104"/>
      <c r="H68" s="104"/>
      <c r="I68" s="104"/>
    </row>
  </sheetData>
  <mergeCells count="73">
    <mergeCell ref="C61:D62"/>
    <mergeCell ref="B64:I64"/>
    <mergeCell ref="B65:I65"/>
    <mergeCell ref="B66:I66"/>
    <mergeCell ref="I49:I50"/>
    <mergeCell ref="B56:D56"/>
    <mergeCell ref="H56:H58"/>
    <mergeCell ref="I56:I58"/>
    <mergeCell ref="C57:D58"/>
    <mergeCell ref="A59:A60"/>
    <mergeCell ref="B59:D60"/>
    <mergeCell ref="E59:E60"/>
    <mergeCell ref="F59:F60"/>
    <mergeCell ref="G59:G60"/>
    <mergeCell ref="A47:A50"/>
    <mergeCell ref="B47:B50"/>
    <mergeCell ref="C47:F47"/>
    <mergeCell ref="G47:G50"/>
    <mergeCell ref="H47:I48"/>
    <mergeCell ref="C48:F48"/>
    <mergeCell ref="C49:D49"/>
    <mergeCell ref="E49:E50"/>
    <mergeCell ref="F49:F50"/>
    <mergeCell ref="H49:H50"/>
    <mergeCell ref="A46:I46"/>
    <mergeCell ref="F30:F31"/>
    <mergeCell ref="H30:H31"/>
    <mergeCell ref="I30:I31"/>
    <mergeCell ref="A33:A34"/>
    <mergeCell ref="B33:B34"/>
    <mergeCell ref="G33:G34"/>
    <mergeCell ref="H33:H34"/>
    <mergeCell ref="I33:I34"/>
    <mergeCell ref="B42:D42"/>
    <mergeCell ref="H42:H44"/>
    <mergeCell ref="I42:I44"/>
    <mergeCell ref="C43:D44"/>
    <mergeCell ref="A27:I27"/>
    <mergeCell ref="A28:A31"/>
    <mergeCell ref="B28:B31"/>
    <mergeCell ref="C28:F28"/>
    <mergeCell ref="G28:G31"/>
    <mergeCell ref="H28:I29"/>
    <mergeCell ref="C29:F29"/>
    <mergeCell ref="C30:D30"/>
    <mergeCell ref="E30:E31"/>
    <mergeCell ref="A14:A18"/>
    <mergeCell ref="B14:B18"/>
    <mergeCell ref="G14:G18"/>
    <mergeCell ref="H14:H18"/>
    <mergeCell ref="I14:I18"/>
    <mergeCell ref="B23:D23"/>
    <mergeCell ref="H23:H25"/>
    <mergeCell ref="I23:I25"/>
    <mergeCell ref="C24:D25"/>
    <mergeCell ref="F6:F7"/>
    <mergeCell ref="H6:H7"/>
    <mergeCell ref="I6:I7"/>
    <mergeCell ref="A12:A13"/>
    <mergeCell ref="B12:B13"/>
    <mergeCell ref="G12:G13"/>
    <mergeCell ref="H12:H13"/>
    <mergeCell ref="I12:I13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5DAF3-906B-458A-85C0-F760DD08C60D}">
  <dimension ref="A1:Q107"/>
  <sheetViews>
    <sheetView workbookViewId="0">
      <selection activeCell="G19" sqref="G19"/>
    </sheetView>
  </sheetViews>
  <sheetFormatPr defaultRowHeight="15" x14ac:dyDescent="0.25"/>
  <cols>
    <col min="1" max="1" width="6.140625" customWidth="1"/>
    <col min="2" max="2" width="38.7109375" customWidth="1"/>
    <col min="4" max="4" width="9.85546875" customWidth="1"/>
    <col min="6" max="6" width="11.140625" customWidth="1"/>
    <col min="8" max="8" width="16.28515625" customWidth="1"/>
    <col min="9" max="9" width="19.42578125" customWidth="1"/>
  </cols>
  <sheetData>
    <row r="1" spans="1:9" x14ac:dyDescent="0.25">
      <c r="A1" s="1101" t="s">
        <v>1423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1511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7.6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33.6" customHeight="1" thickBot="1" x14ac:dyDescent="0.3">
      <c r="A7" s="1105"/>
      <c r="B7" s="1108"/>
      <c r="C7" s="1035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1">
        <v>1</v>
      </c>
      <c r="B8" s="496">
        <v>2</v>
      </c>
      <c r="C8" s="1023">
        <v>3</v>
      </c>
      <c r="D8" s="4">
        <v>4</v>
      </c>
      <c r="E8" s="3">
        <v>5</v>
      </c>
      <c r="F8" s="149">
        <v>6</v>
      </c>
      <c r="G8" s="6">
        <v>7</v>
      </c>
      <c r="H8" s="7">
        <v>8</v>
      </c>
      <c r="I8" s="878">
        <v>9</v>
      </c>
    </row>
    <row r="9" spans="1:9" x14ac:dyDescent="0.25">
      <c r="A9" s="470">
        <v>1</v>
      </c>
      <c r="B9" s="72" t="s">
        <v>1275</v>
      </c>
      <c r="C9" s="451">
        <v>0</v>
      </c>
      <c r="D9" s="349">
        <v>1.099</v>
      </c>
      <c r="E9" s="753">
        <f>ROUND(D9-C9,2)</f>
        <v>1.1000000000000001</v>
      </c>
      <c r="F9" s="151" t="s">
        <v>57</v>
      </c>
      <c r="G9" s="108" t="s">
        <v>121</v>
      </c>
      <c r="H9" s="395">
        <v>88940110126</v>
      </c>
      <c r="I9" s="870">
        <v>88940110126001</v>
      </c>
    </row>
    <row r="10" spans="1:9" x14ac:dyDescent="0.25">
      <c r="A10" s="950">
        <v>2</v>
      </c>
      <c r="B10" s="894" t="s">
        <v>1295</v>
      </c>
      <c r="C10" s="1082">
        <v>0</v>
      </c>
      <c r="D10" s="1079">
        <v>4.3819999999999997</v>
      </c>
      <c r="E10" s="895">
        <f t="shared" ref="E10:E19" si="0">ROUND(D10-C10,2)</f>
        <v>4.38</v>
      </c>
      <c r="F10" s="896" t="s">
        <v>57</v>
      </c>
      <c r="G10" s="39" t="s">
        <v>121</v>
      </c>
      <c r="H10" s="898">
        <v>88940070080</v>
      </c>
      <c r="I10" s="897">
        <v>88940070080001</v>
      </c>
    </row>
    <row r="11" spans="1:9" x14ac:dyDescent="0.25">
      <c r="A11" s="470">
        <v>3</v>
      </c>
      <c r="B11" s="72" t="s">
        <v>1276</v>
      </c>
      <c r="C11" s="134">
        <v>0</v>
      </c>
      <c r="D11" s="349">
        <v>3.8940000000000001</v>
      </c>
      <c r="E11" s="753">
        <f t="shared" si="0"/>
        <v>3.89</v>
      </c>
      <c r="F11" s="151" t="s">
        <v>57</v>
      </c>
      <c r="G11" s="39" t="s">
        <v>121</v>
      </c>
      <c r="H11" s="395">
        <v>88940100426</v>
      </c>
      <c r="I11" s="870">
        <v>88940100426001</v>
      </c>
    </row>
    <row r="12" spans="1:9" x14ac:dyDescent="0.25">
      <c r="A12" s="470">
        <v>4</v>
      </c>
      <c r="B12" s="72" t="s">
        <v>1277</v>
      </c>
      <c r="C12" s="134">
        <v>0</v>
      </c>
      <c r="D12" s="349">
        <v>3.7349999999999999</v>
      </c>
      <c r="E12" s="753">
        <f t="shared" si="0"/>
        <v>3.74</v>
      </c>
      <c r="F12" s="151" t="s">
        <v>57</v>
      </c>
      <c r="G12" s="39" t="s">
        <v>121</v>
      </c>
      <c r="H12" s="395">
        <v>88940090154</v>
      </c>
      <c r="I12" s="870">
        <v>88940090154001</v>
      </c>
    </row>
    <row r="13" spans="1:9" x14ac:dyDescent="0.25">
      <c r="A13" s="470">
        <v>5</v>
      </c>
      <c r="B13" s="72" t="s">
        <v>1278</v>
      </c>
      <c r="C13" s="134">
        <v>0</v>
      </c>
      <c r="D13" s="349">
        <v>1.9339999999999999</v>
      </c>
      <c r="E13" s="753">
        <f t="shared" si="0"/>
        <v>1.93</v>
      </c>
      <c r="F13" s="151" t="s">
        <v>57</v>
      </c>
      <c r="G13" s="39" t="s">
        <v>121</v>
      </c>
      <c r="H13" s="745">
        <v>88940090146</v>
      </c>
      <c r="I13" s="746">
        <v>88940090146001</v>
      </c>
    </row>
    <row r="14" spans="1:9" x14ac:dyDescent="0.25">
      <c r="A14" s="950">
        <v>6</v>
      </c>
      <c r="B14" s="894" t="s">
        <v>1297</v>
      </c>
      <c r="C14" s="1082">
        <v>0</v>
      </c>
      <c r="D14" s="1079">
        <v>2.5920000000000001</v>
      </c>
      <c r="E14" s="900">
        <f t="shared" si="0"/>
        <v>2.59</v>
      </c>
      <c r="F14" s="901" t="s">
        <v>57</v>
      </c>
      <c r="G14" s="86" t="s">
        <v>121</v>
      </c>
      <c r="H14" s="902">
        <v>88940030139</v>
      </c>
      <c r="I14" s="902">
        <v>88940030139001</v>
      </c>
    </row>
    <row r="15" spans="1:9" x14ac:dyDescent="0.25">
      <c r="A15" s="950">
        <v>7</v>
      </c>
      <c r="B15" s="894" t="s">
        <v>1298</v>
      </c>
      <c r="C15" s="1082">
        <v>0</v>
      </c>
      <c r="D15" s="1079">
        <v>3.488</v>
      </c>
      <c r="E15" s="900">
        <f t="shared" si="0"/>
        <v>3.49</v>
      </c>
      <c r="F15" s="901" t="s">
        <v>57</v>
      </c>
      <c r="G15" s="39" t="s">
        <v>121</v>
      </c>
      <c r="H15" s="902">
        <v>88940030132</v>
      </c>
      <c r="I15" s="899">
        <v>88940030132001</v>
      </c>
    </row>
    <row r="16" spans="1:9" x14ac:dyDescent="0.25">
      <c r="A16" s="950">
        <v>8</v>
      </c>
      <c r="B16" s="894" t="s">
        <v>1299</v>
      </c>
      <c r="C16" s="1082">
        <v>0</v>
      </c>
      <c r="D16" s="1079">
        <v>4.3810000000000002</v>
      </c>
      <c r="E16" s="900">
        <f t="shared" si="0"/>
        <v>4.38</v>
      </c>
      <c r="F16" s="901" t="s">
        <v>57</v>
      </c>
      <c r="G16" s="39" t="s">
        <v>121</v>
      </c>
      <c r="H16" s="902">
        <v>88940050321</v>
      </c>
      <c r="I16" s="899">
        <v>88940050321001</v>
      </c>
    </row>
    <row r="17" spans="1:14" x14ac:dyDescent="0.25">
      <c r="A17" s="951">
        <v>9</v>
      </c>
      <c r="B17" s="903" t="s">
        <v>1351</v>
      </c>
      <c r="C17" s="1083">
        <v>0</v>
      </c>
      <c r="D17" s="1080">
        <v>2.2879999999999998</v>
      </c>
      <c r="E17" s="954">
        <f t="shared" si="0"/>
        <v>2.29</v>
      </c>
      <c r="F17" s="955" t="s">
        <v>57</v>
      </c>
      <c r="G17" s="39" t="s">
        <v>121</v>
      </c>
      <c r="H17" s="953">
        <v>88940110167</v>
      </c>
      <c r="I17" s="956">
        <v>88940110127001</v>
      </c>
    </row>
    <row r="18" spans="1:14" x14ac:dyDescent="0.25">
      <c r="A18" s="951">
        <v>9</v>
      </c>
      <c r="B18" s="903" t="s">
        <v>1300</v>
      </c>
      <c r="C18" s="1084">
        <v>0</v>
      </c>
      <c r="D18" s="1081">
        <v>3.0059999999999998</v>
      </c>
      <c r="E18" s="904">
        <f t="shared" si="0"/>
        <v>3.01</v>
      </c>
      <c r="F18" s="905" t="s">
        <v>57</v>
      </c>
      <c r="G18" s="38" t="s">
        <v>121</v>
      </c>
      <c r="H18" s="953">
        <v>88940050338</v>
      </c>
      <c r="I18" s="953">
        <v>88940050338001</v>
      </c>
    </row>
    <row r="19" spans="1:14" ht="15.75" thickBot="1" x14ac:dyDescent="0.3">
      <c r="A19" s="952">
        <v>10</v>
      </c>
      <c r="B19" s="894" t="s">
        <v>1301</v>
      </c>
      <c r="C19" s="1085">
        <v>0</v>
      </c>
      <c r="D19" s="1079">
        <v>0.755</v>
      </c>
      <c r="E19" s="900">
        <f t="shared" si="0"/>
        <v>0.76</v>
      </c>
      <c r="F19" s="901" t="s">
        <v>15</v>
      </c>
      <c r="G19" s="957" t="s">
        <v>58</v>
      </c>
      <c r="H19" s="902">
        <v>88940100206</v>
      </c>
      <c r="I19" s="899">
        <v>88940100206001</v>
      </c>
      <c r="N19" t="s">
        <v>81</v>
      </c>
    </row>
    <row r="20" spans="1:14" x14ac:dyDescent="0.25">
      <c r="A20" s="593"/>
      <c r="B20" s="1147" t="s">
        <v>1353</v>
      </c>
      <c r="C20" s="1147"/>
      <c r="D20" s="1148"/>
      <c r="E20" s="354">
        <v>31.56</v>
      </c>
      <c r="F20" s="385"/>
      <c r="G20" s="171"/>
      <c r="H20" s="1550"/>
      <c r="I20" s="1547"/>
    </row>
    <row r="21" spans="1:14" x14ac:dyDescent="0.25">
      <c r="A21" s="713"/>
      <c r="B21" s="287"/>
      <c r="C21" s="1135" t="s">
        <v>66</v>
      </c>
      <c r="D21" s="1136"/>
      <c r="E21" s="447">
        <v>0.76</v>
      </c>
      <c r="F21" s="358" t="s">
        <v>15</v>
      </c>
      <c r="G21" s="173"/>
      <c r="H21" s="1551"/>
      <c r="I21" s="1548"/>
    </row>
    <row r="22" spans="1:14" ht="30.75" thickBot="1" x14ac:dyDescent="0.3">
      <c r="A22" s="715"/>
      <c r="B22" s="291"/>
      <c r="C22" s="1139"/>
      <c r="D22" s="1140"/>
      <c r="E22" s="508">
        <v>30.8</v>
      </c>
      <c r="F22" s="293" t="s">
        <v>294</v>
      </c>
      <c r="G22" s="740"/>
      <c r="H22" s="1552"/>
      <c r="I22" s="1549"/>
    </row>
    <row r="24" spans="1:14" ht="15.75" thickBot="1" x14ac:dyDescent="0.3">
      <c r="A24" s="1102" t="s">
        <v>1424</v>
      </c>
      <c r="B24" s="1102"/>
      <c r="C24" s="1102"/>
      <c r="D24" s="1102"/>
      <c r="E24" s="1102"/>
      <c r="F24" s="1102"/>
      <c r="G24" s="1102"/>
      <c r="H24" s="1102"/>
      <c r="I24" s="1102"/>
    </row>
    <row r="25" spans="1:14" ht="15.75" thickBot="1" x14ac:dyDescent="0.3">
      <c r="A25" s="1103" t="s">
        <v>1</v>
      </c>
      <c r="B25" s="1106" t="s">
        <v>2</v>
      </c>
      <c r="C25" s="1109" t="s">
        <v>3</v>
      </c>
      <c r="D25" s="1110"/>
      <c r="E25" s="1110"/>
      <c r="F25" s="1110"/>
      <c r="G25" s="1112" t="s">
        <v>4</v>
      </c>
      <c r="H25" s="1115" t="s">
        <v>5</v>
      </c>
      <c r="I25" s="1116"/>
    </row>
    <row r="26" spans="1:14" ht="15.75" thickBot="1" x14ac:dyDescent="0.3">
      <c r="A26" s="1104"/>
      <c r="B26" s="1107"/>
      <c r="C26" s="1119" t="s">
        <v>6</v>
      </c>
      <c r="D26" s="1120"/>
      <c r="E26" s="1120"/>
      <c r="F26" s="1120"/>
      <c r="G26" s="1112"/>
      <c r="H26" s="1117"/>
      <c r="I26" s="1118"/>
    </row>
    <row r="27" spans="1:14" ht="28.15" customHeight="1" thickBot="1" x14ac:dyDescent="0.3">
      <c r="A27" s="1104"/>
      <c r="B27" s="1107"/>
      <c r="C27" s="1122" t="s">
        <v>7</v>
      </c>
      <c r="D27" s="1123"/>
      <c r="E27" s="1124" t="s">
        <v>8</v>
      </c>
      <c r="F27" s="1208" t="s">
        <v>9</v>
      </c>
      <c r="G27" s="1112"/>
      <c r="H27" s="1112" t="s">
        <v>10</v>
      </c>
      <c r="I27" s="1112" t="s">
        <v>11</v>
      </c>
    </row>
    <row r="28" spans="1:14" ht="45" customHeight="1" thickBot="1" x14ac:dyDescent="0.3">
      <c r="A28" s="1105"/>
      <c r="B28" s="1108"/>
      <c r="C28" s="1035" t="s">
        <v>12</v>
      </c>
      <c r="D28" s="1033" t="s">
        <v>13</v>
      </c>
      <c r="E28" s="1278"/>
      <c r="F28" s="1208"/>
      <c r="G28" s="1112"/>
      <c r="H28" s="1113"/>
      <c r="I28" s="1113"/>
    </row>
    <row r="29" spans="1:14" ht="15.75" thickBot="1" x14ac:dyDescent="0.3">
      <c r="A29" s="1">
        <v>1</v>
      </c>
      <c r="B29" s="496">
        <v>2</v>
      </c>
      <c r="C29" s="1023">
        <v>3</v>
      </c>
      <c r="D29" s="4">
        <v>4</v>
      </c>
      <c r="E29" s="3">
        <v>5</v>
      </c>
      <c r="F29" s="149">
        <v>6</v>
      </c>
      <c r="G29" s="6">
        <v>7</v>
      </c>
      <c r="H29" s="7">
        <v>8</v>
      </c>
      <c r="I29" s="878">
        <v>9</v>
      </c>
    </row>
    <row r="30" spans="1:14" x14ac:dyDescent="0.25">
      <c r="A30" s="470">
        <v>1</v>
      </c>
      <c r="B30" s="72" t="s">
        <v>1279</v>
      </c>
      <c r="C30" s="134">
        <v>0</v>
      </c>
      <c r="D30" s="349">
        <v>3.54</v>
      </c>
      <c r="E30" s="753">
        <v>3.54</v>
      </c>
      <c r="F30" s="151" t="s">
        <v>57</v>
      </c>
      <c r="G30" s="39" t="s">
        <v>121</v>
      </c>
      <c r="H30" s="70">
        <v>88940080225</v>
      </c>
      <c r="I30" s="615">
        <v>88940080225001</v>
      </c>
    </row>
    <row r="31" spans="1:14" x14ac:dyDescent="0.25">
      <c r="A31" s="470">
        <v>2</v>
      </c>
      <c r="B31" s="72" t="s">
        <v>1280</v>
      </c>
      <c r="C31" s="134">
        <v>0</v>
      </c>
      <c r="D31" s="349">
        <v>1.6719999999999999</v>
      </c>
      <c r="E31" s="753">
        <f t="shared" ref="E31:E38" si="1">ROUND(D31-C31,2)</f>
        <v>1.67</v>
      </c>
      <c r="F31" s="151" t="s">
        <v>57</v>
      </c>
      <c r="G31" s="39" t="s">
        <v>121</v>
      </c>
      <c r="H31" s="70">
        <v>88940120134</v>
      </c>
      <c r="I31" s="615">
        <v>88940120134001</v>
      </c>
    </row>
    <row r="32" spans="1:14" x14ac:dyDescent="0.25">
      <c r="A32" s="470">
        <v>3</v>
      </c>
      <c r="B32" s="72" t="s">
        <v>1281</v>
      </c>
      <c r="C32" s="134">
        <v>0</v>
      </c>
      <c r="D32" s="349">
        <v>1.657</v>
      </c>
      <c r="E32" s="753">
        <f t="shared" si="1"/>
        <v>1.66</v>
      </c>
      <c r="F32" s="151" t="s">
        <v>57</v>
      </c>
      <c r="G32" s="39" t="s">
        <v>121</v>
      </c>
      <c r="H32" s="70">
        <v>88940070082</v>
      </c>
      <c r="I32" s="615">
        <v>88940070082001</v>
      </c>
    </row>
    <row r="33" spans="1:15" x14ac:dyDescent="0.25">
      <c r="A33" s="470">
        <v>4</v>
      </c>
      <c r="B33" s="72" t="s">
        <v>1296</v>
      </c>
      <c r="C33" s="134">
        <v>0</v>
      </c>
      <c r="D33" s="349">
        <v>0.375</v>
      </c>
      <c r="E33" s="753">
        <f t="shared" si="1"/>
        <v>0.38</v>
      </c>
      <c r="F33" s="151" t="s">
        <v>57</v>
      </c>
      <c r="G33" s="38" t="s">
        <v>121</v>
      </c>
      <c r="H33" s="70">
        <v>88940090160</v>
      </c>
      <c r="I33" s="615">
        <v>88940090104001</v>
      </c>
    </row>
    <row r="34" spans="1:15" x14ac:dyDescent="0.25">
      <c r="A34" s="950">
        <v>5</v>
      </c>
      <c r="B34" s="894" t="s">
        <v>1302</v>
      </c>
      <c r="C34" s="1082">
        <v>0</v>
      </c>
      <c r="D34" s="1079">
        <v>1.742</v>
      </c>
      <c r="E34" s="900">
        <f t="shared" si="1"/>
        <v>1.74</v>
      </c>
      <c r="F34" s="901" t="s">
        <v>57</v>
      </c>
      <c r="G34" s="39" t="s">
        <v>121</v>
      </c>
      <c r="H34" s="906">
        <v>88940080223</v>
      </c>
      <c r="I34" s="897">
        <v>88940080223001</v>
      </c>
    </row>
    <row r="35" spans="1:15" x14ac:dyDescent="0.25">
      <c r="A35" s="950">
        <v>6</v>
      </c>
      <c r="B35" s="894" t="s">
        <v>1303</v>
      </c>
      <c r="C35" s="1082">
        <v>0</v>
      </c>
      <c r="D35" s="1079">
        <v>2.2949999999999999</v>
      </c>
      <c r="E35" s="900">
        <f t="shared" si="1"/>
        <v>2.2999999999999998</v>
      </c>
      <c r="F35" s="901" t="s">
        <v>57</v>
      </c>
      <c r="G35" s="39" t="s">
        <v>121</v>
      </c>
      <c r="H35" s="906">
        <v>88940070081</v>
      </c>
      <c r="I35" s="897">
        <v>88940070081001</v>
      </c>
    </row>
    <row r="36" spans="1:15" x14ac:dyDescent="0.25">
      <c r="A36" s="950">
        <v>7</v>
      </c>
      <c r="B36" s="894" t="s">
        <v>1304</v>
      </c>
      <c r="C36" s="1082">
        <v>0</v>
      </c>
      <c r="D36" s="1079">
        <v>0.308</v>
      </c>
      <c r="E36" s="900">
        <f t="shared" si="1"/>
        <v>0.31</v>
      </c>
      <c r="F36" s="901" t="s">
        <v>57</v>
      </c>
      <c r="G36" s="39" t="s">
        <v>121</v>
      </c>
      <c r="H36" s="906">
        <v>88940030129</v>
      </c>
      <c r="I36" s="897">
        <v>88940030129001</v>
      </c>
    </row>
    <row r="37" spans="1:15" x14ac:dyDescent="0.25">
      <c r="A37" s="950">
        <v>8</v>
      </c>
      <c r="B37" s="894" t="s">
        <v>1305</v>
      </c>
      <c r="C37" s="1082">
        <v>0</v>
      </c>
      <c r="D37" s="1079">
        <v>1.2270000000000001</v>
      </c>
      <c r="E37" s="900">
        <f t="shared" si="1"/>
        <v>1.23</v>
      </c>
      <c r="F37" s="901" t="s">
        <v>57</v>
      </c>
      <c r="G37" s="39" t="s">
        <v>121</v>
      </c>
      <c r="H37" s="906">
        <v>88940030129</v>
      </c>
      <c r="I37" s="897">
        <v>88940030131001</v>
      </c>
      <c r="L37" t="s">
        <v>81</v>
      </c>
    </row>
    <row r="38" spans="1:15" x14ac:dyDescent="0.25">
      <c r="A38" s="950">
        <v>9</v>
      </c>
      <c r="B38" s="894" t="s">
        <v>1306</v>
      </c>
      <c r="C38" s="1082">
        <v>0</v>
      </c>
      <c r="D38" s="1079">
        <v>0.1</v>
      </c>
      <c r="E38" s="900">
        <f t="shared" si="1"/>
        <v>0.1</v>
      </c>
      <c r="F38" s="901" t="s">
        <v>57</v>
      </c>
      <c r="G38" s="39" t="s">
        <v>121</v>
      </c>
      <c r="H38" s="906">
        <v>88940100066</v>
      </c>
      <c r="I38" s="897">
        <v>88940100066003</v>
      </c>
    </row>
    <row r="39" spans="1:15" ht="15.75" thickBot="1" x14ac:dyDescent="0.3">
      <c r="A39" s="950">
        <v>10</v>
      </c>
      <c r="B39" s="894" t="s">
        <v>1348</v>
      </c>
      <c r="C39" s="1085">
        <v>0</v>
      </c>
      <c r="D39" s="1079">
        <v>3.0819999999999999</v>
      </c>
      <c r="E39" s="900">
        <f t="shared" ref="E39" si="2">ROUND(D39-C39,2)</f>
        <v>3.08</v>
      </c>
      <c r="F39" s="901" t="s">
        <v>57</v>
      </c>
      <c r="G39" s="112" t="s">
        <v>121</v>
      </c>
      <c r="H39" s="906">
        <v>88940080256</v>
      </c>
      <c r="I39" s="897">
        <v>88940080256001</v>
      </c>
    </row>
    <row r="40" spans="1:15" x14ac:dyDescent="0.25">
      <c r="A40" s="593"/>
      <c r="B40" s="1147" t="s">
        <v>1349</v>
      </c>
      <c r="C40" s="1147"/>
      <c r="D40" s="1148"/>
      <c r="E40" s="354">
        <f>SUM(E30:E39)</f>
        <v>16.009999999999998</v>
      </c>
      <c r="F40" s="385"/>
      <c r="G40" s="171"/>
      <c r="H40" s="1550"/>
      <c r="I40" s="1547"/>
    </row>
    <row r="41" spans="1:15" x14ac:dyDescent="0.25">
      <c r="A41" s="713"/>
      <c r="B41" s="287"/>
      <c r="C41" s="1135" t="s">
        <v>66</v>
      </c>
      <c r="D41" s="1136"/>
      <c r="E41" s="447">
        <v>0</v>
      </c>
      <c r="F41" s="358" t="s">
        <v>15</v>
      </c>
      <c r="G41" s="173"/>
      <c r="H41" s="1551"/>
      <c r="I41" s="1548"/>
    </row>
    <row r="42" spans="1:15" ht="30.75" thickBot="1" x14ac:dyDescent="0.3">
      <c r="A42" s="715"/>
      <c r="B42" s="291"/>
      <c r="C42" s="1139"/>
      <c r="D42" s="1140"/>
      <c r="E42" s="508">
        <v>16.010000000000002</v>
      </c>
      <c r="F42" s="293" t="s">
        <v>294</v>
      </c>
      <c r="G42" s="740"/>
      <c r="H42" s="1552"/>
      <c r="I42" s="1549"/>
    </row>
    <row r="43" spans="1:15" x14ac:dyDescent="0.25">
      <c r="A43" s="944"/>
      <c r="B43" s="945"/>
      <c r="C43" s="946"/>
      <c r="D43" s="946"/>
      <c r="E43" s="947"/>
      <c r="F43" s="948"/>
      <c r="G43" s="590"/>
      <c r="H43" s="949"/>
      <c r="I43" s="949"/>
    </row>
    <row r="44" spans="1:15" ht="15.75" thickBot="1" x14ac:dyDescent="0.3">
      <c r="A44" s="1102" t="s">
        <v>1425</v>
      </c>
      <c r="B44" s="1102"/>
      <c r="C44" s="1102"/>
      <c r="D44" s="1102"/>
      <c r="E44" s="1102"/>
      <c r="F44" s="1102"/>
      <c r="G44" s="1102"/>
      <c r="H44" s="1102"/>
      <c r="I44" s="1102"/>
    </row>
    <row r="45" spans="1:15" ht="15.75" thickBot="1" x14ac:dyDescent="0.3">
      <c r="A45" s="1103" t="s">
        <v>1</v>
      </c>
      <c r="B45" s="1106" t="s">
        <v>2</v>
      </c>
      <c r="C45" s="1109" t="s">
        <v>3</v>
      </c>
      <c r="D45" s="1110"/>
      <c r="E45" s="1110"/>
      <c r="F45" s="1557"/>
      <c r="G45" s="1116" t="s">
        <v>4</v>
      </c>
      <c r="H45" s="1115" t="s">
        <v>5</v>
      </c>
      <c r="I45" s="1116"/>
    </row>
    <row r="46" spans="1:15" ht="15.75" thickBot="1" x14ac:dyDescent="0.3">
      <c r="A46" s="1104"/>
      <c r="B46" s="1107"/>
      <c r="C46" s="1119" t="s">
        <v>6</v>
      </c>
      <c r="D46" s="1120"/>
      <c r="E46" s="1120"/>
      <c r="F46" s="1558"/>
      <c r="G46" s="1116"/>
      <c r="H46" s="1117"/>
      <c r="I46" s="1118"/>
      <c r="O46" t="s">
        <v>81</v>
      </c>
    </row>
    <row r="47" spans="1:15" ht="25.15" customHeight="1" thickBot="1" x14ac:dyDescent="0.3">
      <c r="A47" s="1104"/>
      <c r="B47" s="1107"/>
      <c r="C47" s="1122" t="s">
        <v>7</v>
      </c>
      <c r="D47" s="1123"/>
      <c r="E47" s="1124" t="s">
        <v>8</v>
      </c>
      <c r="F47" s="1400" t="s">
        <v>9</v>
      </c>
      <c r="G47" s="1116"/>
      <c r="H47" s="1112" t="s">
        <v>10</v>
      </c>
      <c r="I47" s="1112" t="s">
        <v>11</v>
      </c>
    </row>
    <row r="48" spans="1:15" ht="39.6" customHeight="1" thickBot="1" x14ac:dyDescent="0.3">
      <c r="A48" s="1105"/>
      <c r="B48" s="1108"/>
      <c r="C48" s="1035" t="s">
        <v>12</v>
      </c>
      <c r="D48" s="1033" t="s">
        <v>13</v>
      </c>
      <c r="E48" s="1278"/>
      <c r="F48" s="1400"/>
      <c r="G48" s="1116"/>
      <c r="H48" s="1113"/>
      <c r="I48" s="1113"/>
    </row>
    <row r="49" spans="1:13" ht="15.75" thickBot="1" x14ac:dyDescent="0.3">
      <c r="A49" s="1">
        <v>1</v>
      </c>
      <c r="B49" s="496">
        <v>2</v>
      </c>
      <c r="C49" s="1023">
        <v>3</v>
      </c>
      <c r="D49" s="4">
        <v>4</v>
      </c>
      <c r="E49" s="3">
        <v>5</v>
      </c>
      <c r="F49" s="3">
        <v>6</v>
      </c>
      <c r="G49" s="149">
        <v>7</v>
      </c>
      <c r="H49" s="7">
        <v>8</v>
      </c>
      <c r="I49" s="878">
        <v>9</v>
      </c>
    </row>
    <row r="50" spans="1:13" x14ac:dyDescent="0.25">
      <c r="A50" s="25">
        <v>1</v>
      </c>
      <c r="B50" s="72" t="s">
        <v>1282</v>
      </c>
      <c r="C50" s="134">
        <v>0</v>
      </c>
      <c r="D50" s="349">
        <v>0.74</v>
      </c>
      <c r="E50" s="753">
        <f t="shared" ref="E50:E60" si="3">ROUND(D50-C50,2)</f>
        <v>0.74</v>
      </c>
      <c r="F50" s="441" t="s">
        <v>57</v>
      </c>
      <c r="G50" s="1086" t="s">
        <v>121</v>
      </c>
      <c r="H50" s="549" t="s">
        <v>52</v>
      </c>
      <c r="I50" s="615">
        <v>88940110011009</v>
      </c>
    </row>
    <row r="51" spans="1:13" x14ac:dyDescent="0.25">
      <c r="A51" s="25">
        <v>2</v>
      </c>
      <c r="B51" s="72" t="s">
        <v>1352</v>
      </c>
      <c r="C51" s="134">
        <v>0</v>
      </c>
      <c r="D51" s="349">
        <v>0.71</v>
      </c>
      <c r="E51" s="753">
        <f t="shared" si="3"/>
        <v>0.71</v>
      </c>
      <c r="F51" s="441" t="s">
        <v>57</v>
      </c>
      <c r="G51" s="1086" t="s">
        <v>121</v>
      </c>
      <c r="H51" s="549" t="s">
        <v>52</v>
      </c>
      <c r="I51" s="615">
        <v>88940020037001</v>
      </c>
      <c r="M51" t="s">
        <v>81</v>
      </c>
    </row>
    <row r="52" spans="1:13" x14ac:dyDescent="0.25">
      <c r="A52" s="25">
        <v>3</v>
      </c>
      <c r="B52" s="72" t="s">
        <v>1391</v>
      </c>
      <c r="C52" s="134">
        <v>0</v>
      </c>
      <c r="D52" s="349">
        <v>1.587</v>
      </c>
      <c r="E52" s="753">
        <f t="shared" si="3"/>
        <v>1.59</v>
      </c>
      <c r="F52" s="441" t="s">
        <v>57</v>
      </c>
      <c r="G52" s="1086" t="s">
        <v>121</v>
      </c>
      <c r="H52" s="70">
        <v>88940110056</v>
      </c>
      <c r="I52" s="615">
        <v>88940110056001</v>
      </c>
    </row>
    <row r="53" spans="1:13" x14ac:dyDescent="0.25">
      <c r="A53" s="25">
        <v>4</v>
      </c>
      <c r="B53" s="72" t="s">
        <v>1283</v>
      </c>
      <c r="C53" s="134">
        <v>0</v>
      </c>
      <c r="D53" s="349">
        <v>1.5149999999999999</v>
      </c>
      <c r="E53" s="753">
        <f t="shared" si="3"/>
        <v>1.52</v>
      </c>
      <c r="F53" s="441" t="s">
        <v>57</v>
      </c>
      <c r="G53" s="1086" t="s">
        <v>121</v>
      </c>
      <c r="H53" s="70">
        <v>88940080253</v>
      </c>
      <c r="I53" s="615">
        <v>88940080253001</v>
      </c>
    </row>
    <row r="54" spans="1:13" x14ac:dyDescent="0.25">
      <c r="A54" s="25">
        <v>5</v>
      </c>
      <c r="B54" s="72" t="s">
        <v>1284</v>
      </c>
      <c r="C54" s="134">
        <v>0</v>
      </c>
      <c r="D54" s="349">
        <v>2.081</v>
      </c>
      <c r="E54" s="753">
        <f t="shared" si="3"/>
        <v>2.08</v>
      </c>
      <c r="F54" s="441" t="s">
        <v>57</v>
      </c>
      <c r="G54" s="1086" t="s">
        <v>121</v>
      </c>
      <c r="H54" s="70">
        <v>88940080226</v>
      </c>
      <c r="I54" s="615">
        <v>88940080226001</v>
      </c>
    </row>
    <row r="55" spans="1:13" x14ac:dyDescent="0.25">
      <c r="A55" s="25">
        <v>6</v>
      </c>
      <c r="B55" s="72" t="s">
        <v>1285</v>
      </c>
      <c r="C55" s="134">
        <v>0</v>
      </c>
      <c r="D55" s="349">
        <v>0.91</v>
      </c>
      <c r="E55" s="753">
        <f t="shared" si="3"/>
        <v>0.91</v>
      </c>
      <c r="F55" s="441" t="s">
        <v>57</v>
      </c>
      <c r="G55" s="1086" t="s">
        <v>121</v>
      </c>
      <c r="H55" s="549" t="s">
        <v>52</v>
      </c>
      <c r="I55" s="615">
        <v>88940080184005</v>
      </c>
    </row>
    <row r="56" spans="1:13" x14ac:dyDescent="0.25">
      <c r="A56" s="25">
        <v>7</v>
      </c>
      <c r="B56" s="72" t="s">
        <v>1286</v>
      </c>
      <c r="C56" s="134">
        <v>0</v>
      </c>
      <c r="D56" s="349">
        <v>0.502</v>
      </c>
      <c r="E56" s="753">
        <f t="shared" si="3"/>
        <v>0.5</v>
      </c>
      <c r="F56" s="441" t="s">
        <v>57</v>
      </c>
      <c r="G56" s="1086" t="s">
        <v>121</v>
      </c>
      <c r="H56" s="549" t="s">
        <v>52</v>
      </c>
      <c r="I56" s="615">
        <v>88940080204012</v>
      </c>
    </row>
    <row r="57" spans="1:13" x14ac:dyDescent="0.25">
      <c r="A57" s="17">
        <v>8</v>
      </c>
      <c r="B57" s="68" t="s">
        <v>1287</v>
      </c>
      <c r="C57" s="488">
        <v>0</v>
      </c>
      <c r="D57" s="457">
        <v>0.80600000000000005</v>
      </c>
      <c r="E57" s="755">
        <f t="shared" si="3"/>
        <v>0.81</v>
      </c>
      <c r="F57" s="41" t="s">
        <v>57</v>
      </c>
      <c r="G57" s="1086" t="s">
        <v>121</v>
      </c>
      <c r="H57" s="549" t="s">
        <v>52</v>
      </c>
      <c r="I57" s="24">
        <v>88940110063008</v>
      </c>
    </row>
    <row r="58" spans="1:13" x14ac:dyDescent="0.25">
      <c r="A58" s="25">
        <v>9</v>
      </c>
      <c r="B58" s="72" t="s">
        <v>1288</v>
      </c>
      <c r="C58" s="134">
        <v>0</v>
      </c>
      <c r="D58" s="349">
        <v>0.94299999999999995</v>
      </c>
      <c r="E58" s="753">
        <f t="shared" si="3"/>
        <v>0.94</v>
      </c>
      <c r="F58" s="441" t="s">
        <v>57</v>
      </c>
      <c r="G58" s="1086" t="s">
        <v>121</v>
      </c>
      <c r="H58" s="70">
        <v>88940120052</v>
      </c>
      <c r="I58" s="615">
        <v>88940120052001</v>
      </c>
    </row>
    <row r="59" spans="1:13" x14ac:dyDescent="0.25">
      <c r="A59" s="25">
        <v>10</v>
      </c>
      <c r="B59" s="72" t="s">
        <v>1289</v>
      </c>
      <c r="C59" s="134">
        <v>0</v>
      </c>
      <c r="D59" s="349">
        <v>0.219</v>
      </c>
      <c r="E59" s="753">
        <f t="shared" si="3"/>
        <v>0.22</v>
      </c>
      <c r="F59" s="441" t="s">
        <v>57</v>
      </c>
      <c r="G59" s="1086" t="s">
        <v>121</v>
      </c>
      <c r="H59" s="70">
        <v>88940120051</v>
      </c>
      <c r="I59" s="615">
        <v>88940120051001</v>
      </c>
    </row>
    <row r="60" spans="1:13" x14ac:dyDescent="0.25">
      <c r="A60" s="25">
        <v>11</v>
      </c>
      <c r="B60" s="72" t="s">
        <v>1290</v>
      </c>
      <c r="C60" s="134">
        <v>0</v>
      </c>
      <c r="D60" s="349">
        <v>1.028</v>
      </c>
      <c r="E60" s="753">
        <f t="shared" si="3"/>
        <v>1.03</v>
      </c>
      <c r="F60" s="441" t="s">
        <v>57</v>
      </c>
      <c r="G60" s="1086" t="s">
        <v>121</v>
      </c>
      <c r="H60" s="549" t="s">
        <v>52</v>
      </c>
      <c r="I60" s="615">
        <v>88940120002004</v>
      </c>
    </row>
    <row r="61" spans="1:13" x14ac:dyDescent="0.25">
      <c r="A61" s="25">
        <v>12</v>
      </c>
      <c r="B61" s="72" t="s">
        <v>1291</v>
      </c>
      <c r="C61" s="134">
        <v>0</v>
      </c>
      <c r="D61" s="349">
        <v>0.873</v>
      </c>
      <c r="E61" s="753">
        <f>ROUND(D61-C61,2)</f>
        <v>0.87</v>
      </c>
      <c r="F61" s="441" t="s">
        <v>57</v>
      </c>
      <c r="G61" s="1086" t="s">
        <v>121</v>
      </c>
      <c r="H61" s="70">
        <v>88940070083</v>
      </c>
      <c r="I61" s="615">
        <v>88940070083001</v>
      </c>
    </row>
    <row r="62" spans="1:13" x14ac:dyDescent="0.25">
      <c r="A62" s="25">
        <v>13</v>
      </c>
      <c r="B62" s="72" t="s">
        <v>1292</v>
      </c>
      <c r="C62" s="134">
        <v>0</v>
      </c>
      <c r="D62" s="349">
        <v>0.32300000000000001</v>
      </c>
      <c r="E62" s="753">
        <f t="shared" ref="E62:E64" si="4">ROUND(D62-C62,2)</f>
        <v>0.32</v>
      </c>
      <c r="F62" s="441" t="s">
        <v>57</v>
      </c>
      <c r="G62" s="1086" t="s">
        <v>121</v>
      </c>
      <c r="H62" s="549" t="s">
        <v>52</v>
      </c>
      <c r="I62" s="615">
        <v>88940090004005</v>
      </c>
    </row>
    <row r="63" spans="1:13" x14ac:dyDescent="0.25">
      <c r="A63" s="893">
        <v>14</v>
      </c>
      <c r="B63" s="894" t="s">
        <v>1293</v>
      </c>
      <c r="C63" s="1082">
        <v>0</v>
      </c>
      <c r="D63" s="1079">
        <v>1.0580000000000001</v>
      </c>
      <c r="E63" s="895">
        <f t="shared" si="4"/>
        <v>1.06</v>
      </c>
      <c r="F63" s="896" t="s">
        <v>57</v>
      </c>
      <c r="G63" s="1086" t="s">
        <v>121</v>
      </c>
      <c r="H63" s="549" t="s">
        <v>52</v>
      </c>
      <c r="I63" s="897">
        <v>88940110016007</v>
      </c>
    </row>
    <row r="64" spans="1:13" x14ac:dyDescent="0.25">
      <c r="A64" s="893">
        <v>15</v>
      </c>
      <c r="B64" s="894" t="s">
        <v>1294</v>
      </c>
      <c r="C64" s="1082">
        <v>0</v>
      </c>
      <c r="D64" s="1079">
        <v>1.161</v>
      </c>
      <c r="E64" s="895">
        <f t="shared" si="4"/>
        <v>1.1599999999999999</v>
      </c>
      <c r="F64" s="896" t="s">
        <v>57</v>
      </c>
      <c r="G64" s="1086" t="s">
        <v>121</v>
      </c>
      <c r="H64" s="549" t="s">
        <v>52</v>
      </c>
      <c r="I64" s="897">
        <v>88940090116001</v>
      </c>
    </row>
    <row r="65" spans="1:17" x14ac:dyDescent="0.25">
      <c r="A65" s="893">
        <v>16</v>
      </c>
      <c r="B65" s="894" t="s">
        <v>1307</v>
      </c>
      <c r="C65" s="1082">
        <v>0</v>
      </c>
      <c r="D65" s="1079">
        <v>1.6279999999999999</v>
      </c>
      <c r="E65" s="900">
        <f t="shared" ref="E65:E84" si="5">ROUND(D65-C65,2)</f>
        <v>1.63</v>
      </c>
      <c r="F65" s="896" t="s">
        <v>57</v>
      </c>
      <c r="G65" s="1086" t="s">
        <v>121</v>
      </c>
      <c r="H65" s="549" t="s">
        <v>52</v>
      </c>
      <c r="I65" s="897">
        <v>88940030033010</v>
      </c>
    </row>
    <row r="66" spans="1:17" x14ac:dyDescent="0.25">
      <c r="A66" s="893">
        <v>17</v>
      </c>
      <c r="B66" s="894" t="s">
        <v>1308</v>
      </c>
      <c r="C66" s="1082">
        <v>0</v>
      </c>
      <c r="D66" s="1079">
        <v>0.69599999999999995</v>
      </c>
      <c r="E66" s="900">
        <f t="shared" si="5"/>
        <v>0.7</v>
      </c>
      <c r="F66" s="896" t="s">
        <v>57</v>
      </c>
      <c r="G66" s="1086" t="s">
        <v>121</v>
      </c>
      <c r="H66" s="906">
        <v>88940030126</v>
      </c>
      <c r="I66" s="897">
        <v>88940030126001</v>
      </c>
      <c r="M66" t="s">
        <v>81</v>
      </c>
      <c r="Q66" t="s">
        <v>81</v>
      </c>
    </row>
    <row r="67" spans="1:17" x14ac:dyDescent="0.25">
      <c r="A67" s="893">
        <v>18</v>
      </c>
      <c r="B67" s="894" t="s">
        <v>1309</v>
      </c>
      <c r="C67" s="1082">
        <v>0</v>
      </c>
      <c r="D67" s="1079">
        <v>1.609</v>
      </c>
      <c r="E67" s="900">
        <f t="shared" si="5"/>
        <v>1.61</v>
      </c>
      <c r="F67" s="896" t="s">
        <v>57</v>
      </c>
      <c r="G67" s="1086" t="s">
        <v>121</v>
      </c>
      <c r="H67" s="549" t="s">
        <v>52</v>
      </c>
      <c r="I67" s="897">
        <v>88940050170004</v>
      </c>
    </row>
    <row r="68" spans="1:17" x14ac:dyDescent="0.25">
      <c r="A68" s="893">
        <v>19</v>
      </c>
      <c r="B68" s="894" t="s">
        <v>1310</v>
      </c>
      <c r="C68" s="1082">
        <v>0</v>
      </c>
      <c r="D68" s="1079">
        <v>1.1919999999999999</v>
      </c>
      <c r="E68" s="900">
        <f t="shared" si="5"/>
        <v>1.19</v>
      </c>
      <c r="F68" s="896" t="s">
        <v>57</v>
      </c>
      <c r="G68" s="1086" t="s">
        <v>121</v>
      </c>
      <c r="H68" s="549" t="s">
        <v>52</v>
      </c>
      <c r="I68" s="897">
        <v>88940050517001</v>
      </c>
    </row>
    <row r="69" spans="1:17" x14ac:dyDescent="0.25">
      <c r="A69" s="893">
        <v>20</v>
      </c>
      <c r="B69" s="894" t="s">
        <v>1311</v>
      </c>
      <c r="C69" s="1082">
        <v>0</v>
      </c>
      <c r="D69" s="1079">
        <v>0.99299999999999999</v>
      </c>
      <c r="E69" s="900">
        <f t="shared" si="5"/>
        <v>0.99</v>
      </c>
      <c r="F69" s="896" t="s">
        <v>57</v>
      </c>
      <c r="G69" s="1086" t="s">
        <v>121</v>
      </c>
      <c r="H69" s="549" t="s">
        <v>52</v>
      </c>
      <c r="I69" s="897">
        <v>88940050077001</v>
      </c>
    </row>
    <row r="70" spans="1:17" x14ac:dyDescent="0.25">
      <c r="A70" s="893">
        <v>21</v>
      </c>
      <c r="B70" s="894" t="s">
        <v>1312</v>
      </c>
      <c r="C70" s="1082">
        <v>0</v>
      </c>
      <c r="D70" s="1079">
        <v>1.2330000000000001</v>
      </c>
      <c r="E70" s="900">
        <f t="shared" si="5"/>
        <v>1.23</v>
      </c>
      <c r="F70" s="896" t="s">
        <v>57</v>
      </c>
      <c r="G70" s="1086" t="s">
        <v>121</v>
      </c>
      <c r="H70" s="549" t="s">
        <v>52</v>
      </c>
      <c r="I70" s="897">
        <v>88940050326001</v>
      </c>
    </row>
    <row r="71" spans="1:17" x14ac:dyDescent="0.25">
      <c r="A71" s="893">
        <v>22</v>
      </c>
      <c r="B71" s="894" t="s">
        <v>1313</v>
      </c>
      <c r="C71" s="1082">
        <v>0</v>
      </c>
      <c r="D71" s="1079">
        <v>0.17799999999999999</v>
      </c>
      <c r="E71" s="900">
        <f t="shared" si="5"/>
        <v>0.18</v>
      </c>
      <c r="F71" s="896" t="s">
        <v>57</v>
      </c>
      <c r="G71" s="1086" t="s">
        <v>121</v>
      </c>
      <c r="H71" s="549" t="s">
        <v>52</v>
      </c>
      <c r="I71" s="897">
        <v>88940020038001</v>
      </c>
    </row>
    <row r="72" spans="1:17" x14ac:dyDescent="0.25">
      <c r="A72" s="893">
        <v>23</v>
      </c>
      <c r="B72" s="894" t="s">
        <v>1314</v>
      </c>
      <c r="C72" s="1082">
        <v>0</v>
      </c>
      <c r="D72" s="1079">
        <v>0.39900000000000002</v>
      </c>
      <c r="E72" s="900">
        <f t="shared" si="5"/>
        <v>0.4</v>
      </c>
      <c r="F72" s="896" t="s">
        <v>57</v>
      </c>
      <c r="G72" s="1086" t="s">
        <v>121</v>
      </c>
      <c r="H72" s="549" t="s">
        <v>52</v>
      </c>
      <c r="I72" s="897">
        <v>88940050221004</v>
      </c>
    </row>
    <row r="73" spans="1:17" x14ac:dyDescent="0.25">
      <c r="A73" s="893">
        <v>24</v>
      </c>
      <c r="B73" s="894" t="s">
        <v>1315</v>
      </c>
      <c r="C73" s="1082">
        <v>0</v>
      </c>
      <c r="D73" s="1079">
        <v>7.6999999999999999E-2</v>
      </c>
      <c r="E73" s="900">
        <f t="shared" si="5"/>
        <v>0.08</v>
      </c>
      <c r="F73" s="896" t="s">
        <v>251</v>
      </c>
      <c r="G73" s="1086" t="s">
        <v>121</v>
      </c>
      <c r="H73" s="906">
        <v>88940080157</v>
      </c>
      <c r="I73" s="897">
        <v>88940080157003</v>
      </c>
    </row>
    <row r="74" spans="1:17" x14ac:dyDescent="0.25">
      <c r="A74" s="893">
        <v>25</v>
      </c>
      <c r="B74" s="894" t="s">
        <v>1316</v>
      </c>
      <c r="C74" s="1082">
        <v>0</v>
      </c>
      <c r="D74" s="1079">
        <v>1.603</v>
      </c>
      <c r="E74" s="900">
        <f t="shared" si="5"/>
        <v>1.6</v>
      </c>
      <c r="F74" s="896" t="s">
        <v>57</v>
      </c>
      <c r="G74" s="1086" t="s">
        <v>121</v>
      </c>
      <c r="H74" s="549" t="s">
        <v>52</v>
      </c>
      <c r="I74" s="897">
        <v>88940050123006</v>
      </c>
    </row>
    <row r="75" spans="1:17" x14ac:dyDescent="0.25">
      <c r="A75" s="893">
        <v>26</v>
      </c>
      <c r="B75" s="894" t="s">
        <v>1317</v>
      </c>
      <c r="C75" s="1082">
        <v>0</v>
      </c>
      <c r="D75" s="1079">
        <v>0.188</v>
      </c>
      <c r="E75" s="900">
        <f t="shared" si="5"/>
        <v>0.19</v>
      </c>
      <c r="F75" s="896" t="s">
        <v>57</v>
      </c>
      <c r="G75" s="1086" t="s">
        <v>121</v>
      </c>
      <c r="H75" s="549" t="s">
        <v>52</v>
      </c>
      <c r="I75" s="897">
        <v>88940050230001</v>
      </c>
    </row>
    <row r="76" spans="1:17" x14ac:dyDescent="0.25">
      <c r="A76" s="893">
        <v>27</v>
      </c>
      <c r="B76" s="894" t="s">
        <v>1318</v>
      </c>
      <c r="C76" s="1082">
        <v>0</v>
      </c>
      <c r="D76" s="1079">
        <v>0.495</v>
      </c>
      <c r="E76" s="900">
        <f t="shared" si="5"/>
        <v>0.5</v>
      </c>
      <c r="F76" s="896" t="s">
        <v>57</v>
      </c>
      <c r="G76" s="1086" t="s">
        <v>121</v>
      </c>
      <c r="H76" s="549" t="s">
        <v>52</v>
      </c>
      <c r="I76" s="897">
        <v>88940050151001</v>
      </c>
    </row>
    <row r="77" spans="1:17" x14ac:dyDescent="0.25">
      <c r="A77" s="893">
        <v>28</v>
      </c>
      <c r="B77" s="894" t="s">
        <v>1319</v>
      </c>
      <c r="C77" s="1082">
        <v>0</v>
      </c>
      <c r="D77" s="1079">
        <v>0.67900000000000005</v>
      </c>
      <c r="E77" s="900">
        <f t="shared" si="5"/>
        <v>0.68</v>
      </c>
      <c r="F77" s="896" t="s">
        <v>57</v>
      </c>
      <c r="G77" s="1086" t="s">
        <v>121</v>
      </c>
      <c r="H77" s="549" t="s">
        <v>52</v>
      </c>
      <c r="I77" s="897">
        <v>88940050287011</v>
      </c>
    </row>
    <row r="78" spans="1:17" x14ac:dyDescent="0.25">
      <c r="A78" s="893">
        <v>29</v>
      </c>
      <c r="B78" s="894" t="s">
        <v>1320</v>
      </c>
      <c r="C78" s="1082">
        <v>0</v>
      </c>
      <c r="D78" s="1079">
        <v>0.30599999999999999</v>
      </c>
      <c r="E78" s="900">
        <f t="shared" si="5"/>
        <v>0.31</v>
      </c>
      <c r="F78" s="896" t="s">
        <v>57</v>
      </c>
      <c r="G78" s="1086" t="s">
        <v>121</v>
      </c>
      <c r="H78" s="549" t="s">
        <v>52</v>
      </c>
      <c r="I78" s="897">
        <v>88940050148001</v>
      </c>
    </row>
    <row r="79" spans="1:17" x14ac:dyDescent="0.25">
      <c r="A79" s="893">
        <v>30</v>
      </c>
      <c r="B79" s="894" t="s">
        <v>1321</v>
      </c>
      <c r="C79" s="1082">
        <v>0</v>
      </c>
      <c r="D79" s="1079">
        <v>0.56899999999999995</v>
      </c>
      <c r="E79" s="900">
        <f t="shared" si="5"/>
        <v>0.56999999999999995</v>
      </c>
      <c r="F79" s="896" t="s">
        <v>57</v>
      </c>
      <c r="G79" s="1086" t="s">
        <v>121</v>
      </c>
      <c r="H79" s="549" t="s">
        <v>52</v>
      </c>
      <c r="I79" s="897">
        <v>88940050036005</v>
      </c>
    </row>
    <row r="80" spans="1:17" x14ac:dyDescent="0.25">
      <c r="A80" s="893">
        <v>31</v>
      </c>
      <c r="B80" s="894" t="s">
        <v>1322</v>
      </c>
      <c r="C80" s="1082">
        <v>0</v>
      </c>
      <c r="D80" s="1079">
        <v>1.091</v>
      </c>
      <c r="E80" s="900">
        <f t="shared" si="5"/>
        <v>1.0900000000000001</v>
      </c>
      <c r="F80" s="896" t="s">
        <v>57</v>
      </c>
      <c r="G80" s="1086" t="s">
        <v>121</v>
      </c>
      <c r="H80" s="549" t="s">
        <v>52</v>
      </c>
      <c r="I80" s="897">
        <v>88940050200005</v>
      </c>
    </row>
    <row r="81" spans="1:9" x14ac:dyDescent="0.25">
      <c r="A81" s="893">
        <v>32</v>
      </c>
      <c r="B81" s="894" t="s">
        <v>1323</v>
      </c>
      <c r="C81" s="1082">
        <v>0</v>
      </c>
      <c r="D81" s="1079">
        <v>0.56299999999999994</v>
      </c>
      <c r="E81" s="900">
        <f t="shared" si="5"/>
        <v>0.56000000000000005</v>
      </c>
      <c r="F81" s="896" t="s">
        <v>57</v>
      </c>
      <c r="G81" s="1086" t="s">
        <v>121</v>
      </c>
      <c r="H81" s="549" t="s">
        <v>52</v>
      </c>
      <c r="I81" s="897">
        <v>88940100384001</v>
      </c>
    </row>
    <row r="82" spans="1:9" x14ac:dyDescent="0.25">
      <c r="A82" s="893">
        <v>33</v>
      </c>
      <c r="B82" s="894" t="s">
        <v>1324</v>
      </c>
      <c r="C82" s="1082">
        <v>0</v>
      </c>
      <c r="D82" s="1079">
        <v>1.248</v>
      </c>
      <c r="E82" s="900">
        <f t="shared" si="5"/>
        <v>1.25</v>
      </c>
      <c r="F82" s="896" t="s">
        <v>57</v>
      </c>
      <c r="G82" s="1086" t="s">
        <v>121</v>
      </c>
      <c r="H82" s="549" t="s">
        <v>52</v>
      </c>
      <c r="I82" s="897">
        <v>88940050153006</v>
      </c>
    </row>
    <row r="83" spans="1:9" x14ac:dyDescent="0.25">
      <c r="A83" s="893">
        <v>34</v>
      </c>
      <c r="B83" s="894" t="s">
        <v>1325</v>
      </c>
      <c r="C83" s="1082">
        <v>0</v>
      </c>
      <c r="D83" s="1079">
        <v>1.284</v>
      </c>
      <c r="E83" s="900">
        <f t="shared" si="5"/>
        <v>1.28</v>
      </c>
      <c r="F83" s="896" t="s">
        <v>57</v>
      </c>
      <c r="G83" s="1086" t="s">
        <v>121</v>
      </c>
      <c r="H83" s="549" t="s">
        <v>52</v>
      </c>
      <c r="I83" s="897">
        <v>88940050334001</v>
      </c>
    </row>
    <row r="84" spans="1:9" ht="15.75" thickBot="1" x14ac:dyDescent="0.3">
      <c r="A84" s="893">
        <v>35</v>
      </c>
      <c r="B84" s="894" t="s">
        <v>1326</v>
      </c>
      <c r="C84" s="1085">
        <v>0</v>
      </c>
      <c r="D84" s="1079">
        <v>0.73</v>
      </c>
      <c r="E84" s="900">
        <f t="shared" si="5"/>
        <v>0.73</v>
      </c>
      <c r="F84" s="896" t="s">
        <v>57</v>
      </c>
      <c r="G84" s="1086" t="s">
        <v>121</v>
      </c>
      <c r="H84" s="549" t="s">
        <v>52</v>
      </c>
      <c r="I84" s="907">
        <v>88940110145001</v>
      </c>
    </row>
    <row r="85" spans="1:9" x14ac:dyDescent="0.25">
      <c r="A85" s="593"/>
      <c r="B85" s="1146" t="s">
        <v>1350</v>
      </c>
      <c r="C85" s="1147"/>
      <c r="D85" s="1148"/>
      <c r="E85" s="354">
        <f>SUM(E50:E84)</f>
        <v>31.229999999999997</v>
      </c>
      <c r="F85" s="385"/>
      <c r="G85" s="1087"/>
      <c r="H85" s="908"/>
      <c r="I85" s="909"/>
    </row>
    <row r="86" spans="1:9" x14ac:dyDescent="0.25">
      <c r="A86" s="713"/>
      <c r="B86" s="287"/>
      <c r="C86" s="1135" t="s">
        <v>66</v>
      </c>
      <c r="D86" s="1136"/>
      <c r="E86" s="447">
        <v>0</v>
      </c>
      <c r="F86" s="358" t="s">
        <v>15</v>
      </c>
      <c r="G86" s="417"/>
      <c r="H86" s="910"/>
      <c r="I86" s="911"/>
    </row>
    <row r="87" spans="1:9" ht="30" x14ac:dyDescent="0.25">
      <c r="A87" s="713"/>
      <c r="B87" s="287"/>
      <c r="C87" s="1137"/>
      <c r="D87" s="1138"/>
      <c r="E87" s="658">
        <v>31.15</v>
      </c>
      <c r="F87" s="912" t="s">
        <v>294</v>
      </c>
      <c r="G87" s="417"/>
      <c r="H87" s="910"/>
      <c r="I87" s="911"/>
    </row>
    <row r="88" spans="1:9" ht="15.75" thickBot="1" x14ac:dyDescent="0.3">
      <c r="A88" s="54"/>
      <c r="B88" s="1088"/>
      <c r="D88" s="1088"/>
      <c r="E88" s="913">
        <v>0.08</v>
      </c>
      <c r="F88" s="1555" t="s">
        <v>251</v>
      </c>
      <c r="G88" s="1556"/>
      <c r="H88" s="54"/>
      <c r="I88" s="59"/>
    </row>
    <row r="89" spans="1:9" x14ac:dyDescent="0.25">
      <c r="A89" s="1417"/>
      <c r="B89" s="1419" t="s">
        <v>1426</v>
      </c>
      <c r="C89" s="1285"/>
      <c r="D89" s="1286"/>
      <c r="E89" s="1421">
        <v>78.87</v>
      </c>
      <c r="F89" s="1423"/>
      <c r="G89" s="914"/>
      <c r="H89" s="1424" t="s">
        <v>81</v>
      </c>
      <c r="I89" s="1425"/>
    </row>
    <row r="90" spans="1:9" x14ac:dyDescent="0.25">
      <c r="A90" s="1418"/>
      <c r="B90" s="1420"/>
      <c r="C90" s="1308"/>
      <c r="D90" s="1309"/>
      <c r="E90" s="1422"/>
      <c r="F90" s="1296"/>
      <c r="G90" s="915"/>
      <c r="H90" s="1426"/>
      <c r="I90" s="1427"/>
    </row>
    <row r="91" spans="1:9" x14ac:dyDescent="0.25">
      <c r="A91" s="916"/>
      <c r="B91" s="287"/>
      <c r="C91" s="1281" t="s">
        <v>66</v>
      </c>
      <c r="D91" s="1430"/>
      <c r="E91" s="446">
        <v>0.76</v>
      </c>
      <c r="F91" s="917" t="s">
        <v>15</v>
      </c>
      <c r="G91" s="861"/>
      <c r="H91" s="1426"/>
      <c r="I91" s="1427"/>
    </row>
    <row r="92" spans="1:9" x14ac:dyDescent="0.25">
      <c r="A92" s="569"/>
      <c r="B92" s="287"/>
      <c r="C92" s="1431"/>
      <c r="D92" s="1432"/>
      <c r="E92" s="1435">
        <v>78.03</v>
      </c>
      <c r="F92" s="1437" t="s">
        <v>294</v>
      </c>
      <c r="G92" s="918"/>
      <c r="H92" s="1426"/>
      <c r="I92" s="1427"/>
    </row>
    <row r="93" spans="1:9" x14ac:dyDescent="0.25">
      <c r="A93" s="569"/>
      <c r="B93" s="287"/>
      <c r="C93" s="1431"/>
      <c r="D93" s="1432"/>
      <c r="E93" s="1436"/>
      <c r="F93" s="1438"/>
      <c r="G93" s="918"/>
      <c r="H93" s="1426"/>
      <c r="I93" s="1427"/>
    </row>
    <row r="94" spans="1:9" ht="15.75" thickBot="1" x14ac:dyDescent="0.3">
      <c r="A94" s="573"/>
      <c r="B94" s="291"/>
      <c r="C94" s="1433"/>
      <c r="D94" s="1434"/>
      <c r="E94" s="920">
        <v>0.08</v>
      </c>
      <c r="F94" s="1439" t="s">
        <v>251</v>
      </c>
      <c r="G94" s="1440"/>
      <c r="H94" s="1428"/>
      <c r="I94" s="1429"/>
    </row>
    <row r="95" spans="1:9" x14ac:dyDescent="0.25">
      <c r="A95" s="371"/>
      <c r="B95" s="287"/>
      <c r="C95" s="921"/>
      <c r="D95" s="921"/>
      <c r="E95" s="860"/>
      <c r="F95" s="918"/>
      <c r="G95" s="918"/>
    </row>
    <row r="96" spans="1:9" x14ac:dyDescent="0.25">
      <c r="B96" t="s">
        <v>81</v>
      </c>
    </row>
    <row r="97" spans="2:10" x14ac:dyDescent="0.25">
      <c r="B97" s="1160"/>
      <c r="C97" s="1160"/>
      <c r="D97" s="1160"/>
      <c r="E97" s="1160"/>
      <c r="F97" s="1160"/>
      <c r="G97" s="1160"/>
      <c r="H97" s="1160"/>
      <c r="I97" s="1160"/>
    </row>
    <row r="98" spans="2:10" x14ac:dyDescent="0.25">
      <c r="B98" s="1160"/>
      <c r="C98" s="1160"/>
      <c r="D98" s="1160"/>
      <c r="E98" s="1160"/>
      <c r="F98" s="1160"/>
      <c r="G98" s="1160"/>
      <c r="H98" s="1160"/>
      <c r="I98" s="1160"/>
    </row>
    <row r="99" spans="2:10" x14ac:dyDescent="0.25">
      <c r="B99" s="1160"/>
      <c r="C99" s="1160"/>
      <c r="D99" s="1160"/>
      <c r="E99" s="1160"/>
      <c r="F99" s="1160"/>
      <c r="G99" s="1160"/>
      <c r="H99" s="1160"/>
      <c r="I99" s="1160"/>
    </row>
    <row r="100" spans="2:10" x14ac:dyDescent="0.25">
      <c r="B100" s="104"/>
      <c r="C100" s="104"/>
      <c r="D100" s="104"/>
      <c r="E100" s="104"/>
      <c r="F100" s="104"/>
      <c r="G100" s="104"/>
      <c r="H100" s="104"/>
      <c r="I100" s="104"/>
    </row>
    <row r="101" spans="2:10" x14ac:dyDescent="0.25">
      <c r="B101" s="104"/>
      <c r="C101" s="104"/>
      <c r="D101" s="104"/>
      <c r="E101" s="104"/>
      <c r="F101" s="104"/>
      <c r="G101" s="104"/>
      <c r="H101" s="104"/>
      <c r="I101" s="104"/>
    </row>
    <row r="107" spans="2:10" x14ac:dyDescent="0.25">
      <c r="J107" t="s">
        <v>81</v>
      </c>
    </row>
  </sheetData>
  <mergeCells count="60">
    <mergeCell ref="A24:I24"/>
    <mergeCell ref="A25:A28"/>
    <mergeCell ref="B25:B28"/>
    <mergeCell ref="C25:F25"/>
    <mergeCell ref="G25:G28"/>
    <mergeCell ref="H25:I26"/>
    <mergeCell ref="C26:F26"/>
    <mergeCell ref="C27:D27"/>
    <mergeCell ref="E27:E28"/>
    <mergeCell ref="F27:F28"/>
    <mergeCell ref="H27:H28"/>
    <mergeCell ref="I27:I28"/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F6:F7"/>
    <mergeCell ref="H6:H7"/>
    <mergeCell ref="I6:I7"/>
    <mergeCell ref="B20:D20"/>
    <mergeCell ref="H20:H22"/>
    <mergeCell ref="I20:I22"/>
    <mergeCell ref="C21:D22"/>
    <mergeCell ref="F88:G88"/>
    <mergeCell ref="A44:I44"/>
    <mergeCell ref="A45:A48"/>
    <mergeCell ref="B45:B48"/>
    <mergeCell ref="C45:F45"/>
    <mergeCell ref="G45:G48"/>
    <mergeCell ref="H45:I46"/>
    <mergeCell ref="C46:F46"/>
    <mergeCell ref="C47:D47"/>
    <mergeCell ref="E47:E48"/>
    <mergeCell ref="F47:F48"/>
    <mergeCell ref="H47:H48"/>
    <mergeCell ref="A89:A90"/>
    <mergeCell ref="B89:D90"/>
    <mergeCell ref="E89:E90"/>
    <mergeCell ref="F89:F90"/>
    <mergeCell ref="H89:I94"/>
    <mergeCell ref="C91:D94"/>
    <mergeCell ref="E92:E93"/>
    <mergeCell ref="F92:F93"/>
    <mergeCell ref="F94:G94"/>
    <mergeCell ref="B40:D40"/>
    <mergeCell ref="H40:H42"/>
    <mergeCell ref="I40:I42"/>
    <mergeCell ref="C41:D42"/>
    <mergeCell ref="B99:I99"/>
    <mergeCell ref="I47:I48"/>
    <mergeCell ref="B85:D85"/>
    <mergeCell ref="C86:D87"/>
    <mergeCell ref="B97:I97"/>
    <mergeCell ref="B98:I98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EEA6D-852C-412B-8E43-0BE7A8939EFE}">
  <dimension ref="A1:I70"/>
  <sheetViews>
    <sheetView topLeftCell="A19" workbookViewId="0">
      <selection activeCell="E23" sqref="E23"/>
    </sheetView>
  </sheetViews>
  <sheetFormatPr defaultRowHeight="15" x14ac:dyDescent="0.25"/>
  <cols>
    <col min="1" max="1" width="6" customWidth="1"/>
    <col min="2" max="2" width="26.85546875" customWidth="1"/>
    <col min="8" max="8" width="15.28515625" customWidth="1"/>
    <col min="9" max="9" width="16.140625" customWidth="1"/>
  </cols>
  <sheetData>
    <row r="1" spans="1:9" x14ac:dyDescent="0.25">
      <c r="A1" s="1101" t="s">
        <v>1512</v>
      </c>
      <c r="B1" s="1101"/>
      <c r="C1" s="1101"/>
      <c r="D1" s="1101"/>
      <c r="E1" s="1101"/>
      <c r="F1" s="1101"/>
      <c r="G1" s="1101"/>
      <c r="H1" s="1101"/>
      <c r="I1" s="1101"/>
    </row>
    <row r="3" spans="1:9" ht="15.75" thickBot="1" x14ac:dyDescent="0.3">
      <c r="A3" s="1102" t="s">
        <v>1513</v>
      </c>
      <c r="B3" s="1102"/>
      <c r="C3" s="1102"/>
      <c r="D3" s="1102"/>
      <c r="E3" s="1102"/>
      <c r="F3" s="1102"/>
      <c r="G3" s="1102"/>
      <c r="H3" s="1102"/>
      <c r="I3" s="1102"/>
    </row>
    <row r="4" spans="1:9" ht="15.75" thickBot="1" x14ac:dyDescent="0.3">
      <c r="A4" s="1103" t="s">
        <v>1</v>
      </c>
      <c r="B4" s="1106" t="s">
        <v>2</v>
      </c>
      <c r="C4" s="1109" t="s">
        <v>3</v>
      </c>
      <c r="D4" s="1110"/>
      <c r="E4" s="1110"/>
      <c r="F4" s="1110"/>
      <c r="G4" s="1112" t="s">
        <v>4</v>
      </c>
      <c r="H4" s="1115" t="s">
        <v>5</v>
      </c>
      <c r="I4" s="1116"/>
    </row>
    <row r="5" spans="1:9" ht="15.75" thickBot="1" x14ac:dyDescent="0.3">
      <c r="A5" s="1104"/>
      <c r="B5" s="1107"/>
      <c r="C5" s="1119" t="s">
        <v>6</v>
      </c>
      <c r="D5" s="1120"/>
      <c r="E5" s="1120"/>
      <c r="F5" s="1120"/>
      <c r="G5" s="1112"/>
      <c r="H5" s="1117"/>
      <c r="I5" s="1118"/>
    </row>
    <row r="6" spans="1:9" ht="25.15" customHeight="1" thickBot="1" x14ac:dyDescent="0.3">
      <c r="A6" s="1104"/>
      <c r="B6" s="1107"/>
      <c r="C6" s="1122" t="s">
        <v>7</v>
      </c>
      <c r="D6" s="1123"/>
      <c r="E6" s="1124" t="s">
        <v>8</v>
      </c>
      <c r="F6" s="1208" t="s">
        <v>9</v>
      </c>
      <c r="G6" s="1112"/>
      <c r="H6" s="1112" t="s">
        <v>10</v>
      </c>
      <c r="I6" s="1112" t="s">
        <v>11</v>
      </c>
    </row>
    <row r="7" spans="1:9" ht="43.15" customHeight="1" thickBot="1" x14ac:dyDescent="0.3">
      <c r="A7" s="1105"/>
      <c r="B7" s="1108"/>
      <c r="C7" s="1035" t="s">
        <v>12</v>
      </c>
      <c r="D7" s="1033" t="s">
        <v>13</v>
      </c>
      <c r="E7" s="1278"/>
      <c r="F7" s="1208"/>
      <c r="G7" s="1112"/>
      <c r="H7" s="1113"/>
      <c r="I7" s="1113"/>
    </row>
    <row r="8" spans="1:9" ht="15.75" thickBot="1" x14ac:dyDescent="0.3">
      <c r="A8" s="1">
        <v>1</v>
      </c>
      <c r="B8" s="496">
        <v>2</v>
      </c>
      <c r="C8" s="1023">
        <v>3</v>
      </c>
      <c r="D8" s="4">
        <v>4</v>
      </c>
      <c r="E8" s="3">
        <v>5</v>
      </c>
      <c r="F8" s="149">
        <v>6</v>
      </c>
      <c r="G8" s="2">
        <v>7</v>
      </c>
      <c r="H8" s="7">
        <v>8</v>
      </c>
      <c r="I8" s="878">
        <v>9</v>
      </c>
    </row>
    <row r="9" spans="1:9" x14ac:dyDescent="0.25">
      <c r="A9" s="651">
        <v>1</v>
      </c>
      <c r="B9" s="652" t="s">
        <v>95</v>
      </c>
      <c r="C9" s="1090">
        <v>0</v>
      </c>
      <c r="D9" s="1089">
        <v>0.28199999999999997</v>
      </c>
      <c r="E9" s="922">
        <f t="shared" ref="E9:E17" si="0">D9-C9</f>
        <v>0.28199999999999997</v>
      </c>
      <c r="F9" s="168" t="s">
        <v>15</v>
      </c>
      <c r="G9" s="720" t="s">
        <v>121</v>
      </c>
      <c r="H9" s="514">
        <v>88960040267</v>
      </c>
      <c r="I9" s="887">
        <v>88960040267001</v>
      </c>
    </row>
    <row r="10" spans="1:9" x14ac:dyDescent="0.25">
      <c r="A10" s="25">
        <v>2</v>
      </c>
      <c r="B10" s="440" t="s">
        <v>551</v>
      </c>
      <c r="C10" s="134">
        <v>0</v>
      </c>
      <c r="D10" s="349">
        <v>0.19700000000000001</v>
      </c>
      <c r="E10" s="923">
        <f t="shared" si="0"/>
        <v>0.19700000000000001</v>
      </c>
      <c r="F10" s="22" t="s">
        <v>15</v>
      </c>
      <c r="G10" s="39" t="s">
        <v>121</v>
      </c>
      <c r="H10" s="70">
        <v>88960040289</v>
      </c>
      <c r="I10" s="615">
        <v>88960040289001</v>
      </c>
    </row>
    <row r="11" spans="1:9" x14ac:dyDescent="0.25">
      <c r="A11" s="25">
        <v>3</v>
      </c>
      <c r="B11" s="440" t="s">
        <v>84</v>
      </c>
      <c r="C11" s="134">
        <v>0</v>
      </c>
      <c r="D11" s="349">
        <v>0.20200000000000001</v>
      </c>
      <c r="E11" s="923">
        <f t="shared" si="0"/>
        <v>0.20200000000000001</v>
      </c>
      <c r="F11" s="22" t="s">
        <v>57</v>
      </c>
      <c r="G11" s="39" t="s">
        <v>121</v>
      </c>
      <c r="H11" s="70">
        <v>88960040292</v>
      </c>
      <c r="I11" s="615">
        <v>88960040292001</v>
      </c>
    </row>
    <row r="12" spans="1:9" x14ac:dyDescent="0.25">
      <c r="A12" s="25">
        <v>4</v>
      </c>
      <c r="B12" s="440" t="s">
        <v>1327</v>
      </c>
      <c r="C12" s="134">
        <v>0</v>
      </c>
      <c r="D12" s="349">
        <v>0.27500000000000002</v>
      </c>
      <c r="E12" s="923">
        <f t="shared" si="0"/>
        <v>0.27500000000000002</v>
      </c>
      <c r="F12" s="22" t="s">
        <v>15</v>
      </c>
      <c r="G12" s="39" t="s">
        <v>121</v>
      </c>
      <c r="H12" s="70">
        <v>88960040293</v>
      </c>
      <c r="I12" s="615">
        <v>88960040293002</v>
      </c>
    </row>
    <row r="13" spans="1:9" x14ac:dyDescent="0.25">
      <c r="A13" s="17">
        <v>5</v>
      </c>
      <c r="B13" s="599" t="s">
        <v>278</v>
      </c>
      <c r="C13" s="671">
        <v>0</v>
      </c>
      <c r="D13" s="347">
        <v>0.54100000000000004</v>
      </c>
      <c r="E13" s="924">
        <f t="shared" si="0"/>
        <v>0.54100000000000004</v>
      </c>
      <c r="F13" s="925" t="s">
        <v>15</v>
      </c>
      <c r="G13" s="39" t="s">
        <v>121</v>
      </c>
      <c r="H13" s="606">
        <v>88960040294</v>
      </c>
      <c r="I13" s="615">
        <v>88960040294001</v>
      </c>
    </row>
    <row r="14" spans="1:9" x14ac:dyDescent="0.25">
      <c r="A14" s="25">
        <v>6</v>
      </c>
      <c r="B14" s="440" t="s">
        <v>1328</v>
      </c>
      <c r="C14" s="134">
        <v>0</v>
      </c>
      <c r="D14" s="349">
        <v>0.27400000000000002</v>
      </c>
      <c r="E14" s="923">
        <f t="shared" si="0"/>
        <v>0.27400000000000002</v>
      </c>
      <c r="F14" s="22" t="s">
        <v>57</v>
      </c>
      <c r="G14" s="39" t="s">
        <v>121</v>
      </c>
      <c r="H14" s="70">
        <v>88960040296</v>
      </c>
      <c r="I14" s="615">
        <v>88960040296001</v>
      </c>
    </row>
    <row r="15" spans="1:9" x14ac:dyDescent="0.25">
      <c r="A15" s="25">
        <v>7</v>
      </c>
      <c r="B15" s="440" t="s">
        <v>100</v>
      </c>
      <c r="C15" s="134">
        <v>0</v>
      </c>
      <c r="D15" s="349">
        <v>0.27100000000000002</v>
      </c>
      <c r="E15" s="923">
        <f t="shared" si="0"/>
        <v>0.27100000000000002</v>
      </c>
      <c r="F15" s="22" t="s">
        <v>15</v>
      </c>
      <c r="G15" s="39" t="s">
        <v>121</v>
      </c>
      <c r="H15" s="70">
        <v>88960040297</v>
      </c>
      <c r="I15" s="615">
        <v>88960040297001</v>
      </c>
    </row>
    <row r="16" spans="1:9" x14ac:dyDescent="0.25">
      <c r="A16" s="25">
        <v>8</v>
      </c>
      <c r="B16" s="440" t="s">
        <v>59</v>
      </c>
      <c r="C16" s="134">
        <v>0</v>
      </c>
      <c r="D16" s="349">
        <v>0.187</v>
      </c>
      <c r="E16" s="923">
        <f t="shared" si="0"/>
        <v>0.187</v>
      </c>
      <c r="F16" s="22" t="s">
        <v>15</v>
      </c>
      <c r="G16" s="39" t="s">
        <v>121</v>
      </c>
      <c r="H16" s="70">
        <v>88960040298</v>
      </c>
      <c r="I16" s="615">
        <v>88960040298001</v>
      </c>
    </row>
    <row r="17" spans="1:9" x14ac:dyDescent="0.25">
      <c r="A17" s="25">
        <v>9</v>
      </c>
      <c r="B17" s="440" t="s">
        <v>268</v>
      </c>
      <c r="C17" s="134">
        <v>0</v>
      </c>
      <c r="D17" s="349">
        <v>0.46</v>
      </c>
      <c r="E17" s="923">
        <f t="shared" si="0"/>
        <v>0.46</v>
      </c>
      <c r="F17" s="22" t="s">
        <v>15</v>
      </c>
      <c r="G17" s="39" t="s">
        <v>121</v>
      </c>
      <c r="H17" s="70">
        <v>88960040299</v>
      </c>
      <c r="I17" s="615">
        <v>88960040299001</v>
      </c>
    </row>
    <row r="18" spans="1:9" x14ac:dyDescent="0.25">
      <c r="A18" s="25">
        <v>10</v>
      </c>
      <c r="B18" s="440" t="s">
        <v>109</v>
      </c>
      <c r="C18" s="134">
        <v>0</v>
      </c>
      <c r="D18" s="349">
        <v>0.88400000000000001</v>
      </c>
      <c r="E18" s="923">
        <f>D18-C18</f>
        <v>0.88400000000000001</v>
      </c>
      <c r="F18" s="22" t="s">
        <v>15</v>
      </c>
      <c r="G18" s="39" t="s">
        <v>121</v>
      </c>
      <c r="H18" s="395">
        <v>88960030070</v>
      </c>
      <c r="I18" s="870">
        <v>88960030070001</v>
      </c>
    </row>
    <row r="19" spans="1:9" ht="15.75" thickBot="1" x14ac:dyDescent="0.3">
      <c r="A19" s="17">
        <v>11</v>
      </c>
      <c r="B19" s="599" t="s">
        <v>78</v>
      </c>
      <c r="C19" s="43">
        <v>0</v>
      </c>
      <c r="D19" s="457">
        <v>0.45400000000000001</v>
      </c>
      <c r="E19" s="926">
        <f>D19-C19</f>
        <v>0.45400000000000001</v>
      </c>
      <c r="F19" s="650" t="s">
        <v>15</v>
      </c>
      <c r="G19" s="38" t="s">
        <v>121</v>
      </c>
      <c r="H19" s="745">
        <v>88960040304</v>
      </c>
      <c r="I19" s="746">
        <v>88960040304001</v>
      </c>
    </row>
    <row r="20" spans="1:9" x14ac:dyDescent="0.25">
      <c r="A20" s="593"/>
      <c r="B20" s="1559" t="s">
        <v>1329</v>
      </c>
      <c r="C20" s="1559"/>
      <c r="D20" s="1560"/>
      <c r="E20" s="927">
        <f>SUM(E9:E19)</f>
        <v>4.0270000000000001</v>
      </c>
      <c r="F20" s="385"/>
      <c r="G20" s="445"/>
      <c r="H20" s="1550"/>
      <c r="I20" s="1547"/>
    </row>
    <row r="21" spans="1:9" x14ac:dyDescent="0.25">
      <c r="A21" s="713"/>
      <c r="B21" s="287"/>
      <c r="C21" s="1561" t="s">
        <v>293</v>
      </c>
      <c r="D21" s="1562"/>
      <c r="E21" s="928">
        <f>SUM(E9:E10,E12:E13,E15:E19)</f>
        <v>3.5510000000000002</v>
      </c>
      <c r="F21" s="919" t="s">
        <v>15</v>
      </c>
      <c r="G21" s="417"/>
      <c r="H21" s="1551"/>
      <c r="I21" s="1548"/>
    </row>
    <row r="22" spans="1:9" ht="45.75" thickBot="1" x14ac:dyDescent="0.3">
      <c r="A22" s="715"/>
      <c r="B22" s="291"/>
      <c r="C22" s="1563"/>
      <c r="D22" s="1564"/>
      <c r="E22" s="929">
        <f>SUM(E11,E14)</f>
        <v>0.47600000000000003</v>
      </c>
      <c r="F22" s="717" t="s">
        <v>294</v>
      </c>
      <c r="G22" s="741"/>
      <c r="H22" s="1552"/>
      <c r="I22" s="1549"/>
    </row>
    <row r="24" spans="1:9" ht="15.75" thickBot="1" x14ac:dyDescent="0.3">
      <c r="A24" s="1102" t="s">
        <v>1514</v>
      </c>
      <c r="B24" s="1102"/>
      <c r="C24" s="1102"/>
      <c r="D24" s="1102"/>
      <c r="E24" s="1102"/>
      <c r="F24" s="1102"/>
      <c r="G24" s="1102"/>
      <c r="H24" s="1102"/>
      <c r="I24" s="1102"/>
    </row>
    <row r="25" spans="1:9" ht="15.75" thickBot="1" x14ac:dyDescent="0.3">
      <c r="A25" s="1103" t="s">
        <v>1</v>
      </c>
      <c r="B25" s="1106" t="s">
        <v>2</v>
      </c>
      <c r="C25" s="1109" t="s">
        <v>3</v>
      </c>
      <c r="D25" s="1110"/>
      <c r="E25" s="1110"/>
      <c r="F25" s="1110"/>
      <c r="G25" s="1112" t="s">
        <v>4</v>
      </c>
      <c r="H25" s="1115" t="s">
        <v>5</v>
      </c>
      <c r="I25" s="1116"/>
    </row>
    <row r="26" spans="1:9" ht="15.75" thickBot="1" x14ac:dyDescent="0.3">
      <c r="A26" s="1104"/>
      <c r="B26" s="1107"/>
      <c r="C26" s="1119" t="s">
        <v>6</v>
      </c>
      <c r="D26" s="1120"/>
      <c r="E26" s="1120"/>
      <c r="F26" s="1120"/>
      <c r="G26" s="1112"/>
      <c r="H26" s="1117"/>
      <c r="I26" s="1118"/>
    </row>
    <row r="27" spans="1:9" ht="26.45" customHeight="1" thickBot="1" x14ac:dyDescent="0.3">
      <c r="A27" s="1104"/>
      <c r="B27" s="1107"/>
      <c r="C27" s="1122" t="s">
        <v>7</v>
      </c>
      <c r="D27" s="1123"/>
      <c r="E27" s="1124" t="s">
        <v>8</v>
      </c>
      <c r="F27" s="1208" t="s">
        <v>9</v>
      </c>
      <c r="G27" s="1112"/>
      <c r="H27" s="1112" t="s">
        <v>10</v>
      </c>
      <c r="I27" s="1112" t="s">
        <v>11</v>
      </c>
    </row>
    <row r="28" spans="1:9" ht="45.6" customHeight="1" thickBot="1" x14ac:dyDescent="0.3">
      <c r="A28" s="1105"/>
      <c r="B28" s="1108"/>
      <c r="C28" s="1035" t="s">
        <v>12</v>
      </c>
      <c r="D28" s="1033" t="s">
        <v>13</v>
      </c>
      <c r="E28" s="1278"/>
      <c r="F28" s="1208"/>
      <c r="G28" s="1112"/>
      <c r="H28" s="1113"/>
      <c r="I28" s="1113"/>
    </row>
    <row r="29" spans="1:9" ht="15.75" thickBot="1" x14ac:dyDescent="0.3">
      <c r="A29" s="448">
        <v>1</v>
      </c>
      <c r="B29" s="449">
        <v>2</v>
      </c>
      <c r="C29" s="1051">
        <v>3</v>
      </c>
      <c r="D29" s="4">
        <v>4</v>
      </c>
      <c r="E29" s="234">
        <v>5</v>
      </c>
      <c r="F29" s="450">
        <v>6</v>
      </c>
      <c r="G29" s="6">
        <v>7</v>
      </c>
      <c r="H29" s="237">
        <v>8</v>
      </c>
      <c r="I29" s="655">
        <v>9</v>
      </c>
    </row>
    <row r="30" spans="1:9" x14ac:dyDescent="0.25">
      <c r="A30" s="1103">
        <v>1</v>
      </c>
      <c r="B30" s="1405" t="s">
        <v>1330</v>
      </c>
      <c r="C30" s="609">
        <v>0</v>
      </c>
      <c r="D30" s="528">
        <v>0.68</v>
      </c>
      <c r="E30" s="930">
        <f t="shared" ref="E30:E42" si="1">ROUND(D30-C30,2)</f>
        <v>0.68</v>
      </c>
      <c r="F30" s="13" t="s">
        <v>15</v>
      </c>
      <c r="G30" s="1361" t="s">
        <v>121</v>
      </c>
      <c r="H30" s="1407">
        <v>88960040259</v>
      </c>
      <c r="I30" s="1407">
        <v>88960040259001</v>
      </c>
    </row>
    <row r="31" spans="1:9" x14ac:dyDescent="0.25">
      <c r="A31" s="1567"/>
      <c r="B31" s="1185"/>
      <c r="C31" s="502">
        <v>0.68</v>
      </c>
      <c r="D31" s="504">
        <v>2.9620000000000002</v>
      </c>
      <c r="E31" s="931">
        <v>2.282</v>
      </c>
      <c r="F31" s="1092" t="s">
        <v>57</v>
      </c>
      <c r="G31" s="1132"/>
      <c r="H31" s="1143"/>
      <c r="I31" s="1143"/>
    </row>
    <row r="32" spans="1:9" x14ac:dyDescent="0.25">
      <c r="A32" s="1127">
        <v>2</v>
      </c>
      <c r="B32" s="1565" t="s">
        <v>1331</v>
      </c>
      <c r="C32" s="502">
        <v>0</v>
      </c>
      <c r="D32" s="501">
        <v>0.70099999999999996</v>
      </c>
      <c r="E32" s="753">
        <f t="shared" si="1"/>
        <v>0.7</v>
      </c>
      <c r="F32" s="925" t="s">
        <v>15</v>
      </c>
      <c r="G32" s="1131" t="s">
        <v>121</v>
      </c>
      <c r="H32" s="1151">
        <v>88960040303</v>
      </c>
      <c r="I32" s="1151">
        <v>88960040303001</v>
      </c>
    </row>
    <row r="33" spans="1:9" x14ac:dyDescent="0.25">
      <c r="A33" s="1314"/>
      <c r="B33" s="1566"/>
      <c r="C33" s="502">
        <v>0.70099999999999996</v>
      </c>
      <c r="D33" s="501">
        <v>3.0009999999999999</v>
      </c>
      <c r="E33" s="932">
        <f t="shared" si="1"/>
        <v>2.2999999999999998</v>
      </c>
      <c r="F33" s="1093" t="s">
        <v>57</v>
      </c>
      <c r="G33" s="1132"/>
      <c r="H33" s="1152"/>
      <c r="I33" s="1152"/>
    </row>
    <row r="34" spans="1:9" x14ac:dyDescent="0.25">
      <c r="A34" s="933">
        <v>3</v>
      </c>
      <c r="B34" s="26" t="s">
        <v>1332</v>
      </c>
      <c r="C34" s="502">
        <v>0</v>
      </c>
      <c r="D34" s="501">
        <v>0.998</v>
      </c>
      <c r="E34" s="934">
        <f t="shared" si="1"/>
        <v>1</v>
      </c>
      <c r="F34" s="22" t="s">
        <v>57</v>
      </c>
      <c r="G34" s="39" t="s">
        <v>121</v>
      </c>
      <c r="H34" s="70">
        <v>88960030079</v>
      </c>
      <c r="I34" s="70">
        <v>88960030079001</v>
      </c>
    </row>
    <row r="35" spans="1:9" x14ac:dyDescent="0.25">
      <c r="A35" s="935">
        <v>4</v>
      </c>
      <c r="B35" s="18" t="s">
        <v>1333</v>
      </c>
      <c r="C35" s="623">
        <v>0</v>
      </c>
      <c r="D35" s="515">
        <v>0.97</v>
      </c>
      <c r="E35" s="936">
        <f t="shared" si="1"/>
        <v>0.97</v>
      </c>
      <c r="F35" s="925" t="s">
        <v>57</v>
      </c>
      <c r="G35" s="39" t="s">
        <v>121</v>
      </c>
      <c r="H35" s="73">
        <v>88960030081</v>
      </c>
      <c r="I35" s="73">
        <v>88960030081001</v>
      </c>
    </row>
    <row r="36" spans="1:9" x14ac:dyDescent="0.25">
      <c r="A36" s="25">
        <v>5</v>
      </c>
      <c r="B36" s="26" t="s">
        <v>1334</v>
      </c>
      <c r="C36" s="502">
        <v>0</v>
      </c>
      <c r="D36" s="501">
        <v>1.171</v>
      </c>
      <c r="E36" s="934">
        <f t="shared" si="1"/>
        <v>1.17</v>
      </c>
      <c r="F36" s="22" t="s">
        <v>57</v>
      </c>
      <c r="G36" s="39" t="s">
        <v>121</v>
      </c>
      <c r="H36" s="70">
        <v>88960030065</v>
      </c>
      <c r="I36" s="70">
        <v>88960030065001</v>
      </c>
    </row>
    <row r="37" spans="1:9" x14ac:dyDescent="0.25">
      <c r="A37" s="25">
        <v>6</v>
      </c>
      <c r="B37" s="26" t="s">
        <v>1335</v>
      </c>
      <c r="C37" s="502">
        <v>0</v>
      </c>
      <c r="D37" s="501">
        <v>1.649</v>
      </c>
      <c r="E37" s="934">
        <f t="shared" si="1"/>
        <v>1.65</v>
      </c>
      <c r="F37" s="22" t="s">
        <v>57</v>
      </c>
      <c r="G37" s="39" t="s">
        <v>121</v>
      </c>
      <c r="H37" s="70">
        <v>88960050031</v>
      </c>
      <c r="I37" s="70">
        <v>88960050031001</v>
      </c>
    </row>
    <row r="38" spans="1:9" x14ac:dyDescent="0.25">
      <c r="A38" s="25">
        <v>7</v>
      </c>
      <c r="B38" s="26" t="s">
        <v>1336</v>
      </c>
      <c r="C38" s="502">
        <v>0</v>
      </c>
      <c r="D38" s="501">
        <v>1.143</v>
      </c>
      <c r="E38" s="934">
        <f t="shared" si="1"/>
        <v>1.1399999999999999</v>
      </c>
      <c r="F38" s="22" t="s">
        <v>57</v>
      </c>
      <c r="G38" s="39" t="s">
        <v>121</v>
      </c>
      <c r="H38" s="70">
        <v>88960010099</v>
      </c>
      <c r="I38" s="70">
        <v>88960010099001</v>
      </c>
    </row>
    <row r="39" spans="1:9" x14ac:dyDescent="0.25">
      <c r="A39" s="1127">
        <v>8</v>
      </c>
      <c r="B39" s="1565" t="s">
        <v>1337</v>
      </c>
      <c r="C39" s="623">
        <v>0</v>
      </c>
      <c r="D39" s="515">
        <v>0.25</v>
      </c>
      <c r="E39" s="936">
        <f t="shared" si="1"/>
        <v>0.25</v>
      </c>
      <c r="F39" s="925" t="s">
        <v>15</v>
      </c>
      <c r="G39" s="1131" t="s">
        <v>121</v>
      </c>
      <c r="H39" s="1151">
        <v>88960020064</v>
      </c>
      <c r="I39" s="1151">
        <v>88960020064001</v>
      </c>
    </row>
    <row r="40" spans="1:9" x14ac:dyDescent="0.25">
      <c r="A40" s="1314"/>
      <c r="B40" s="1566"/>
      <c r="C40" s="1094">
        <v>0.25</v>
      </c>
      <c r="D40" s="620">
        <v>1.012</v>
      </c>
      <c r="E40" s="937">
        <f t="shared" si="1"/>
        <v>0.76</v>
      </c>
      <c r="F40" s="1093" t="s">
        <v>57</v>
      </c>
      <c r="G40" s="1132"/>
      <c r="H40" s="1152"/>
      <c r="I40" s="1152"/>
    </row>
    <row r="41" spans="1:9" x14ac:dyDescent="0.25">
      <c r="A41" s="25">
        <v>9</v>
      </c>
      <c r="B41" s="938" t="s">
        <v>1338</v>
      </c>
      <c r="C41" s="502">
        <v>0</v>
      </c>
      <c r="D41" s="501">
        <v>3.7240000000000002</v>
      </c>
      <c r="E41" s="934">
        <f t="shared" si="1"/>
        <v>3.72</v>
      </c>
      <c r="F41" s="22" t="s">
        <v>57</v>
      </c>
      <c r="G41" s="37" t="s">
        <v>121</v>
      </c>
      <c r="H41" s="70">
        <v>88960010097</v>
      </c>
      <c r="I41" s="70">
        <v>88960010097001</v>
      </c>
    </row>
    <row r="42" spans="1:9" ht="15.75" thickBot="1" x14ac:dyDescent="0.3">
      <c r="A42" s="17">
        <v>10</v>
      </c>
      <c r="B42" s="939" t="s">
        <v>1339</v>
      </c>
      <c r="C42" s="672">
        <v>0</v>
      </c>
      <c r="D42" s="507">
        <v>1.1839999999999999</v>
      </c>
      <c r="E42" s="1095">
        <f t="shared" si="1"/>
        <v>1.18</v>
      </c>
      <c r="F42" s="46" t="s">
        <v>57</v>
      </c>
      <c r="G42" s="112" t="s">
        <v>121</v>
      </c>
      <c r="H42" s="73">
        <v>88960040452</v>
      </c>
      <c r="I42" s="73">
        <v>88960040452001</v>
      </c>
    </row>
    <row r="43" spans="1:9" x14ac:dyDescent="0.25">
      <c r="A43" s="140"/>
      <c r="B43" s="1559" t="s">
        <v>1340</v>
      </c>
      <c r="C43" s="1559"/>
      <c r="D43" s="1560"/>
      <c r="E43" s="940">
        <f>SUM(E30:E42)</f>
        <v>17.802</v>
      </c>
      <c r="F43" s="51"/>
      <c r="G43" s="445"/>
      <c r="H43" s="1550" t="s">
        <v>81</v>
      </c>
      <c r="I43" s="1547" t="s">
        <v>81</v>
      </c>
    </row>
    <row r="44" spans="1:9" x14ac:dyDescent="0.25">
      <c r="A44" s="713"/>
      <c r="B44" s="287"/>
      <c r="C44" s="1561" t="s">
        <v>293</v>
      </c>
      <c r="D44" s="1562"/>
      <c r="E44" s="941">
        <v>1.63</v>
      </c>
      <c r="F44" s="694" t="s">
        <v>15</v>
      </c>
      <c r="G44" s="417"/>
      <c r="H44" s="1551"/>
      <c r="I44" s="1548"/>
    </row>
    <row r="45" spans="1:9" ht="45.75" thickBot="1" x14ac:dyDescent="0.3">
      <c r="A45" s="715"/>
      <c r="B45" s="291"/>
      <c r="C45" s="1563"/>
      <c r="D45" s="1564"/>
      <c r="E45" s="508">
        <v>16.170000000000002</v>
      </c>
      <c r="F45" s="717" t="s">
        <v>294</v>
      </c>
      <c r="G45" s="741"/>
      <c r="H45" s="1552"/>
      <c r="I45" s="1549"/>
    </row>
    <row r="47" spans="1:9" ht="15.75" thickBot="1" x14ac:dyDescent="0.3">
      <c r="A47" s="1102" t="s">
        <v>1515</v>
      </c>
      <c r="B47" s="1102"/>
      <c r="C47" s="1102"/>
      <c r="D47" s="1102"/>
      <c r="E47" s="1102"/>
      <c r="F47" s="1102"/>
      <c r="G47" s="1102"/>
      <c r="H47" s="1102"/>
      <c r="I47" s="1102"/>
    </row>
    <row r="48" spans="1:9" ht="15.75" thickBot="1" x14ac:dyDescent="0.3">
      <c r="A48" s="1103" t="s">
        <v>1</v>
      </c>
      <c r="B48" s="1106" t="s">
        <v>2</v>
      </c>
      <c r="C48" s="1109" t="s">
        <v>3</v>
      </c>
      <c r="D48" s="1110"/>
      <c r="E48" s="1110"/>
      <c r="F48" s="1110"/>
      <c r="G48" s="1112" t="s">
        <v>4</v>
      </c>
      <c r="H48" s="1115" t="s">
        <v>5</v>
      </c>
      <c r="I48" s="1116"/>
    </row>
    <row r="49" spans="1:9" ht="15.75" thickBot="1" x14ac:dyDescent="0.3">
      <c r="A49" s="1104"/>
      <c r="B49" s="1107"/>
      <c r="C49" s="1119" t="s">
        <v>6</v>
      </c>
      <c r="D49" s="1120"/>
      <c r="E49" s="1120"/>
      <c r="F49" s="1120"/>
      <c r="G49" s="1112"/>
      <c r="H49" s="1117"/>
      <c r="I49" s="1118"/>
    </row>
    <row r="50" spans="1:9" ht="26.45" customHeight="1" thickBot="1" x14ac:dyDescent="0.3">
      <c r="A50" s="1104"/>
      <c r="B50" s="1107"/>
      <c r="C50" s="1122" t="s">
        <v>7</v>
      </c>
      <c r="D50" s="1123"/>
      <c r="E50" s="1124" t="s">
        <v>8</v>
      </c>
      <c r="F50" s="1208" t="s">
        <v>9</v>
      </c>
      <c r="G50" s="1112"/>
      <c r="H50" s="1112" t="s">
        <v>10</v>
      </c>
      <c r="I50" s="1112" t="s">
        <v>11</v>
      </c>
    </row>
    <row r="51" spans="1:9" ht="15.75" thickBot="1" x14ac:dyDescent="0.3">
      <c r="A51" s="1105"/>
      <c r="B51" s="1108"/>
      <c r="C51" s="1035" t="s">
        <v>12</v>
      </c>
      <c r="D51" s="1033" t="s">
        <v>13</v>
      </c>
      <c r="E51" s="1278"/>
      <c r="F51" s="1208"/>
      <c r="G51" s="1112"/>
      <c r="H51" s="1113"/>
      <c r="I51" s="1113"/>
    </row>
    <row r="52" spans="1:9" ht="15.75" thickBot="1" x14ac:dyDescent="0.3">
      <c r="A52" s="448">
        <v>1</v>
      </c>
      <c r="B52" s="449">
        <v>2</v>
      </c>
      <c r="C52" s="1051">
        <v>3</v>
      </c>
      <c r="D52" s="4">
        <v>4</v>
      </c>
      <c r="E52" s="234">
        <v>5</v>
      </c>
      <c r="F52" s="450">
        <v>6</v>
      </c>
      <c r="G52" s="6">
        <v>7</v>
      </c>
      <c r="H52" s="237">
        <v>8</v>
      </c>
      <c r="I52" s="655">
        <v>9</v>
      </c>
    </row>
    <row r="53" spans="1:9" x14ac:dyDescent="0.25">
      <c r="A53" s="8">
        <v>1</v>
      </c>
      <c r="B53" s="437" t="s">
        <v>1341</v>
      </c>
      <c r="C53" s="609">
        <v>0</v>
      </c>
      <c r="D53" s="528">
        <v>1.7130000000000001</v>
      </c>
      <c r="E53" s="942">
        <f>ROUND(D53-C53,2)</f>
        <v>1.71</v>
      </c>
      <c r="F53" s="850" t="s">
        <v>57</v>
      </c>
      <c r="G53" s="720" t="s">
        <v>121</v>
      </c>
      <c r="H53" s="611">
        <v>88960040302</v>
      </c>
      <c r="I53" s="611">
        <v>88960040302001</v>
      </c>
    </row>
    <row r="54" spans="1:9" x14ac:dyDescent="0.25">
      <c r="A54" s="25">
        <v>2</v>
      </c>
      <c r="B54" s="440" t="s">
        <v>1342</v>
      </c>
      <c r="C54" s="502">
        <v>0</v>
      </c>
      <c r="D54" s="501">
        <v>0.86699999999999999</v>
      </c>
      <c r="E54" s="943">
        <f>ROUND(D54-C54,2)</f>
        <v>0.87</v>
      </c>
      <c r="F54" s="208" t="s">
        <v>57</v>
      </c>
      <c r="G54" s="39" t="s">
        <v>121</v>
      </c>
      <c r="H54" s="70">
        <v>88960030072</v>
      </c>
      <c r="I54" s="70">
        <v>88960030072001</v>
      </c>
    </row>
    <row r="55" spans="1:9" x14ac:dyDescent="0.25">
      <c r="A55" s="25">
        <v>3</v>
      </c>
      <c r="B55" s="440" t="s">
        <v>1343</v>
      </c>
      <c r="C55" s="502">
        <v>0</v>
      </c>
      <c r="D55" s="501">
        <v>0.18099999999999999</v>
      </c>
      <c r="E55" s="943">
        <f>ROUND(D55-C55,2)</f>
        <v>0.18</v>
      </c>
      <c r="F55" s="208" t="s">
        <v>57</v>
      </c>
      <c r="G55" s="86" t="s">
        <v>121</v>
      </c>
      <c r="H55" s="70">
        <v>88960030082</v>
      </c>
      <c r="I55" s="70">
        <v>88960030082001</v>
      </c>
    </row>
    <row r="56" spans="1:9" x14ac:dyDescent="0.25">
      <c r="A56" s="25">
        <v>4</v>
      </c>
      <c r="B56" s="440" t="s">
        <v>1344</v>
      </c>
      <c r="C56" s="502">
        <v>0</v>
      </c>
      <c r="D56" s="501">
        <v>2.879</v>
      </c>
      <c r="E56" s="943">
        <f>ROUND(D56-C56,2)</f>
        <v>2.88</v>
      </c>
      <c r="F56" s="208" t="s">
        <v>57</v>
      </c>
      <c r="G56" s="39" t="s">
        <v>121</v>
      </c>
      <c r="H56" s="70">
        <v>88960010098</v>
      </c>
      <c r="I56" s="70">
        <v>88960010098001</v>
      </c>
    </row>
    <row r="57" spans="1:9" ht="15.75" thickBot="1" x14ac:dyDescent="0.3">
      <c r="A57" s="17">
        <v>5</v>
      </c>
      <c r="B57" s="599" t="s">
        <v>1345</v>
      </c>
      <c r="C57" s="672">
        <v>0</v>
      </c>
      <c r="D57" s="507">
        <v>1.034</v>
      </c>
      <c r="E57" s="1091">
        <f>ROUND(D57-C57,2)</f>
        <v>1.03</v>
      </c>
      <c r="F57" s="657" t="s">
        <v>57</v>
      </c>
      <c r="G57" s="38" t="s">
        <v>121</v>
      </c>
      <c r="H57" s="73">
        <v>88960040451</v>
      </c>
      <c r="I57" s="73">
        <v>88960040451001</v>
      </c>
    </row>
    <row r="58" spans="1:9" x14ac:dyDescent="0.25">
      <c r="A58" s="593"/>
      <c r="B58" s="1559" t="s">
        <v>1346</v>
      </c>
      <c r="C58" s="1559"/>
      <c r="D58" s="1560"/>
      <c r="E58" s="940">
        <f>SUM(E53:E57)</f>
        <v>6.6700000000000008</v>
      </c>
      <c r="F58" s="189"/>
      <c r="G58" s="356"/>
      <c r="H58" s="1550"/>
      <c r="I58" s="1547" t="s">
        <v>81</v>
      </c>
    </row>
    <row r="59" spans="1:9" x14ac:dyDescent="0.25">
      <c r="A59" s="713"/>
      <c r="B59" s="287"/>
      <c r="C59" s="1561" t="s">
        <v>293</v>
      </c>
      <c r="D59" s="1562"/>
      <c r="E59" s="941">
        <f>0</f>
        <v>0</v>
      </c>
      <c r="F59" s="416" t="s">
        <v>15</v>
      </c>
      <c r="G59" s="176"/>
      <c r="H59" s="1551"/>
      <c r="I59" s="1548"/>
    </row>
    <row r="60" spans="1:9" ht="45.75" thickBot="1" x14ac:dyDescent="0.3">
      <c r="A60" s="715"/>
      <c r="B60" s="291"/>
      <c r="C60" s="1563"/>
      <c r="D60" s="1564"/>
      <c r="E60" s="508">
        <f>SUM(E53:E57)</f>
        <v>6.6700000000000008</v>
      </c>
      <c r="F60" s="167" t="s">
        <v>294</v>
      </c>
      <c r="G60" s="740"/>
      <c r="H60" s="1552"/>
      <c r="I60" s="1549"/>
    </row>
    <row r="61" spans="1:9" x14ac:dyDescent="0.25">
      <c r="A61" s="1492"/>
      <c r="B61" s="1419" t="s">
        <v>1347</v>
      </c>
      <c r="C61" s="1285"/>
      <c r="D61" s="1286"/>
      <c r="E61" s="1494">
        <v>28.497</v>
      </c>
      <c r="F61" s="1291"/>
      <c r="G61" s="1403"/>
      <c r="H61" s="90"/>
      <c r="I61" s="52"/>
    </row>
    <row r="62" spans="1:9" x14ac:dyDescent="0.25">
      <c r="A62" s="1493"/>
      <c r="B62" s="1420"/>
      <c r="C62" s="1308"/>
      <c r="D62" s="1309"/>
      <c r="E62" s="1495"/>
      <c r="F62" s="1310"/>
      <c r="G62" s="1404"/>
      <c r="I62" s="59"/>
    </row>
    <row r="63" spans="1:9" x14ac:dyDescent="0.25">
      <c r="A63" s="569"/>
      <c r="B63" s="287"/>
      <c r="C63" s="1135" t="s">
        <v>66</v>
      </c>
      <c r="D63" s="1136"/>
      <c r="E63" s="446">
        <v>5.181</v>
      </c>
      <c r="F63" s="386" t="s">
        <v>15</v>
      </c>
      <c r="G63" s="696"/>
      <c r="I63" s="59"/>
    </row>
    <row r="64" spans="1:9" ht="15.75" thickBot="1" x14ac:dyDescent="0.3">
      <c r="A64" s="573"/>
      <c r="B64" s="291"/>
      <c r="C64" s="1139"/>
      <c r="D64" s="1140"/>
      <c r="E64" s="508">
        <v>23.32</v>
      </c>
      <c r="F64" s="697" t="s">
        <v>294</v>
      </c>
      <c r="G64" s="698"/>
      <c r="H64" s="63"/>
      <c r="I64" s="67"/>
    </row>
    <row r="65" spans="2:9" x14ac:dyDescent="0.25">
      <c r="B65" t="s">
        <v>81</v>
      </c>
    </row>
    <row r="66" spans="2:9" x14ac:dyDescent="0.25">
      <c r="B66" s="1160"/>
      <c r="C66" s="1160"/>
      <c r="D66" s="1160"/>
      <c r="E66" s="1160"/>
      <c r="F66" s="1160"/>
      <c r="G66" s="1160"/>
      <c r="H66" s="1160"/>
      <c r="I66" s="1160"/>
    </row>
    <row r="67" spans="2:9" x14ac:dyDescent="0.25">
      <c r="B67" s="1160"/>
      <c r="C67" s="1160"/>
      <c r="D67" s="1160"/>
      <c r="E67" s="1160"/>
      <c r="F67" s="1160"/>
      <c r="G67" s="1160"/>
      <c r="H67" s="1160"/>
      <c r="I67" s="1160"/>
    </row>
    <row r="68" spans="2:9" x14ac:dyDescent="0.25">
      <c r="B68" s="1160"/>
      <c r="C68" s="1160"/>
      <c r="D68" s="1160"/>
      <c r="E68" s="1160"/>
      <c r="F68" s="1160"/>
      <c r="G68" s="1160"/>
      <c r="H68" s="1160"/>
      <c r="I68" s="1160"/>
    </row>
    <row r="69" spans="2:9" x14ac:dyDescent="0.25">
      <c r="B69" s="104"/>
      <c r="C69" s="104"/>
      <c r="D69" s="104"/>
      <c r="E69" s="104"/>
      <c r="F69" s="104"/>
      <c r="G69" s="104"/>
      <c r="H69" s="104"/>
      <c r="I69" s="104"/>
    </row>
    <row r="70" spans="2:9" x14ac:dyDescent="0.25">
      <c r="B70" s="104"/>
      <c r="C70" s="104"/>
      <c r="D70" s="104"/>
      <c r="E70" s="104"/>
      <c r="F70" s="104"/>
      <c r="G70" s="104"/>
      <c r="H70" s="104"/>
      <c r="I70" s="104"/>
    </row>
  </sheetData>
  <mergeCells count="73">
    <mergeCell ref="A1:I1"/>
    <mergeCell ref="A3:I3"/>
    <mergeCell ref="A4:A7"/>
    <mergeCell ref="B4:B7"/>
    <mergeCell ref="C4:F4"/>
    <mergeCell ref="G4:G7"/>
    <mergeCell ref="H4:I5"/>
    <mergeCell ref="C5:F5"/>
    <mergeCell ref="C6:D6"/>
    <mergeCell ref="E6:E7"/>
    <mergeCell ref="F6:F7"/>
    <mergeCell ref="H6:H7"/>
    <mergeCell ref="I6:I7"/>
    <mergeCell ref="B20:D20"/>
    <mergeCell ref="H20:H22"/>
    <mergeCell ref="I20:I22"/>
    <mergeCell ref="C21:D22"/>
    <mergeCell ref="A24:I24"/>
    <mergeCell ref="A25:A28"/>
    <mergeCell ref="B25:B28"/>
    <mergeCell ref="C25:F25"/>
    <mergeCell ref="G25:G28"/>
    <mergeCell ref="H25:I26"/>
    <mergeCell ref="C26:F26"/>
    <mergeCell ref="C27:D27"/>
    <mergeCell ref="E27:E28"/>
    <mergeCell ref="F27:F28"/>
    <mergeCell ref="H27:H28"/>
    <mergeCell ref="I27:I28"/>
    <mergeCell ref="A30:A31"/>
    <mergeCell ref="B30:B31"/>
    <mergeCell ref="G30:G31"/>
    <mergeCell ref="H30:H31"/>
    <mergeCell ref="I30:I31"/>
    <mergeCell ref="A47:I47"/>
    <mergeCell ref="A32:A33"/>
    <mergeCell ref="B32:B33"/>
    <mergeCell ref="G32:G33"/>
    <mergeCell ref="H32:H33"/>
    <mergeCell ref="I32:I33"/>
    <mergeCell ref="A39:A40"/>
    <mergeCell ref="B39:B40"/>
    <mergeCell ref="G39:G40"/>
    <mergeCell ref="H39:H40"/>
    <mergeCell ref="I39:I40"/>
    <mergeCell ref="B43:D43"/>
    <mergeCell ref="H43:H45"/>
    <mergeCell ref="I43:I45"/>
    <mergeCell ref="C44:D45"/>
    <mergeCell ref="A48:A51"/>
    <mergeCell ref="B48:B51"/>
    <mergeCell ref="C48:F48"/>
    <mergeCell ref="G48:G51"/>
    <mergeCell ref="H48:I49"/>
    <mergeCell ref="C49:F49"/>
    <mergeCell ref="C50:D50"/>
    <mergeCell ref="E50:E51"/>
    <mergeCell ref="F50:F51"/>
    <mergeCell ref="H50:H51"/>
    <mergeCell ref="A61:A62"/>
    <mergeCell ref="B61:D62"/>
    <mergeCell ref="E61:E62"/>
    <mergeCell ref="F61:F62"/>
    <mergeCell ref="G61:G62"/>
    <mergeCell ref="C63:D64"/>
    <mergeCell ref="B66:I66"/>
    <mergeCell ref="B67:I67"/>
    <mergeCell ref="B68:I68"/>
    <mergeCell ref="I50:I51"/>
    <mergeCell ref="B58:D58"/>
    <mergeCell ref="H58:H60"/>
    <mergeCell ref="I58:I60"/>
    <mergeCell ref="C59:D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21</vt:i4>
      </vt:variant>
    </vt:vector>
  </HeadingPairs>
  <TitlesOfParts>
    <vt:vector size="21" baseType="lpstr">
      <vt:lpstr>Talsi</vt:lpstr>
      <vt:lpstr>Talsi laukumi</vt:lpstr>
      <vt:lpstr>Roja</vt:lpstr>
      <vt:lpstr>Stende</vt:lpstr>
      <vt:lpstr>Sabile</vt:lpstr>
      <vt:lpstr>Laidze</vt:lpstr>
      <vt:lpstr>Valdemārpils</vt:lpstr>
      <vt:lpstr>Dundaga</vt:lpstr>
      <vt:lpstr>Ģibuļi</vt:lpstr>
      <vt:lpstr>Īve</vt:lpstr>
      <vt:lpstr>Kolka</vt:lpstr>
      <vt:lpstr>Ķūļciems</vt:lpstr>
      <vt:lpstr>Balgale</vt:lpstr>
      <vt:lpstr>Lauciene</vt:lpstr>
      <vt:lpstr>Lībagi</vt:lpstr>
      <vt:lpstr>Lube</vt:lpstr>
      <vt:lpstr>Mērsrags</vt:lpstr>
      <vt:lpstr>Strazde</vt:lpstr>
      <vt:lpstr>Valdgale</vt:lpstr>
      <vt:lpstr>Vandzene</vt:lpstr>
      <vt:lpstr>Virbi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Pūce</dc:creator>
  <cp:lastModifiedBy>Alise Līva Mažeika</cp:lastModifiedBy>
  <cp:lastPrinted>2024-02-28T08:24:30Z</cp:lastPrinted>
  <dcterms:created xsi:type="dcterms:W3CDTF">2024-02-27T06:20:40Z</dcterms:created>
  <dcterms:modified xsi:type="dcterms:W3CDTF">2024-03-20T11:22:46Z</dcterms:modified>
</cp:coreProperties>
</file>