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R:\Iepirkumu_un_ligumu_dala\Aktualie iepirkumi\TIRGUS_PRIEKSIZPETES_2023\2024_GADS\BKUS_2024_74_TP_Anestēzijas iekārtu iegāde un tehniskā apkalpošana_Ginta\"/>
    </mc:Choice>
  </mc:AlternateContent>
  <xr:revisionPtr revIDLastSave="0" documentId="8_{40ACFE1B-4DD2-4DC9-9C06-BDB156E31FFD}" xr6:coauthVersionLast="47" xr6:coauthVersionMax="47" xr10:uidLastSave="{00000000-0000-0000-0000-000000000000}"/>
  <bookViews>
    <workbookView xWindow="-108" yWindow="-108" windowWidth="23256" windowHeight="12576" activeTab="4" xr2:uid="{00000000-000D-0000-FFFF-FFFF00000000}"/>
  </bookViews>
  <sheets>
    <sheet name="Saturs" sheetId="10" r:id="rId1"/>
    <sheet name="Obligātās prasības" sheetId="4" r:id="rId2"/>
    <sheet name="1" sheetId="2" r:id="rId3"/>
    <sheet name="Iekārtu tehniskā apkalpošana" sheetId="5" r:id="rId4"/>
    <sheet name="Finanšu piedāvājums" sheetId="6"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6" l="1"/>
  <c r="E13" i="6" l="1"/>
  <c r="G5" i="6"/>
  <c r="E5" i="6"/>
  <c r="N8" i="5"/>
  <c r="N7" i="5"/>
  <c r="J2" i="10"/>
  <c r="C130" i="2"/>
  <c r="M7" i="5" l="1"/>
  <c r="E8" i="6"/>
  <c r="E9" i="6"/>
  <c r="E10" i="6"/>
  <c r="E11" i="6"/>
  <c r="E12" i="6"/>
  <c r="E7" i="6"/>
  <c r="G4" i="6" l="1"/>
  <c r="E4" i="6"/>
  <c r="M15" i="5" l="1"/>
  <c r="M14" i="5"/>
  <c r="N14" i="5" s="1"/>
  <c r="M8" i="5"/>
</calcChain>
</file>

<file path=xl/sharedStrings.xml><?xml version="1.0" encoding="utf-8"?>
<sst xmlns="http://schemas.openxmlformats.org/spreadsheetml/2006/main" count="406" uniqueCount="345">
  <si>
    <t>Pretendenta piedāvājums, atsauce uz informatīvo materiālu (Informatīvā materiāla nosaukums, lpp.)</t>
  </si>
  <si>
    <t>Nr.</t>
  </si>
  <si>
    <t xml:space="preserve">Preces nosaukums, veicamās funkcijas, tehniskās prasības un komplektācija </t>
  </si>
  <si>
    <t>Piemērs</t>
  </si>
  <si>
    <t>Informatīvais materiāls 2, 4.lpp</t>
  </si>
  <si>
    <t>Veicamās funkcijas:</t>
  </si>
  <si>
    <t>Piemērota jaundzimušajiem, pediatriskajiem un pieaugušajiem pacientiem</t>
  </si>
  <si>
    <t>Iekārta aprīkota ar integrētām palīgiekārtu standarta stiprinājuma vietām</t>
  </si>
  <si>
    <t>Nodrošinātas svarīgākās aparāta darbības audiovizuālās trauksmes: gāzu padeves spiedieniem, strāvas padevei, bateriju izsīkšanai, ventilatora funkcijas traucējumiem, elpināšanas spiedienu robežām</t>
  </si>
  <si>
    <t>Elpošanas spiediena un tilpuma attiecības attēlotas grafiskā veidā</t>
  </si>
  <si>
    <t>Gāzes padeves sistēma</t>
  </si>
  <si>
    <t>Automātiska pievienoto gāzu atpazīšanas un drošības pārbaudes sistēma</t>
  </si>
  <si>
    <t>APL vārsts spontānai elpošanai (SP) ar regulējamu spiedienu vismaz līdz 70 cm H2O</t>
  </si>
  <si>
    <t>Nosaukums: Anestēzijas iekārta</t>
  </si>
  <si>
    <t>Automātiska tilpuma zudumu kompensācijas funkcija.</t>
  </si>
  <si>
    <t>Tehniskās prasības:</t>
  </si>
  <si>
    <r>
      <t>Ventilatora vadībā ir tieša (1 soļa) pieeja svarīgākajiem ventilācijas parametriem: O</t>
    </r>
    <r>
      <rPr>
        <vertAlign val="subscript"/>
        <sz val="11"/>
        <color theme="1"/>
        <rFont val="Times New Roman"/>
        <family val="1"/>
        <charset val="186"/>
      </rPr>
      <t>2</t>
    </r>
    <r>
      <rPr>
        <sz val="11"/>
        <color theme="1"/>
        <rFont val="Times New Roman"/>
        <family val="1"/>
        <charset val="186"/>
      </rPr>
      <t xml:space="preserve"> koncentrācijai, svaigu gāzu plūsmai, elpināšanas spiedienam vai tilpumam, elpošanas frekvencei un PEEP</t>
    </r>
  </si>
  <si>
    <t>Iespējama vienlaicīga ventilatora uzstādījumu, cilpu un līkņu atspoguļošana uz iekārtas ekrāna</t>
  </si>
  <si>
    <t>Skaitlisku un grafisku trendu attēlošana un saglabāšana iekārtas atmiņā</t>
  </si>
  <si>
    <t>Elektroniska plūsmas kontrole</t>
  </si>
  <si>
    <t>Mākslīgās asinsrites gadījumā iespējams lietot īpašu režīmu, lai deaktivētu trauksmes</t>
  </si>
  <si>
    <t>Automātiska patērēto anestēzijas vielu uzskaite</t>
  </si>
  <si>
    <t>Rīks anestēzijas vielu patēriņa optimizācijai ar mērķi to samazināt</t>
  </si>
  <si>
    <t>Automātiska noplūdes kompensācijas funkcija</t>
  </si>
  <si>
    <r>
      <t>Anestēzijas iekārta nodrošina testēšanas programmu iekārtas parametru (piemēram, ventilācijas sistēmas, iztvaikotāju, O</t>
    </r>
    <r>
      <rPr>
        <vertAlign val="subscript"/>
        <sz val="11"/>
        <color theme="1"/>
        <rFont val="Times New Roman"/>
        <family val="1"/>
        <charset val="186"/>
      </rPr>
      <t>2</t>
    </r>
    <r>
      <rPr>
        <sz val="11"/>
        <color theme="1"/>
        <rFont val="Times New Roman"/>
        <family val="1"/>
        <charset val="186"/>
      </rPr>
      <t xml:space="preserve"> sensora, gāzu padeves spiedienu utml.) pārbaudei pirms darba uzsākšanas </t>
    </r>
  </si>
  <si>
    <t>Testēšanas procesa atspoguļojums ilustratīvi displejā ar tekstu un attēliem</t>
  </si>
  <si>
    <t>Iekārta nodrošina vismaz šādus vai ekvivalentus elpināšanas režīmus:</t>
  </si>
  <si>
    <t>VCV</t>
  </si>
  <si>
    <t>PCV</t>
  </si>
  <si>
    <t>SIMV-VC</t>
  </si>
  <si>
    <t>SIMV-PC</t>
  </si>
  <si>
    <t>PSV+Apnea</t>
  </si>
  <si>
    <t>PCV-VG</t>
  </si>
  <si>
    <t>Elpināšanas frekvences diapazons ne šaurāks par 5-100 reizes/min</t>
  </si>
  <si>
    <r>
      <t>Ieelpas spiediena diapazons</t>
    </r>
    <r>
      <rPr>
        <sz val="11"/>
        <color indexed="8"/>
        <rFont val="Times New Roman"/>
        <family val="1"/>
        <charset val="186"/>
      </rPr>
      <t xml:space="preserve"> vismaz līdz 60 cm H</t>
    </r>
    <r>
      <rPr>
        <vertAlign val="subscript"/>
        <sz val="11"/>
        <color rgb="FF000000"/>
        <rFont val="Times New Roman"/>
        <family val="1"/>
        <charset val="186"/>
      </rPr>
      <t>2</t>
    </r>
    <r>
      <rPr>
        <sz val="11"/>
        <color indexed="8"/>
        <rFont val="Times New Roman"/>
        <family val="1"/>
        <charset val="186"/>
      </rPr>
      <t>O</t>
    </r>
  </si>
  <si>
    <r>
      <t>Atbalsta spiediena diapazons vismaz līdz 40 cm H</t>
    </r>
    <r>
      <rPr>
        <vertAlign val="subscript"/>
        <sz val="11"/>
        <color theme="1"/>
        <rFont val="Times New Roman"/>
        <family val="1"/>
        <charset val="186"/>
      </rPr>
      <t>2</t>
    </r>
    <r>
      <rPr>
        <sz val="11"/>
        <color theme="1"/>
        <rFont val="Times New Roman"/>
        <family val="1"/>
        <charset val="186"/>
      </rPr>
      <t>O</t>
    </r>
  </si>
  <si>
    <r>
      <t>Individuāli pielāgojama ieelpas spiediena augstākā pieļaujamā robeža vismaz līdz 70 cm H</t>
    </r>
    <r>
      <rPr>
        <vertAlign val="subscript"/>
        <sz val="11"/>
        <color theme="1"/>
        <rFont val="Times New Roman"/>
        <family val="1"/>
        <charset val="186"/>
      </rPr>
      <t>2</t>
    </r>
    <r>
      <rPr>
        <sz val="11"/>
        <color theme="1"/>
        <rFont val="Times New Roman"/>
        <family val="1"/>
        <charset val="186"/>
      </rPr>
      <t>O</t>
    </r>
  </si>
  <si>
    <t>Elpināšanas maisa roka</t>
  </si>
  <si>
    <r>
      <t>Poga straujai O</t>
    </r>
    <r>
      <rPr>
        <vertAlign val="subscript"/>
        <sz val="11"/>
        <color theme="1"/>
        <rFont val="Times New Roman"/>
        <family val="1"/>
        <charset val="186"/>
      </rPr>
      <t>2</t>
    </r>
    <r>
      <rPr>
        <sz val="11"/>
        <color theme="1"/>
        <rFont val="Times New Roman"/>
        <family val="1"/>
        <charset val="186"/>
      </rPr>
      <t xml:space="preserve"> padevei elpošanas sistēmā, kas nodrošina ne mazāk kā 35 l/min</t>
    </r>
  </si>
  <si>
    <t>Iekārta aprīkota ar automātisku pacienta kontūra noslēgšanu absorbenta nomaiņai operācijas laikā</t>
  </si>
  <si>
    <t>Iekārtai ieelpas/izelpas plūsmas sensori</t>
  </si>
  <si>
    <t>Viens solis (slēdzis) pārejai no manuālā uz automātisku ventilāciju un otrādi</t>
  </si>
  <si>
    <t>Integrēta anesteziologa darba vieta pierakstu veikšanai ar apgaismojumu</t>
  </si>
  <si>
    <t>Vadībai izmanto skārienjūtīgu ekrānu izmērā vismaz 15"</t>
  </si>
  <si>
    <r>
      <t>Integrēts papildus atsevišķs skābekļa dozators O</t>
    </r>
    <r>
      <rPr>
        <vertAlign val="subscript"/>
        <sz val="11"/>
        <color theme="1"/>
        <rFont val="Times New Roman"/>
        <family val="1"/>
        <charset val="186"/>
      </rPr>
      <t>2</t>
    </r>
    <r>
      <rPr>
        <sz val="11"/>
        <color theme="1"/>
        <rFont val="Times New Roman"/>
        <family val="1"/>
        <charset val="186"/>
      </rPr>
      <t xml:space="preserve"> padevei ar masku vai deguna kanilēm (regulējams robežās  0 – 10 l/min)</t>
    </r>
  </si>
  <si>
    <t>Sliede vakuuma sūkņa burkas stiprināšanai elpošanas kontūra pusē. Komplektācijā atbilstošs autoklāvējams vakuuma trauks.</t>
  </si>
  <si>
    <t>Komplektācijā jāiekļauj savienojošās caurules ar atbilstošiem konektoriem</t>
  </si>
  <si>
    <t>Gāzu maisītājs ar plūsmas regulāciju vismaz no 200 ml/min – 12 l/min</t>
  </si>
  <si>
    <t>Standarta 22/15 mm konektori elpošanas kontūram</t>
  </si>
  <si>
    <t>Nomērāmā koncentrācija sevoflurānam vismaz 0 līdz 6%, ar precizitāti ne sliktāku par  +/- 0.30% pie 5% koncentrācijas.</t>
  </si>
  <si>
    <t>Paredzēta automātiskai un manuālai plaušu mākslīgai ventilācijai, zemas plūsmas anestēzijai</t>
  </si>
  <si>
    <t>Jāattēlo vienlaicīgi reālajā laikā vismaz 2 cilpas (Plūsma – Tilpums; Spiediens – Tilpums)</t>
  </si>
  <si>
    <r>
      <rPr>
        <i/>
        <sz val="11"/>
        <rFont val="Times New Roman"/>
        <family val="1"/>
        <charset val="186"/>
      </rPr>
      <t>Trigger</t>
    </r>
    <r>
      <rPr>
        <sz val="11"/>
        <rFont val="Times New Roman"/>
        <family val="1"/>
        <charset val="186"/>
      </rPr>
      <t xml:space="preserve"> zemākais slieksnis ne lielāks par 0,3 l/min</t>
    </r>
  </si>
  <si>
    <t xml:space="preserve">Dezinficējamas, automātiski vai manuāli mazgājamas (process validēts pēc ISO 17664 vai ISO 15883) un lateksu nesaturošas elpošanas kontūra un absorbenta tvertnes sastāvdaļas, izjaucamas bez papildus instrumentu pielietošanas </t>
  </si>
  <si>
    <t>Līknes krāsas maiņa pacienta spontānās elpas reģionā.</t>
  </si>
  <si>
    <t>Gāzu monitorings tiek nodrošināts, neizmantojot elektroķīmiskās šūnas.</t>
  </si>
  <si>
    <t>Ieelpas/izelpas (I:E) attiecības diapazons ne šaurāks par 2:1 – 1:8 ar soli ne lielāku par 0,5 .</t>
  </si>
  <si>
    <t>Stiprināmas pie slimnīcā esošās Trumpf konsoles (komplektācijā jāiekļauj visas pārejas, stiprinājumi un citi nepieciešamie elementi, konsoles lifta celtspēja 170 kg)</t>
  </si>
  <si>
    <t>Absorbenta trauks, dauzdzreizlietojamas</t>
  </si>
  <si>
    <t>Izdalīts jaundzimušo, pediatriskais, pieaugušo ventilācijas profils</t>
  </si>
  <si>
    <r>
      <t>PEEP diapazons ne šaurāks par  0 – 20 cm H</t>
    </r>
    <r>
      <rPr>
        <vertAlign val="subscript"/>
        <sz val="11"/>
        <color theme="1"/>
        <rFont val="Times New Roman"/>
        <family val="1"/>
        <charset val="186"/>
      </rPr>
      <t>2</t>
    </r>
    <r>
      <rPr>
        <sz val="11"/>
        <color theme="1"/>
        <rFont val="Times New Roman"/>
        <family val="1"/>
        <charset val="186"/>
      </rPr>
      <t>O</t>
    </r>
  </si>
  <si>
    <t>Gāzu tilpums kontūrā ar absorbenta trauku (bez absorbenta) ne vairāk par 3000 mL pie automātiskās plaušu ventilācijas; ne vairāk par 1500 mL rokas ventilācijas režīmā.</t>
  </si>
  <si>
    <t>nr.</t>
  </si>
  <si>
    <t>Obligātās prsības iekārtām un iesniegtajam piedāvājumam</t>
  </si>
  <si>
    <t>1. daļa</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</si>
  <si>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</si>
  <si>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</si>
  <si>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</si>
  <si>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</si>
  <si>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</si>
  <si>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</si>
  <si>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</si>
  <si>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</si>
  <si>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Prasības precei:</t>
  </si>
  <si>
    <t>Piedāvātā Prece ir jauna, iepriekš nelietota un nav izmantota prezentācijās; tā nesatur iepriekš lietotas vai atjaunotas sastāvdaļas vai komponentes. Tā ir ražota ne agrāk kā 12 mēnešus pirms piegādes.</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</si>
  <si>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</si>
  <si>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</si>
  <si>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</si>
  <si>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</si>
  <si>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</si>
  <si>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</si>
  <si>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</si>
  <si>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</si>
  <si>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</si>
  <si>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</si>
  <si>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</si>
  <si>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</si>
  <si>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</si>
  <si>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</si>
  <si>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Tehniskā uzraudzība jādokumentē atbilstoši ražotāja un  2023.gada 15.augusta Ministru kabineta noteikumu nr. 461 "Medicīnisko ierīču noteikumi" punktiem 45., 56., 59., norādot visas izmantotās mēriekārtas un mērīto lielumu robežvērtības, ja attiecināms.</t>
  </si>
  <si>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</si>
  <si>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</si>
  <si>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</si>
  <si>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</si>
  <si>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</si>
  <si>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</si>
  <si>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</si>
  <si>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</si>
  <si>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</si>
  <si>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</si>
  <si>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</si>
  <si>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</si>
  <si>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</si>
  <si>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</si>
  <si>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</si>
  <si>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</si>
  <si>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</si>
  <si>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</si>
  <si>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</si>
  <si>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</si>
  <si>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</si>
  <si>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</si>
  <si>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</si>
  <si>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</si>
  <si>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</si>
  <si>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</si>
  <si>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</si>
  <si>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</si>
  <si>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</si>
  <si>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</si>
  <si>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</si>
  <si>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</si>
  <si>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</si>
  <si>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</si>
  <si>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</si>
  <si>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</si>
  <si>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Mākslīgā plaušu ventilācijas ierīce</t>
  </si>
  <si>
    <t>1000h apkope</t>
  </si>
  <si>
    <t>JĀ</t>
  </si>
  <si>
    <t>2 gadu pārbaude</t>
  </si>
  <si>
    <t>Finanšu piedāvājums</t>
  </si>
  <si>
    <t>Iekārtu iegādes izmaksas</t>
  </si>
  <si>
    <t>Vienas vienības cena, EUR bez PVN</t>
  </si>
  <si>
    <t>Summa, EUR bez PVN</t>
  </si>
  <si>
    <t>PVN likme, %</t>
  </si>
  <si>
    <t>Summa par iekārtu tehnisko apkalpošanu (ja ražotājs tādu ir paredzējis)</t>
  </si>
  <si>
    <t xml:space="preserve">Vērtējamā summa </t>
  </si>
  <si>
    <t>Komentārs</t>
  </si>
  <si>
    <t>Mitruma savācējtrauki gāzu modulim, ja attiecināms</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</si>
  <si>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</si>
  <si>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Anestēzijas iekārtas darbība no iekšējās baterijas (akumulatora) ne mazāk kā 60 minūtes. Elektrības padeve 220-240V, 50/60 Hz</t>
  </si>
  <si>
    <t>1.2.4</t>
  </si>
  <si>
    <t>Saimnieciski visizdevīgākā piedāvājuma vērtēšanai norādāmā papildus informācija</t>
  </si>
  <si>
    <t>Pretendenta piedāvājums, atsauce uz piedāvājumam pievienoto informatīvo materiālu (Informatīvā materiāla nosaukums, lpp.)</t>
  </si>
  <si>
    <t>B</t>
  </si>
  <si>
    <t>C</t>
  </si>
  <si>
    <t>Daļa</t>
  </si>
  <si>
    <t>VĒRTĒŠANAS KRITĒRIJI</t>
  </si>
  <si>
    <t>ĪPATSVARS</t>
  </si>
  <si>
    <t>A</t>
  </si>
  <si>
    <t>∑</t>
  </si>
  <si>
    <t>Ražotāja rekomendētais beramais absorbents</t>
  </si>
  <si>
    <t>Ražotāja rekomendētā absorbenta kasetes, vienreizlietojamas</t>
  </si>
  <si>
    <t>Kalibrācijas gāze anestēzijas gāzu modulim, ja attiecināms</t>
  </si>
  <si>
    <t>1.2.4.6</t>
  </si>
  <si>
    <t>Paredzēta iespēja izlaist testēšanas procesu steidzamas anestēzijas gadījumos</t>
  </si>
  <si>
    <t>Uzstādāmie parametri:</t>
  </si>
  <si>
    <t>Aprīkota ar 4 riteņiem un centrālo bremžu sistēmu</t>
  </si>
  <si>
    <t xml:space="preserve">Jāattēlo vienlaicīgi reālajā laikā vismaz 3 līknes: Spiediens – Plūsma – Tilpums (ar krāsu kodētas un konfigurējamas atbilstoši lietotāja nepieciešamībai) </t>
  </si>
  <si>
    <t>Iekārtas pusē gāzes cauruļu konektoriem NIST standarts.</t>
  </si>
  <si>
    <t>Nodrošinājums pret hipoksiska maisījuma pievadi pacientam</t>
  </si>
  <si>
    <t>Tilpuma diapazonā 5-20 solis ne šaurāks par 1 ml</t>
  </si>
  <si>
    <t>Vēlama prasība: Nav nepieciešama anestēzijas gāzu moduļa regulāra apkope un/vai kalibrācija</t>
  </si>
  <si>
    <t>Iekārta aprīkota ar 1 atvilktni ar sadalītājiem/organizatoriem piederumiem vai ar vismaz 2 atvilktnēm bez sadalītājiem/organizatoriem piederumiem.</t>
  </si>
  <si>
    <r>
      <t xml:space="preserve">Atsūkšana tiek nodrošināta ar iekārtā iebūvētu </t>
    </r>
    <r>
      <rPr>
        <i/>
        <sz val="11"/>
        <rFont val="Times New Roman"/>
        <family val="1"/>
        <charset val="186"/>
      </rPr>
      <t>venturi tipa</t>
    </r>
    <r>
      <rPr>
        <sz val="11"/>
        <rFont val="Times New Roman"/>
        <family val="1"/>
        <charset val="186"/>
      </rPr>
      <t xml:space="preserve"> vakuuma sūkni. Ja nav iespējams, tad jānodrošina atsūkšana izmantojot slimnīcas centralizēto vakuuma sistēmu (DIN konektors).</t>
    </r>
  </si>
  <si>
    <t>Uzstādāmais plūsmas ātrums no 0,1 ml/min.</t>
  </si>
  <si>
    <t>Funkcionalitāte:</t>
  </si>
  <si>
    <t xml:space="preserve"> </t>
  </si>
  <si>
    <t>Citas prasības:</t>
  </si>
  <si>
    <t>1.2.1</t>
  </si>
  <si>
    <t>1.2.2</t>
  </si>
  <si>
    <t>1.2.3</t>
  </si>
  <si>
    <t>1.2.5</t>
  </si>
  <si>
    <t>1.2.6</t>
  </si>
  <si>
    <t>1.2.7</t>
  </si>
  <si>
    <t>1.2.8</t>
  </si>
  <si>
    <t>1.2.9</t>
  </si>
  <si>
    <t>1.2.10</t>
  </si>
  <si>
    <t>1.2.11</t>
  </si>
  <si>
    <t>1.2.3.1</t>
  </si>
  <si>
    <t>1.2.3.2</t>
  </si>
  <si>
    <t>1.2.3.3</t>
  </si>
  <si>
    <t>1.2.3.4</t>
  </si>
  <si>
    <t>1.2.3.5</t>
  </si>
  <si>
    <t>1.2.3.6</t>
  </si>
  <si>
    <t>1.2.4.1</t>
  </si>
  <si>
    <t>1.2.4.2</t>
  </si>
  <si>
    <t>1.2.4.3</t>
  </si>
  <si>
    <t>1.2.4.4</t>
  </si>
  <si>
    <t>1.2.4.5</t>
  </si>
  <si>
    <t>1.2.4.7</t>
  </si>
  <si>
    <t>1.2.4.8</t>
  </si>
  <si>
    <t>1.2.4.9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</si>
  <si>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</si>
  <si>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</si>
  <si>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</si>
  <si>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</si>
  <si>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</si>
  <si>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</si>
  <si>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</si>
  <si>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</si>
  <si>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</si>
  <si>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</si>
  <si>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</si>
  <si>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</si>
  <si>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</si>
  <si>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</si>
  <si>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</si>
  <si>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</si>
  <si>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</si>
  <si>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</si>
  <si>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</si>
  <si>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</si>
  <si>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</si>
  <si>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</si>
  <si>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</si>
  <si>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</si>
  <si>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1.2.12</t>
  </si>
  <si>
    <t>Vēlama prasība: Gāzes pārrāvuma gadījumā ir iespējama ventilēšana izmantojot apkārtējās vides gaisu, nav nepieciešama centrālā gāzu sistēma un/vai gāzes baloni</t>
  </si>
  <si>
    <t>Papildus O₂  ievads un speciāli paredzēta vieta iekārtā O₂ balona stiprināšanai (balonam LIV konektors).</t>
  </si>
  <si>
    <r>
      <t>Gāzu modulis, kas nodrošina  vismaz O</t>
    </r>
    <r>
      <rPr>
        <vertAlign val="subscript"/>
        <sz val="11"/>
        <rFont val="Times New Roman"/>
        <family val="1"/>
        <charset val="186"/>
      </rPr>
      <t>2</t>
    </r>
    <r>
      <rPr>
        <sz val="11"/>
        <rFont val="Times New Roman"/>
        <family val="1"/>
        <charset val="186"/>
      </rPr>
      <t>, CO</t>
    </r>
    <r>
      <rPr>
        <vertAlign val="subscript"/>
        <sz val="11"/>
        <rFont val="Times New Roman"/>
        <family val="1"/>
        <charset val="186"/>
      </rPr>
      <t>2</t>
    </r>
    <r>
      <rPr>
        <sz val="11"/>
        <rFont val="Times New Roman"/>
        <family val="1"/>
        <charset val="186"/>
      </rPr>
      <t>, N</t>
    </r>
    <r>
      <rPr>
        <vertAlign val="subscript"/>
        <sz val="11"/>
        <rFont val="Times New Roman"/>
        <family val="1"/>
        <charset val="186"/>
      </rPr>
      <t>2</t>
    </r>
    <r>
      <rPr>
        <sz val="11"/>
        <rFont val="Times New Roman"/>
        <family val="1"/>
        <charset val="186"/>
      </rPr>
      <t>O un sevoflurāna koncentrāciju monitoringu ieelpas un izelpas gaisā un attēlošanu uz anestēzijas iekārtas displeja</t>
    </r>
  </si>
  <si>
    <t>1.2.4.33.1</t>
  </si>
  <si>
    <t>1.2.4.33.2</t>
  </si>
  <si>
    <t>1.2.4.33.3</t>
  </si>
  <si>
    <t>1.2.4.33.4</t>
  </si>
  <si>
    <t>1.2.4.33.5</t>
  </si>
  <si>
    <t>1.2.4.33.6</t>
  </si>
  <si>
    <t>Uzstādāmie parametri PCV-VG un VCV (vai analogos) režīmos:</t>
  </si>
  <si>
    <t>Ieelpas tilpuma diapazons ne šaurāks par 5 – 1500 ml.</t>
  </si>
  <si>
    <t>1.2.5.1</t>
  </si>
  <si>
    <t>1.2.5.2</t>
  </si>
  <si>
    <t>1.2.5.4</t>
  </si>
  <si>
    <t>1.2.5.5</t>
  </si>
  <si>
    <t>1.2.5.6</t>
  </si>
  <si>
    <t>Elpināšanas režīmi un parametri:</t>
  </si>
  <si>
    <t>1.2.5.1.1</t>
  </si>
  <si>
    <t>1.2.5.1.2</t>
  </si>
  <si>
    <t>1.2.5.1.3</t>
  </si>
  <si>
    <t>1.2.5.1.4</t>
  </si>
  <si>
    <t>1.2.5.1.5</t>
  </si>
  <si>
    <t>1.2.5.1.6</t>
  </si>
  <si>
    <t>1.2.5.3.8</t>
  </si>
  <si>
    <t>1.2.5.3.8.1</t>
  </si>
  <si>
    <t>1.2.5.3.8.2</t>
  </si>
  <si>
    <t>1.2.5.3.8.3</t>
  </si>
  <si>
    <t>1.2.5.7</t>
  </si>
  <si>
    <t>1.2.6.1</t>
  </si>
  <si>
    <t>1.2.6.2</t>
  </si>
  <si>
    <t>1.2.6.3</t>
  </si>
  <si>
    <t>Maiņstrāvas barošanas kabelis</t>
  </si>
  <si>
    <t>Gāzu caurules:
O₂ , DIN konektors;
Gaiss, DIN konektors;
N₂O, DIN konektors;
Caurulēm iekārtas pusē NIST konektors.
AGSS, Typ 1 konektors.</t>
  </si>
  <si>
    <r>
      <t xml:space="preserve">Komplektācijā sevoflurāna iztvaikotājs ar </t>
    </r>
    <r>
      <rPr>
        <i/>
        <sz val="11"/>
        <color theme="1"/>
        <rFont val="Times New Roman"/>
        <family val="1"/>
        <charset val="186"/>
      </rPr>
      <t xml:space="preserve">Quik Fil </t>
    </r>
    <r>
      <rPr>
        <sz val="11"/>
        <color theme="1"/>
        <rFont val="Times New Roman"/>
        <family val="1"/>
        <charset val="186"/>
      </rPr>
      <t>anestēzijas vielas uzpildes sistēmu</t>
    </r>
  </si>
  <si>
    <t>Iespēja lietot daudzreizlietojamus, gan vienreizlietojamus absorbenta traukus</t>
  </si>
  <si>
    <t>1.2.5.2.1</t>
  </si>
  <si>
    <t>1.2.5.2.2</t>
  </si>
  <si>
    <t>1.2.5.2.3</t>
  </si>
  <si>
    <t>1.2.5.2.4</t>
  </si>
  <si>
    <t>1.2.5.2.5</t>
  </si>
  <si>
    <t>1.2.5.2.6</t>
  </si>
  <si>
    <t>1.2.5.2.7</t>
  </si>
  <si>
    <t>1.2.5.8</t>
  </si>
  <si>
    <r>
      <t xml:space="preserve">Iespējama un no iekārtas puses pēc pieprasījuma tiek nodrošināta iekārtas klīnisko datu integrācija ar ražotāja </t>
    </r>
    <r>
      <rPr>
        <i/>
        <sz val="11"/>
        <color rgb="FF000000"/>
        <rFont val="Times New Roman"/>
        <family val="1"/>
        <charset val="186"/>
      </rPr>
      <t>Philips</t>
    </r>
    <r>
      <rPr>
        <sz val="11"/>
        <color rgb="FF000000"/>
        <rFont val="Times New Roman"/>
        <family val="1"/>
        <charset val="186"/>
      </rPr>
      <t xml:space="preserve"> klīniskās pacientu datu uzskaites sistēmu </t>
    </r>
    <r>
      <rPr>
        <i/>
        <sz val="11"/>
        <color rgb="FF000000"/>
        <rFont val="Times New Roman"/>
        <family val="1"/>
        <charset val="186"/>
      </rPr>
      <t>ICCA (IntelliSpace Critical Care &amp; Anesthesia)</t>
    </r>
    <r>
      <rPr>
        <sz val="11"/>
        <color rgb="FF000000"/>
        <rFont val="Times New Roman"/>
        <family val="1"/>
        <charset val="186"/>
      </rPr>
      <t xml:space="preserve">, izmantojot </t>
    </r>
    <r>
      <rPr>
        <i/>
        <sz val="11"/>
        <color rgb="FF000000"/>
        <rFont val="Times New Roman"/>
        <family val="1"/>
        <charset val="186"/>
      </rPr>
      <t>IntelliBridge Enterprise</t>
    </r>
    <r>
      <rPr>
        <sz val="11"/>
        <color rgb="FF000000"/>
        <rFont val="Times New Roman"/>
        <family val="1"/>
        <charset val="186"/>
      </rPr>
      <t xml:space="preserve"> interfeisa sistēmu</t>
    </r>
  </si>
  <si>
    <t>1.1</t>
  </si>
  <si>
    <t>1</t>
  </si>
  <si>
    <t>1.1.1</t>
  </si>
  <si>
    <t>1.1.2</t>
  </si>
  <si>
    <t>1.2</t>
  </si>
  <si>
    <t>Vismaz 1 iztvaikotāja pieslēgumvieta sevoflurānam</t>
  </si>
  <si>
    <t>Gāzu mērīšānas modulis</t>
  </si>
  <si>
    <t>Sliede iekārtas labajā pusē (skatoties pret iekārtas ekrānu) katetru turētāja novietošanai.</t>
  </si>
  <si>
    <t>Iespējams izmantot trešās puses ražotāju elpošanas kontūrus</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</si>
  <si>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t>
    </r>
  </si>
  <si>
    <t>Atspoguļoti vismaz šādi MPV parametri: 
elpošanas tilpums, spiediens;
frekvence;
I:E;
PEEP;
elpošanas minūtes tilpums;
MAC (vecuma koriģēts);
elpceļu iestiepjamība (compliance);
elpceļu pretestība (resistance).</t>
  </si>
  <si>
    <t>Gāzes pārrāvuma gadījumā ir iespējama ventilēšana izmantojot apkārtējās vides gaisu, nav nepieciešama centrālā gāzu sistēma un/vai gāzes baloni</t>
  </si>
  <si>
    <t>Nav nepieciešama anestēzijas gāzu moduļa regulāra apkope un/vai kalibrācija</t>
  </si>
  <si>
    <t>Iekārta aprīkota ar saplakušo plaušu alveolu izplešanas manevru "Recruitment Maneuvers" opciju</t>
  </si>
  <si>
    <t>Iespēja iekārtā izvēlēties vismaz manuālu un pilnībā automātisku manevru un aktivizēt to nepieciešamības gadījumā</t>
  </si>
  <si>
    <t>Manevrus iespējams uzsākt atrodoties jebkurā no mehāniskās ventilācijas režīmiem (nav nepieciešams veikt izmaiņas ventilācijas vai iekārta uzstādījumos)</t>
  </si>
  <si>
    <t>D</t>
  </si>
  <si>
    <t>E</t>
  </si>
  <si>
    <t>F</t>
  </si>
  <si>
    <t xml:space="preserve"> Anestēzijas iekārta</t>
  </si>
  <si>
    <t>Vērtējamā summa</t>
  </si>
  <si>
    <t>Elektroenerģijas patēriņš darba režīmā</t>
  </si>
  <si>
    <r>
      <t>Komplektācijā atkārtoti lietojams CO</t>
    </r>
    <r>
      <rPr>
        <vertAlign val="subscript"/>
        <sz val="11"/>
        <color theme="1"/>
        <rFont val="Times New Roman"/>
        <family val="1"/>
        <charset val="186"/>
      </rPr>
      <t>2</t>
    </r>
    <r>
      <rPr>
        <sz val="11"/>
        <color theme="1"/>
        <rFont val="Times New Roman"/>
        <family val="1"/>
        <charset val="186"/>
      </rPr>
      <t xml:space="preserve"> absorbenta trauks, tilpums ne mazāks par 700 ml</t>
    </r>
  </si>
  <si>
    <r>
      <t>Ja ventilēšanas piedziņa tiek nodrošināta ar virzuli, tad anestēzijas iekārtā tiek nodrošināta funkcija pārāk liela spiediena elpceļos un pārāk liela elpošanas tilpuma novēršanai pie papildus gāzes padeves, kas nodala mehānisko ventilāciju no svaigas gāzes plūsmas, kā rezultātā nav ietekmes uz elpošanas tilpumu un ventilēšanas spiedieniem (</t>
    </r>
    <r>
      <rPr>
        <i/>
        <sz val="11"/>
        <color theme="1"/>
        <rFont val="Times New Roman"/>
        <family val="1"/>
        <charset val="186"/>
      </rPr>
      <t>decoupled system</t>
    </r>
    <r>
      <rPr>
        <sz val="11"/>
        <color theme="1"/>
        <rFont val="Times New Roman"/>
        <family val="1"/>
        <charset val="186"/>
      </rPr>
      <t>).</t>
    </r>
  </si>
  <si>
    <t>Iespēja nodrošināt dalītu ekrāna skatu, kurā tiek parādīta aptuvenā minimālā O₂ plūsma, lai sasniegtu ieelpoto minimālo O₂ koncentrāciju (nodrošina palīdzību strādāt ar zemām plūsmām un izvairīties no hipoksiska maisījuma padeves pacientam)</t>
  </si>
  <si>
    <t>Automātiska N₂O padeves pārtraukšana O₂ padeves traucējumu gadījumā, strādājot ar konstantu svaigas gāzes plūsmu</t>
  </si>
  <si>
    <t>Pieslēdzama pie slimnīcas centrālās gāzes sistēmas:
O₂ ~5 Bar, DIN konektors;
Gaiss ~5 Bar, DIN konektors;
N₂O~5 Bar, DIN konektors;
Uzstādāmā aktīvā AGSS jāietilpst diapazonā no 25 līdz 50l , Typ 1 konektors.</t>
  </si>
  <si>
    <t>Ventilēšana netiek nodrošināta ar decencējošu plēšu</t>
  </si>
  <si>
    <t>CO₂ monitorings nodrošināts ar kapnometrijas līknes atspoguļojumu, Iespējamo mērījumu diapazons 0 – 110 mmHg, kļūda ne lielāka kā 0.2 tilp%+3% no nolasījuma.</t>
  </si>
  <si>
    <t>O₂ monitoringa līknes mērījumu diapazons 0 – 100 %, kļūda ne lielāka kā 1 tilp%+3% no nolasījuma.</t>
  </si>
  <si>
    <t>N₂O monitoringa mērījumu diapazons 0 – 100 %, kļūda ne lielāka kā 2 tilp%+3% no nolasījuma.</t>
  </si>
  <si>
    <t>Iekārta tiek piegādāta pilnā komplektācijā pirmreizējai lietošanai</t>
  </si>
  <si>
    <r>
      <t xml:space="preserve">Sevoflurāna iztvaikotājs ar </t>
    </r>
    <r>
      <rPr>
        <i/>
        <sz val="11"/>
        <color theme="1"/>
        <rFont val="Times New Roman"/>
        <family val="1"/>
        <charset val="186"/>
      </rPr>
      <t xml:space="preserve">Quik Fil </t>
    </r>
    <r>
      <rPr>
        <sz val="11"/>
        <color theme="1"/>
        <rFont val="Times New Roman"/>
        <family val="1"/>
        <charset val="186"/>
      </rPr>
      <t>anestēzijas vielas uzpildes sistēmu</t>
    </r>
  </si>
  <si>
    <t>Atkārtoti lietojams CO₂ absorbenta trauks, tilpums ne mazāks par 700 ml</t>
  </si>
  <si>
    <r>
      <rPr>
        <b/>
        <sz val="11"/>
        <color theme="1"/>
        <rFont val="Times New Roman"/>
        <family val="1"/>
        <charset val="186"/>
      </rPr>
      <t>Komplektācija</t>
    </r>
    <r>
      <rPr>
        <sz val="11"/>
        <color theme="1"/>
        <rFont val="Times New Roman"/>
        <family val="1"/>
        <charset val="186"/>
      </rPr>
      <t xml:space="preserve"> </t>
    </r>
    <r>
      <rPr>
        <i/>
        <sz val="11"/>
        <color theme="1"/>
        <rFont val="Times New Roman"/>
        <family val="1"/>
        <charset val="186"/>
      </rPr>
      <t>(iekļauta iekārtas cenā, tiek piegādāta kopā ar katru iekārtu)</t>
    </r>
    <r>
      <rPr>
        <b/>
        <i/>
        <sz val="11"/>
        <color theme="1"/>
        <rFont val="Times New Roman"/>
        <family val="1"/>
        <charset val="186"/>
      </rPr>
      <t>:</t>
    </r>
  </si>
  <si>
    <t>Ratiņi anestēzijas iekārtas pārvietošanai, ja attiecināms</t>
  </si>
  <si>
    <r>
      <t>Vēlama prasība: Iekārta aprīkota ar saplakušo plaušu alveolu izplešanas manevru "</t>
    </r>
    <r>
      <rPr>
        <i/>
        <sz val="11"/>
        <color rgb="FF000000"/>
        <rFont val="Times New Roman"/>
        <family val="1"/>
        <charset val="186"/>
      </rPr>
      <t>Recruitment Maneuvers</t>
    </r>
    <r>
      <rPr>
        <sz val="11"/>
        <color rgb="FF000000"/>
        <rFont val="Times New Roman"/>
        <family val="1"/>
        <charset val="186"/>
      </rPr>
      <t>" opciju</t>
    </r>
  </si>
  <si>
    <r>
      <t xml:space="preserve">Prece tiek piegādāta ne ilgāk kā 60 dienu laikā, lūdzam norādīt iekārtas piegādes laiku. </t>
    </r>
    <r>
      <rPr>
        <sz val="11"/>
        <color rgb="FFFF0000"/>
        <rFont val="Times New Roman"/>
        <family val="1"/>
        <charset val="186"/>
      </rPr>
      <t>Paredzamais iekārtu uzstādīšanas laiks ir 2024. gada beigas.</t>
    </r>
  </si>
  <si>
    <t>***Vienību skaits ir aptuvens un paredzēts konkursa uzvarētāja noteikšanai; līgumu paredzēts noslēgt par vienības cenu, norādot maksimālo summu, kuru var izmantot līguma darbības laikā.</t>
  </si>
  <si>
    <t>Nav attiecināms</t>
  </si>
  <si>
    <t>Piederumi, saderīgi ar piedāvāto iekārtu (tiek norādīta cena par katru piederumu atsevišķi, tiks pasūtīti pēc nepieciešamības, papildus norādīto piederumu cena netiek iekļauta vērtējamajā summā):</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</si>
  <si>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</si>
  <si>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Preces paredzamais lietošanas ilgums (gados)</t>
  </si>
  <si>
    <t xml:space="preserve">Piedāvātā prece nedrīkst būt ražota Krievijā vai Baltkrievijā. </t>
  </si>
  <si>
    <t>Piedāvājot savu preci ražotājs apstiprina preces prasību izpildi</t>
  </si>
  <si>
    <t>Skaits, gab.***</t>
  </si>
  <si>
    <t>Iekārtu skaits ***</t>
  </si>
  <si>
    <t>Nosaukums</t>
  </si>
  <si>
    <t>Skaits***</t>
  </si>
  <si>
    <t>Cena (A), maksimālais punktu skaits</t>
  </si>
  <si>
    <t>Preces/ iekārtas elektroenerģijas patēriņš vai Preces/Iekārtas energoefektivitāte  (C), maksimālais punktu skaits</t>
  </si>
  <si>
    <t>Kopā</t>
  </si>
  <si>
    <t>Gāzes pārrāvuma gadījumā ir iespējama ventilēšana izmantojot apkārtējās vides gaisu, nav nepieciešama centrālā gāzu sistēma un/vai gāzes baloni (D), maksimālais punktu skaits</t>
  </si>
  <si>
    <t>Anestēzijas iekārtu modifikācijas</t>
  </si>
  <si>
    <t>Anestēzijas iekārta ar stiprinājumu pie slimnīcā esošās Trumpf konsoles (komplektācijā jāiekļauj visas pārejas, stiprinājumi un citi nepieciešamie elementi, konsoles lifta celtspēja 170 kg)</t>
  </si>
  <si>
    <t>Anestēzijas iekārta aprīkota ar 4 riteņiem un centrālo bremžu sistēmu</t>
  </si>
  <si>
    <t>Tiks vērtēta summa par iekārtu, piederumu un uzturēšanas cenu summu</t>
  </si>
  <si>
    <t>Anestēzijas iekārta</t>
  </si>
  <si>
    <t xml:space="preserve"> Iepirkums nav sadalīts daļās. Līguma slēgšanas tiesības tiks piešķirtas saimnieciski izdevīgākajam piedāvājumam.</t>
  </si>
  <si>
    <t>Jānorāda Preces ražotāja noteiktais preces paredzamais lietošanas ilgums (gados) (B), maksimālais punktu skaits</t>
  </si>
  <si>
    <r>
      <t>Jānorāda Preces ražotāja noteiktais precesparedzamais lietošanas ilgums (paredzamais lietošanas ilgums) (</t>
    </r>
    <r>
      <rPr>
        <i/>
        <sz val="11"/>
        <color theme="1"/>
        <rFont val="Times New Roman"/>
        <family val="1"/>
        <charset val="186"/>
      </rPr>
      <t>gados</t>
    </r>
    <r>
      <rPr>
        <sz val="11"/>
        <color theme="1"/>
        <rFont val="Times New Roman"/>
        <family val="1"/>
        <charset val="186"/>
      </rPr>
      <t>)</t>
    </r>
  </si>
  <si>
    <r>
      <t>Jānorāda Preces ražotāja noteiktais elektroenerģijas patēriņš darba režīmā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darba režīmā</t>
    </r>
  </si>
  <si>
    <t>Nav nepieciešama anestēzijas gāzu moduļa regulāra apkope un/vai kalibrācija (E), maksimālais punktu skaits</t>
  </si>
  <si>
    <t>1.3.</t>
  </si>
  <si>
    <t>1.3.1.</t>
  </si>
  <si>
    <t>1.3.2.</t>
  </si>
  <si>
    <t xml:space="preserve">Skaitu saktīt pie modifikācijām </t>
  </si>
  <si>
    <t>1.4.</t>
  </si>
  <si>
    <t>1.4.1.</t>
  </si>
  <si>
    <t>1.4.2.</t>
  </si>
  <si>
    <t>1.4.3.</t>
  </si>
  <si>
    <t>1.4.4.</t>
  </si>
  <si>
    <t>1.4.5.</t>
  </si>
  <si>
    <t>1.4.6.</t>
  </si>
  <si>
    <t>1.5.</t>
  </si>
  <si>
    <t>1.5.1.</t>
  </si>
  <si>
    <t>1.5.2.</t>
  </si>
  <si>
    <t>1.5.3.</t>
  </si>
  <si>
    <t>1.5.4.</t>
  </si>
  <si>
    <t>1.5.6.</t>
  </si>
  <si>
    <t>1.5.7.</t>
  </si>
  <si>
    <t>1.5.8.</t>
  </si>
  <si>
    <t>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
5) D daļai - par kritērija izpildi tiek piešķirts maksimālais punktu skaits - 5 punkti. Ja piedāvājumā nav norādīta informācija vai nav iespējams pārliecināties par punkta izpildi, vai punkts netiek izpildīts, tad  tiek piešķirti 0 punkti.
6) E daļai - par kritērija izpildi tiek piešķirts maksimālais punktu skaits - 5 punkti. Ja piedāvājumā nav norādīta informācija vai nav iespējams pārliecināties par punkta izpildi, tad  tiek piešķirti 0 punkti.
7) F daļai - par kritērija izpildi tiek piešķirts maksimālais punktu skaits - 5 punkti. Ja piedāvājumā nav norādīta informācija vai nav iespējams pārliecināties par punkta izpildi, tad  tiek piešķirti 0 punkti.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</si>
</sst>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 #,##0.00\ &quot;€&quot;_-;\-* #,##0.00\ &quot;€&quot;_-;_-* &quot;-&quot;??\ &quot;€&quot;_-;_-@_-"/>
    <numFmt numFmtId="43" formatCode="_-* #,##0.00_-;\-* #,##0.00_-;_-* &quot;-&quot;??_-;_-@_-"/>
    <numFmt numFmtId="164" formatCode="_-[$Ls-426]\ * #,##0.00_-;\-[$Ls-426]\ * #,##0.00_-;_-[$Ls-426]\ * &quot;-&quot;??_-;_-@_-"/>
    <numFmt numFmtId="165" formatCode="#,##0.00\ &quot;€&quot;"/>
    <numFmt numFmtId="166" formatCode="_-[$€-2]\ * #,##0.00_-;\-[$€-2]\ * #,##0.00_-;_-[$€-2]\ * &quot;-&quot;??_-;_-@_-"/>
    <numFmt numFmtId="167" formatCode="_-* #,##0.00\ [$€-426]_-;\-* #,##0.00\ [$€-426]_-;_-* &quot;-&quot;??\ [$€-426]_-;_-@_-"/>
    <numFmt numFmtId="168" formatCode="_-&quot;€&quot;\ * #,##0.00_-;\-&quot;€&quot;\ * #,##0.00_-;_-&quot;€&quot;\ * &quot;-&quot;??_-;_-@_-"/>
    <numFmt numFmtId="169" formatCode="_-* #,##0.00&quot; €&quot;_-;\-* #,##0.00&quot; €&quot;_-;_-* \-??&quot; €&quot;_-;_-@_-"/>
    <numFmt numFmtId="170" formatCode="_-[$Ls-426]\ * #,##0.00_-;\-[$Ls-426]\ * #,##0.00_-;_-[$Ls-426]\ * \-??_-;_-@_-"/>
  </numFmts>
  <fonts count="6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sz val="11"/>
      <color theme="1"/>
      <name val="Calibri"/>
      <family val="2"/>
      <scheme val="minor"/>
    </font>
    <font>
      <sz val="11"/>
      <color rgb="FFFF0000"/>
      <name val="Times New Roman"/>
      <family val="1"/>
      <charset val="186"/>
    </font>
    <font>
      <sz val="10"/>
      <color theme="1"/>
      <name val="Times New Roman"/>
      <family val="1"/>
      <charset val="186"/>
    </font>
    <font>
      <sz val="10"/>
      <name val="Arial"/>
      <family val="2"/>
      <charset val="186"/>
    </font>
    <font>
      <sz val="11"/>
      <name val="Times New Roman"/>
      <family val="1"/>
      <charset val="186"/>
    </font>
    <font>
      <vertAlign val="subscript"/>
      <sz val="11"/>
      <color theme="1"/>
      <name val="Times New Roman"/>
      <family val="1"/>
      <charset val="186"/>
    </font>
    <font>
      <sz val="11"/>
      <color indexed="8"/>
      <name val="Times New Roman"/>
      <family val="1"/>
      <charset val="186"/>
    </font>
    <font>
      <vertAlign val="subscript"/>
      <sz val="11"/>
      <color rgb="FF000000"/>
      <name val="Times New Roman"/>
      <family val="1"/>
      <charset val="186"/>
    </font>
    <font>
      <sz val="11"/>
      <color rgb="FF000000"/>
      <name val="Times New Roman"/>
      <family val="1"/>
      <charset val="186"/>
    </font>
    <font>
      <i/>
      <sz val="11"/>
      <color rgb="FF000000"/>
      <name val="Times New Roman"/>
      <family val="1"/>
      <charset val="186"/>
    </font>
    <font>
      <i/>
      <sz val="11"/>
      <name val="Times New Roman"/>
      <family val="1"/>
      <charset val="186"/>
    </font>
    <font>
      <sz val="11"/>
      <color rgb="FFFF0000"/>
      <name val="Calibri"/>
      <family val="2"/>
      <scheme val="minor"/>
    </font>
    <font>
      <sz val="8"/>
      <name val="Calibri"/>
      <family val="2"/>
      <scheme val="minor"/>
    </font>
    <font>
      <i/>
      <u/>
      <sz val="11"/>
      <color theme="1"/>
      <name val="Times New Roman"/>
      <family val="1"/>
      <charset val="186"/>
    </font>
    <font>
      <sz val="12"/>
      <color theme="1"/>
      <name val="Times New Roman"/>
      <family val="1"/>
      <charset val="186"/>
    </font>
    <font>
      <sz val="8"/>
      <color rgb="FF000000"/>
      <name val="Times New Roman"/>
      <family val="1"/>
      <charset val="186"/>
    </font>
    <font>
      <i/>
      <sz val="8"/>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0"/>
      <name val="Times New Roman"/>
      <family val="1"/>
      <charset val="186"/>
    </font>
    <font>
      <sz val="9"/>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indexed="8"/>
      <name val="Calibri"/>
      <family val="2"/>
      <charset val="186"/>
    </font>
    <font>
      <sz val="10"/>
      <name val="Helv"/>
    </font>
    <font>
      <sz val="11"/>
      <color rgb="FF000000"/>
      <name val="Calibri"/>
      <family val="2"/>
      <charset val="186"/>
    </font>
    <font>
      <sz val="11"/>
      <color rgb="FF000000"/>
      <name val="Calibri"/>
      <family val="2"/>
      <charset val="1"/>
    </font>
    <font>
      <b/>
      <sz val="11"/>
      <color rgb="FF000000"/>
      <name val="Times New Roman"/>
      <family val="1"/>
      <charset val="186"/>
    </font>
    <font>
      <b/>
      <sz val="11"/>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8"/>
      <color theme="1"/>
      <name val="Times New Roman"/>
      <family val="1"/>
      <charset val="186"/>
    </font>
    <font>
      <sz val="10"/>
      <color rgb="FF000000"/>
      <name val="Times New Roman"/>
      <family val="1"/>
      <charset val="186"/>
    </font>
    <font>
      <b/>
      <sz val="8"/>
      <color rgb="FF000000"/>
      <name val="Times New Roman"/>
      <family val="1"/>
      <charset val="186"/>
    </font>
    <font>
      <sz val="8"/>
      <color theme="1"/>
      <name val="Times New Roman"/>
      <family val="1"/>
      <charset val="186"/>
    </font>
    <font>
      <sz val="10"/>
      <color rgb="FF000000"/>
      <name val="RotisSansSerif"/>
      <charset val="186"/>
    </font>
    <font>
      <sz val="10"/>
      <color rgb="FF000000"/>
      <name val="RotisSansSerif"/>
      <family val="2"/>
      <charset val="186"/>
    </font>
    <font>
      <sz val="11"/>
      <color rgb="FFFF66CC"/>
      <name val="Times New Roman"/>
      <family val="1"/>
      <charset val="186"/>
    </font>
    <font>
      <vertAlign val="subscript"/>
      <sz val="11"/>
      <name val="Times New Roman"/>
      <family val="1"/>
      <charset val="186"/>
    </font>
    <font>
      <b/>
      <i/>
      <sz val="11"/>
      <color theme="1"/>
      <name val="Times New Roman"/>
      <family val="1"/>
      <charset val="186"/>
    </font>
    <font>
      <sz val="10"/>
      <color indexed="8"/>
      <name val="Arial"/>
      <family val="2"/>
      <charset val="186"/>
    </font>
    <font>
      <u/>
      <sz val="11"/>
      <color rgb="FF0563C1"/>
      <name val="Calibri"/>
      <family val="2"/>
      <charset val="1"/>
    </font>
    <font>
      <sz val="9"/>
      <color theme="1"/>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theme="7" tint="0.39997558519241921"/>
        <bgColor indexed="64"/>
      </patternFill>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438">
    <xf numFmtId="0" fontId="0" fillId="0" borderId="0"/>
    <xf numFmtId="43" fontId="9" fillId="0" borderId="0" applyFont="0" applyFill="0" applyBorder="0" applyAlignment="0" applyProtection="0"/>
    <xf numFmtId="0" fontId="5" fillId="0" borderId="0"/>
    <xf numFmtId="164" fontId="11" fillId="0" borderId="0">
      <alignment vertical="center" wrapText="1"/>
    </xf>
    <xf numFmtId="0" fontId="12" fillId="0" borderId="0"/>
    <xf numFmtId="0" fontId="9" fillId="0" borderId="0"/>
    <xf numFmtId="0" fontId="5" fillId="0" borderId="0"/>
    <xf numFmtId="0" fontId="9" fillId="0" borderId="0"/>
    <xf numFmtId="0" fontId="4" fillId="0" borderId="0"/>
    <xf numFmtId="164" fontId="11" fillId="0" borderId="0">
      <alignment vertical="center" wrapText="1"/>
    </xf>
    <xf numFmtId="9" fontId="9" fillId="0" borderId="0" applyFont="0" applyFill="0" applyBorder="0" applyAlignment="0" applyProtection="0"/>
    <xf numFmtId="0" fontId="31" fillId="0" borderId="0"/>
    <xf numFmtId="0" fontId="12" fillId="0" borderId="0"/>
    <xf numFmtId="0" fontId="3" fillId="0" borderId="0"/>
    <xf numFmtId="0" fontId="12" fillId="0" borderId="0"/>
    <xf numFmtId="0" fontId="12" fillId="0" borderId="0"/>
    <xf numFmtId="0" fontId="3" fillId="0" borderId="0"/>
    <xf numFmtId="0" fontId="12" fillId="0" borderId="0"/>
    <xf numFmtId="0" fontId="3" fillId="0" borderId="0"/>
    <xf numFmtId="0" fontId="39" fillId="0" borderId="0"/>
    <xf numFmtId="0" fontId="39" fillId="0" borderId="0"/>
    <xf numFmtId="0" fontId="3" fillId="0" borderId="0"/>
    <xf numFmtId="0" fontId="12" fillId="0" borderId="0"/>
    <xf numFmtId="0" fontId="9" fillId="0" borderId="0"/>
    <xf numFmtId="0" fontId="41" fillId="0" borderId="0"/>
    <xf numFmtId="0" fontId="3" fillId="0" borderId="0"/>
    <xf numFmtId="0" fontId="3" fillId="0" borderId="0"/>
    <xf numFmtId="0" fontId="40" fillId="0" borderId="0"/>
    <xf numFmtId="0" fontId="12" fillId="0" borderId="0"/>
    <xf numFmtId="0" fontId="12"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9" fillId="0" borderId="0" applyFont="0" applyFill="0" applyBorder="0" applyAlignment="0" applyProtection="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2" fillId="0" borderId="0"/>
    <xf numFmtId="9" fontId="42" fillId="0" borderId="0" applyBorder="0" applyProtection="0"/>
    <xf numFmtId="164" fontId="3" fillId="0" borderId="0"/>
    <xf numFmtId="164" fontId="3" fillId="0" borderId="0"/>
    <xf numFmtId="164" fontId="9" fillId="0" borderId="0"/>
    <xf numFmtId="164" fontId="3" fillId="0" borderId="0"/>
    <xf numFmtId="164" fontId="41" fillId="0" borderId="0"/>
    <xf numFmtId="164" fontId="3" fillId="0" borderId="0"/>
    <xf numFmtId="164" fontId="3" fillId="0" borderId="0"/>
    <xf numFmtId="164" fontId="3" fillId="0" borderId="0"/>
    <xf numFmtId="164" fontId="9" fillId="0" borderId="0"/>
    <xf numFmtId="164" fontId="3" fillId="0" borderId="0"/>
    <xf numFmtId="164" fontId="3" fillId="0" borderId="0"/>
    <xf numFmtId="164" fontId="12" fillId="0" borderId="0"/>
    <xf numFmtId="164" fontId="12" fillId="0" borderId="0"/>
    <xf numFmtId="164" fontId="3" fillId="0" borderId="0"/>
    <xf numFmtId="164" fontId="3" fillId="0" borderId="0"/>
    <xf numFmtId="164" fontId="12" fillId="0" borderId="0"/>
    <xf numFmtId="164" fontId="40" fillId="0" borderId="0"/>
    <xf numFmtId="164" fontId="9" fillId="0" borderId="0"/>
    <xf numFmtId="164" fontId="3" fillId="0" borderId="0"/>
    <xf numFmtId="164" fontId="3" fillId="0" borderId="0"/>
    <xf numFmtId="164" fontId="3" fillId="0" borderId="0"/>
    <xf numFmtId="164" fontId="12" fillId="0" borderId="0"/>
    <xf numFmtId="164" fontId="3" fillId="0" borderId="0"/>
    <xf numFmtId="164" fontId="3" fillId="0" borderId="0"/>
    <xf numFmtId="164" fontId="31" fillId="0" borderId="0"/>
    <xf numFmtId="164" fontId="9" fillId="0" borderId="0"/>
    <xf numFmtId="164" fontId="3" fillId="0" borderId="0"/>
    <xf numFmtId="164" fontId="3" fillId="0" borderId="0"/>
    <xf numFmtId="164" fontId="39" fillId="0" borderId="0"/>
    <xf numFmtId="164" fontId="9" fillId="0" borderId="0"/>
    <xf numFmtId="164" fontId="12" fillId="0" borderId="0"/>
    <xf numFmtId="164" fontId="39" fillId="0" borderId="0"/>
    <xf numFmtId="164" fontId="3"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164" fontId="9" fillId="0" borderId="0"/>
    <xf numFmtId="0" fontId="3" fillId="0" borderId="0"/>
    <xf numFmtId="0" fontId="3" fillId="0" borderId="0"/>
    <xf numFmtId="0" fontId="12"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0" fontId="3" fillId="0" borderId="0"/>
    <xf numFmtId="0" fontId="3" fillId="0" borderId="0"/>
    <xf numFmtId="0" fontId="3" fillId="0" borderId="0"/>
    <xf numFmtId="44" fontId="9" fillId="0" borderId="0" applyFont="0" applyFill="0" applyBorder="0" applyAlignment="0" applyProtection="0"/>
    <xf numFmtId="0" fontId="42" fillId="0" borderId="0"/>
    <xf numFmtId="0" fontId="3" fillId="0" borderId="0"/>
    <xf numFmtId="168" fontId="9" fillId="0" borderId="0" applyFont="0" applyFill="0" applyBorder="0" applyAlignment="0" applyProtection="0"/>
    <xf numFmtId="0" fontId="3" fillId="0" borderId="0"/>
    <xf numFmtId="0" fontId="3" fillId="0" borderId="0"/>
    <xf numFmtId="0" fontId="53" fillId="0" borderId="0" applyNumberFormat="0" applyBorder="0" applyProtection="0"/>
    <xf numFmtId="0" fontId="12" fillId="0" borderId="0"/>
    <xf numFmtId="0" fontId="53" fillId="0" borderId="0" applyNumberFormat="0" applyBorder="0" applyProtection="0"/>
    <xf numFmtId="0" fontId="1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9" fillId="0" borderId="0"/>
    <xf numFmtId="0" fontId="3" fillId="0" borderId="0"/>
    <xf numFmtId="0" fontId="12" fillId="0" borderId="0"/>
    <xf numFmtId="0" fontId="9"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9" fillId="0" borderId="0">
      <alignment vertical="center"/>
    </xf>
    <xf numFmtId="0" fontId="3" fillId="0" borderId="0"/>
    <xf numFmtId="0" fontId="12" fillId="0" borderId="0"/>
    <xf numFmtId="0" fontId="3" fillId="0" borderId="0"/>
    <xf numFmtId="0" fontId="12"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9" fillId="0" borderId="0" applyNumberFormat="0" applyFill="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12" fillId="0" borderId="0"/>
    <xf numFmtId="0" fontId="3" fillId="0" borderId="0"/>
    <xf numFmtId="0" fontId="12"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2"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9" fillId="0" borderId="0"/>
    <xf numFmtId="164" fontId="3" fillId="0" borderId="0"/>
    <xf numFmtId="164" fontId="3" fillId="0" borderId="0"/>
    <xf numFmtId="164" fontId="12" fillId="0" borderId="0"/>
    <xf numFmtId="164" fontId="12"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1" fillId="0" borderId="0"/>
    <xf numFmtId="164" fontId="9" fillId="0" borderId="0"/>
    <xf numFmtId="164" fontId="3" fillId="0" borderId="0"/>
    <xf numFmtId="164" fontId="3" fillId="0" borderId="0"/>
    <xf numFmtId="164" fontId="12" fillId="0" borderId="0"/>
    <xf numFmtId="164"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54" fillId="0" borderId="0" applyNumberFormat="0" applyBorder="0" applyProtection="0"/>
    <xf numFmtId="0" fontId="54"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9" fillId="0" borderId="0" applyFont="0" applyFill="0" applyBorder="0" applyAlignment="0" applyProtection="0"/>
    <xf numFmtId="43" fontId="9" fillId="0" borderId="0" applyFont="0" applyFill="0" applyBorder="0" applyAlignment="0" applyProtection="0"/>
    <xf numFmtId="0" fontId="3" fillId="0" borderId="0"/>
    <xf numFmtId="0" fontId="42" fillId="0" borderId="0"/>
    <xf numFmtId="0" fontId="3" fillId="0" borderId="0"/>
    <xf numFmtId="0" fontId="3" fillId="0" borderId="0"/>
    <xf numFmtId="0" fontId="41" fillId="0" borderId="0"/>
    <xf numFmtId="0" fontId="3" fillId="0" borderId="0"/>
    <xf numFmtId="0" fontId="3"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3" fillId="0" borderId="0" applyNumberFormat="0" applyBorder="0" applyProtection="0"/>
    <xf numFmtId="0" fontId="12" fillId="0" borderId="0"/>
    <xf numFmtId="0" fontId="2" fillId="0" borderId="0"/>
    <xf numFmtId="0" fontId="2"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9"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1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9" fillId="0" borderId="0" applyFont="0" applyFill="0" applyBorder="0" applyAlignment="0" applyProtection="0"/>
    <xf numFmtId="43" fontId="9"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0" fontId="1" fillId="0" borderId="0"/>
    <xf numFmtId="43"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0" fontId="1" fillId="0" borderId="0"/>
    <xf numFmtId="0" fontId="9" fillId="0" borderId="0"/>
    <xf numFmtId="0" fontId="12" fillId="0" borderId="0"/>
    <xf numFmtId="0" fontId="1" fillId="0" borderId="0"/>
    <xf numFmtId="0" fontId="39" fillId="0" borderId="0"/>
    <xf numFmtId="0" fontId="41" fillId="0" borderId="0"/>
    <xf numFmtId="0" fontId="9" fillId="0" borderId="0"/>
    <xf numFmtId="0" fontId="9" fillId="0" borderId="0"/>
    <xf numFmtId="0" fontId="31" fillId="0" borderId="0"/>
    <xf numFmtId="9"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1"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xf numFmtId="9" fontId="42" fillId="0" borderId="0" applyBorder="0" applyProtection="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9" fillId="0" borderId="0"/>
    <xf numFmtId="164" fontId="1" fillId="0" borderId="0"/>
    <xf numFmtId="164" fontId="1" fillId="0" borderId="0"/>
    <xf numFmtId="164" fontId="1" fillId="0" borderId="0"/>
    <xf numFmtId="164" fontId="1" fillId="0" borderId="0"/>
    <xf numFmtId="164" fontId="1" fillId="0" borderId="0"/>
    <xf numFmtId="164" fontId="39" fillId="0" borderId="0"/>
    <xf numFmtId="164"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5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9" fillId="0" borderId="0" applyFont="0" applyFill="0" applyBorder="0" applyAlignment="0" applyProtection="0"/>
    <xf numFmtId="0" fontId="59" fillId="0" borderId="0" applyBorder="0" applyProtection="0"/>
    <xf numFmtId="169" fontId="42" fillId="0" borderId="0" applyBorder="0" applyProtection="0"/>
    <xf numFmtId="169" fontId="42" fillId="0" borderId="0" applyBorder="0" applyProtection="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2"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12" fillId="0" borderId="0"/>
    <xf numFmtId="170" fontId="12" fillId="0" borderId="0"/>
    <xf numFmtId="0" fontId="41" fillId="0" borderId="0"/>
    <xf numFmtId="0" fontId="41" fillId="0" borderId="0"/>
    <xf numFmtId="170" fontId="41" fillId="0" borderId="0"/>
    <xf numFmtId="170" fontId="12" fillId="0" borderId="0"/>
    <xf numFmtId="170" fontId="31"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170" fontId="42" fillId="0" borderId="0"/>
    <xf numFmtId="0" fontId="41" fillId="0" borderId="0"/>
    <xf numFmtId="0" fontId="42" fillId="0" borderId="0"/>
    <xf numFmtId="170" fontId="42" fillId="0" borderId="0"/>
    <xf numFmtId="170" fontId="12" fillId="0" borderId="0"/>
    <xf numFmtId="0" fontId="41" fillId="0" borderId="0"/>
    <xf numFmtId="0" fontId="41" fillId="0" borderId="0"/>
    <xf numFmtId="0" fontId="41" fillId="0" borderId="0"/>
    <xf numFmtId="170" fontId="41" fillId="0" borderId="0"/>
    <xf numFmtId="0" fontId="42" fillId="0" borderId="0"/>
    <xf numFmtId="170" fontId="42" fillId="0" borderId="0"/>
    <xf numFmtId="170" fontId="42" fillId="0" borderId="0"/>
    <xf numFmtId="170" fontId="42" fillId="0" borderId="0"/>
    <xf numFmtId="170" fontId="42" fillId="0" borderId="0"/>
    <xf numFmtId="170" fontId="42" fillId="0" borderId="0"/>
    <xf numFmtId="0" fontId="41" fillId="0" borderId="0"/>
    <xf numFmtId="170" fontId="50" fillId="0" borderId="0">
      <alignment vertical="center" wrapText="1"/>
    </xf>
    <xf numFmtId="170" fontId="50" fillId="0" borderId="0">
      <alignment vertical="center" wrapText="1"/>
    </xf>
    <xf numFmtId="0" fontId="41" fillId="0" borderId="0">
      <alignment vertical="center"/>
    </xf>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2" fillId="0" borderId="0"/>
    <xf numFmtId="0" fontId="41" fillId="0" borderId="0"/>
    <xf numFmtId="0" fontId="41" fillId="0" borderId="0"/>
    <xf numFmtId="0" fontId="42" fillId="0" borderId="0"/>
    <xf numFmtId="0" fontId="41" fillId="0" borderId="0"/>
    <xf numFmtId="0" fontId="42"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170" fontId="12" fillId="0" borderId="0"/>
    <xf numFmtId="9" fontId="42" fillId="0" borderId="0" applyBorder="0" applyProtection="0"/>
    <xf numFmtId="0" fontId="12" fillId="0" borderId="0"/>
    <xf numFmtId="170" fontId="12" fillId="0" borderId="0"/>
    <xf numFmtId="44" fontId="1" fillId="0" borderId="0" applyFont="0" applyFill="0" applyBorder="0" applyAlignment="0" applyProtection="0"/>
    <xf numFmtId="44" fontId="9"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0">
    <xf numFmtId="0" fontId="0" fillId="0" borderId="0" xfId="0"/>
    <xf numFmtId="0" fontId="7" fillId="2" borderId="1" xfId="0" applyFont="1" applyFill="1" applyBorder="1"/>
    <xf numFmtId="0" fontId="8" fillId="3" borderId="1" xfId="0" applyFont="1" applyFill="1" applyBorder="1"/>
    <xf numFmtId="0" fontId="10" fillId="0" borderId="1" xfId="0" applyFont="1" applyBorder="1" applyAlignment="1">
      <alignment wrapText="1"/>
    </xf>
    <xf numFmtId="0" fontId="7" fillId="0" borderId="1" xfId="0" applyFont="1" applyBorder="1"/>
    <xf numFmtId="0" fontId="7" fillId="0" borderId="1" xfId="0" applyFont="1" applyBorder="1" applyAlignment="1">
      <alignment horizontal="justify" vertical="center" wrapText="1"/>
    </xf>
    <xf numFmtId="0" fontId="13" fillId="0" borderId="1" xfId="0" applyFont="1" applyBorder="1" applyAlignment="1">
      <alignment vertical="center" wrapText="1"/>
    </xf>
    <xf numFmtId="0" fontId="17" fillId="0" borderId="1" xfId="0" applyFont="1" applyBorder="1" applyAlignment="1">
      <alignment vertical="center" wrapText="1"/>
    </xf>
    <xf numFmtId="0" fontId="8" fillId="3" borderId="1" xfId="0" applyFont="1" applyFill="1" applyBorder="1" applyAlignment="1">
      <alignment horizontal="center" vertical="center"/>
    </xf>
    <xf numFmtId="0" fontId="8" fillId="3" borderId="3" xfId="0" applyFont="1" applyFill="1" applyBorder="1"/>
    <xf numFmtId="0" fontId="7" fillId="0" borderId="1" xfId="0" applyFont="1" applyBorder="1" applyAlignment="1">
      <alignment horizontal="center" vertical="center"/>
    </xf>
    <xf numFmtId="0" fontId="0" fillId="0" borderId="0" xfId="0" applyAlignment="1">
      <alignment wrapText="1"/>
    </xf>
    <xf numFmtId="0" fontId="0" fillId="0" borderId="0" xfId="0" applyAlignment="1">
      <alignment horizontal="center" vertical="center"/>
    </xf>
    <xf numFmtId="0" fontId="23" fillId="0" borderId="0" xfId="0" applyFont="1" applyAlignment="1">
      <alignment wrapText="1"/>
    </xf>
    <xf numFmtId="0" fontId="7" fillId="0" borderId="0" xfId="0" applyFont="1"/>
    <xf numFmtId="0" fontId="7" fillId="0" borderId="0" xfId="0" applyFont="1" applyAlignment="1">
      <alignment horizontal="center" vertical="center"/>
    </xf>
    <xf numFmtId="0" fontId="7" fillId="0" borderId="0" xfId="0" applyFont="1" applyAlignment="1">
      <alignment wrapText="1"/>
    </xf>
    <xf numFmtId="0" fontId="13" fillId="0" borderId="0" xfId="0" applyFont="1" applyAlignment="1">
      <alignment wrapText="1"/>
    </xf>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xf>
    <xf numFmtId="0" fontId="24" fillId="0" borderId="0" xfId="0" applyFont="1" applyAlignment="1">
      <alignment horizontal="justify" vertical="center"/>
    </xf>
    <xf numFmtId="0" fontId="26" fillId="0" borderId="0" xfId="0" applyFont="1" applyAlignment="1">
      <alignment horizontal="justify" vertical="center"/>
    </xf>
    <xf numFmtId="0" fontId="26" fillId="0" borderId="0" xfId="0" applyFont="1" applyAlignment="1">
      <alignment horizontal="justify" vertical="center" wrapText="1"/>
    </xf>
    <xf numFmtId="0" fontId="29" fillId="0" borderId="0" xfId="0" applyFont="1"/>
    <xf numFmtId="0" fontId="26" fillId="0" borderId="9" xfId="0" applyFont="1" applyBorder="1" applyAlignment="1">
      <alignment horizontal="justify" vertical="center" wrapText="1"/>
    </xf>
    <xf numFmtId="0" fontId="26" fillId="7" borderId="9" xfId="0" applyFont="1" applyFill="1" applyBorder="1" applyAlignment="1">
      <alignment horizontal="justify" vertical="center" wrapText="1"/>
    </xf>
    <xf numFmtId="0" fontId="32" fillId="0" borderId="9" xfId="11" applyFont="1" applyBorder="1" applyAlignment="1">
      <alignment horizontal="center" vertical="center" wrapText="1"/>
    </xf>
    <xf numFmtId="0" fontId="26" fillId="0" borderId="9" xfId="0" applyFont="1" applyBorder="1" applyAlignment="1">
      <alignment horizontal="center" vertical="center" wrapText="1"/>
    </xf>
    <xf numFmtId="0" fontId="27" fillId="0" borderId="9" xfId="0" applyFont="1" applyBorder="1" applyAlignment="1">
      <alignment horizontal="center" vertical="center" wrapText="1"/>
    </xf>
    <xf numFmtId="0" fontId="26" fillId="4" borderId="1" xfId="0" applyFont="1" applyFill="1" applyBorder="1" applyAlignment="1">
      <alignment horizontal="center" vertical="center" wrapText="1"/>
    </xf>
    <xf numFmtId="0" fontId="26" fillId="0" borderId="1" xfId="0" applyFont="1" applyBorder="1" applyAlignment="1">
      <alignment horizontal="justify" vertical="center" wrapText="1"/>
    </xf>
    <xf numFmtId="0" fontId="26" fillId="0" borderId="1" xfId="0" applyFont="1" applyBorder="1" applyAlignment="1">
      <alignment horizontal="justify" vertical="center"/>
    </xf>
    <xf numFmtId="165" fontId="26" fillId="0" borderId="1" xfId="0" applyNumberFormat="1" applyFont="1" applyBorder="1" applyAlignment="1">
      <alignment horizontal="justify" vertical="center"/>
    </xf>
    <xf numFmtId="166" fontId="26" fillId="0" borderId="1" xfId="0" applyNumberFormat="1" applyFont="1" applyBorder="1" applyAlignment="1">
      <alignment vertical="center"/>
    </xf>
    <xf numFmtId="0" fontId="29" fillId="0" borderId="1" xfId="0" applyFont="1" applyBorder="1"/>
    <xf numFmtId="0" fontId="35" fillId="0" borderId="1" xfId="0" applyFont="1" applyBorder="1" applyAlignment="1">
      <alignment horizontal="justify" vertical="center" wrapText="1"/>
    </xf>
    <xf numFmtId="0" fontId="35" fillId="7" borderId="1" xfId="0" applyFont="1" applyFill="1" applyBorder="1" applyAlignment="1">
      <alignment horizontal="justify" vertical="center" wrapText="1"/>
    </xf>
    <xf numFmtId="0" fontId="36" fillId="0" borderId="1" xfId="11" applyFont="1" applyBorder="1" applyAlignment="1">
      <alignment horizontal="center" vertical="center" wrapText="1"/>
    </xf>
    <xf numFmtId="0" fontId="35" fillId="0" borderId="9" xfId="0" applyFont="1" applyBorder="1" applyAlignment="1">
      <alignment horizontal="center" vertical="center" wrapText="1"/>
    </xf>
    <xf numFmtId="0" fontId="37" fillId="0" borderId="9" xfId="0" applyFont="1" applyBorder="1" applyAlignment="1">
      <alignment horizontal="center" vertical="center" wrapText="1"/>
    </xf>
    <xf numFmtId="0" fontId="35" fillId="0" borderId="1" xfId="0" applyFont="1" applyBorder="1" applyAlignment="1">
      <alignment horizontal="center" vertical="center" wrapText="1"/>
    </xf>
    <xf numFmtId="0" fontId="35" fillId="4" borderId="1" xfId="0" applyFont="1" applyFill="1" applyBorder="1" applyAlignment="1">
      <alignment horizontal="center" vertical="center" wrapText="1"/>
    </xf>
    <xf numFmtId="0" fontId="35" fillId="0" borderId="1" xfId="0" applyFont="1" applyBorder="1" applyAlignment="1">
      <alignment horizontal="center" vertical="center"/>
    </xf>
    <xf numFmtId="0" fontId="38" fillId="0" borderId="1" xfId="11" applyFont="1" applyBorder="1" applyAlignment="1">
      <alignment horizontal="center" wrapText="1"/>
    </xf>
    <xf numFmtId="0" fontId="20" fillId="0" borderId="1" xfId="0" applyFont="1" applyBorder="1"/>
    <xf numFmtId="9" fontId="24" fillId="0" borderId="1" xfId="10" applyFont="1" applyBorder="1" applyAlignment="1">
      <alignment horizontal="justify" vertical="center"/>
    </xf>
    <xf numFmtId="0" fontId="24" fillId="0" borderId="1" xfId="0" applyFont="1" applyBorder="1" applyAlignment="1">
      <alignment vertical="center"/>
    </xf>
    <xf numFmtId="0" fontId="7" fillId="0" borderId="1" xfId="0" applyFont="1" applyBorder="1" applyAlignment="1">
      <alignment wrapText="1"/>
    </xf>
    <xf numFmtId="0" fontId="7" fillId="2" borderId="5" xfId="0" applyFont="1" applyFill="1" applyBorder="1"/>
    <xf numFmtId="0" fontId="13" fillId="0" borderId="2" xfId="0" applyFont="1" applyBorder="1" applyAlignment="1">
      <alignment wrapText="1"/>
    </xf>
    <xf numFmtId="0" fontId="7" fillId="2" borderId="0" xfId="0" applyFont="1" applyFill="1"/>
    <xf numFmtId="0" fontId="52" fillId="0" borderId="1" xfId="0" applyFont="1" applyBorder="1"/>
    <xf numFmtId="0" fontId="17" fillId="0" borderId="2" xfId="0" applyFont="1" applyBorder="1" applyAlignment="1">
      <alignment horizontal="justify" vertical="center" wrapText="1"/>
    </xf>
    <xf numFmtId="0" fontId="7" fillId="0" borderId="1" xfId="0" applyFont="1" applyBorder="1" applyAlignment="1">
      <alignment vertical="center" wrapText="1"/>
    </xf>
    <xf numFmtId="0" fontId="8" fillId="3" borderId="2" xfId="0" applyFont="1" applyFill="1" applyBorder="1" applyAlignment="1">
      <alignment horizontal="center" wrapText="1"/>
    </xf>
    <xf numFmtId="0" fontId="13" fillId="0" borderId="1" xfId="0" applyFont="1" applyBorder="1" applyAlignment="1">
      <alignment wrapText="1"/>
    </xf>
    <xf numFmtId="0" fontId="7" fillId="0" borderId="3" xfId="0" applyFont="1" applyBorder="1"/>
    <xf numFmtId="49" fontId="7" fillId="2" borderId="1" xfId="0" applyNumberFormat="1" applyFont="1" applyFill="1" applyBorder="1" applyAlignment="1">
      <alignment vertical="center" wrapText="1"/>
    </xf>
    <xf numFmtId="0" fontId="7" fillId="0" borderId="2" xfId="0" applyFont="1" applyBorder="1" applyAlignment="1">
      <alignment wrapText="1"/>
    </xf>
    <xf numFmtId="0" fontId="7" fillId="5" borderId="2" xfId="0" applyFont="1" applyFill="1" applyBorder="1" applyAlignment="1">
      <alignment wrapText="1"/>
    </xf>
    <xf numFmtId="0" fontId="7" fillId="2" borderId="1" xfId="0" applyFont="1" applyFill="1" applyBorder="1" applyAlignment="1">
      <alignment wrapText="1"/>
    </xf>
    <xf numFmtId="49" fontId="7" fillId="0" borderId="1" xfId="0" applyNumberFormat="1" applyFont="1" applyBorder="1"/>
    <xf numFmtId="49" fontId="7" fillId="2" borderId="1" xfId="0" applyNumberFormat="1" applyFont="1" applyFill="1" applyBorder="1"/>
    <xf numFmtId="49" fontId="7" fillId="0" borderId="1" xfId="0" applyNumberFormat="1" applyFont="1" applyBorder="1" applyAlignment="1">
      <alignment wrapText="1"/>
    </xf>
    <xf numFmtId="49" fontId="7" fillId="2" borderId="1" xfId="0" applyNumberFormat="1" applyFont="1" applyFill="1" applyBorder="1" applyAlignment="1">
      <alignment wrapText="1"/>
    </xf>
    <xf numFmtId="49" fontId="8" fillId="3" borderId="1" xfId="0" applyNumberFormat="1" applyFont="1" applyFill="1" applyBorder="1"/>
    <xf numFmtId="49" fontId="0" fillId="0" borderId="0" xfId="0" applyNumberFormat="1"/>
    <xf numFmtId="49" fontId="44" fillId="8" borderId="1" xfId="0" applyNumberFormat="1" applyFont="1" applyFill="1" applyBorder="1" applyAlignment="1">
      <alignment horizontal="center" vertical="center"/>
    </xf>
    <xf numFmtId="49" fontId="45" fillId="0" borderId="6" xfId="0" applyNumberFormat="1" applyFont="1" applyBorder="1" applyAlignment="1">
      <alignment horizontal="left" vertical="top" wrapText="1"/>
    </xf>
    <xf numFmtId="49" fontId="45" fillId="0" borderId="7" xfId="0" applyNumberFormat="1" applyFont="1" applyBorder="1" applyAlignment="1">
      <alignment horizontal="left" vertical="top" wrapText="1"/>
    </xf>
    <xf numFmtId="49" fontId="45" fillId="0" borderId="8" xfId="0" applyNumberFormat="1" applyFont="1" applyBorder="1" applyAlignment="1">
      <alignment horizontal="left" vertical="top" wrapText="1"/>
    </xf>
    <xf numFmtId="0" fontId="46" fillId="10" borderId="1" xfId="0" applyFont="1" applyFill="1" applyBorder="1" applyAlignment="1">
      <alignment horizontal="center" vertical="center" wrapText="1"/>
    </xf>
    <xf numFmtId="0" fontId="47" fillId="11" borderId="1" xfId="0" applyFont="1" applyFill="1" applyBorder="1" applyAlignment="1">
      <alignment horizontal="center" vertical="center"/>
    </xf>
    <xf numFmtId="0" fontId="48" fillId="0" borderId="1" xfId="0" applyFont="1" applyBorder="1" applyAlignment="1">
      <alignment horizontal="center" vertical="center" wrapText="1"/>
    </xf>
    <xf numFmtId="0" fontId="31" fillId="0" borderId="1" xfId="0" applyFont="1" applyBorder="1" applyAlignment="1">
      <alignment horizontal="justify" vertical="center" wrapText="1"/>
    </xf>
    <xf numFmtId="0" fontId="49" fillId="0" borderId="0" xfId="0" applyFont="1"/>
    <xf numFmtId="0" fontId="50" fillId="0" borderId="1" xfId="0" applyFont="1" applyBorder="1" applyAlignment="1">
      <alignment horizontal="justify" vertical="center" wrapText="1"/>
    </xf>
    <xf numFmtId="0" fontId="48" fillId="0" borderId="1" xfId="0" applyFont="1" applyBorder="1" applyAlignment="1">
      <alignment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lignment horizontal="justify" vertical="center"/>
    </xf>
    <xf numFmtId="167" fontId="24" fillId="0" borderId="1" xfId="0" applyNumberFormat="1" applyFont="1" applyBorder="1" applyAlignment="1">
      <alignment horizontal="justify" vertical="center" wrapText="1"/>
    </xf>
    <xf numFmtId="167" fontId="24" fillId="0" borderId="1" xfId="0" applyNumberFormat="1" applyFont="1" applyBorder="1" applyAlignment="1">
      <alignment horizontal="justify" vertical="center"/>
    </xf>
    <xf numFmtId="0" fontId="52" fillId="0" borderId="0" xfId="0" applyFont="1"/>
    <xf numFmtId="0" fontId="52" fillId="0" borderId="1" xfId="0" applyFont="1" applyBorder="1" applyAlignment="1">
      <alignment wrapText="1"/>
    </xf>
    <xf numFmtId="0" fontId="7" fillId="2" borderId="1" xfId="0" applyFont="1" applyFill="1" applyBorder="1" applyAlignment="1">
      <alignment vertical="center" wrapText="1"/>
    </xf>
    <xf numFmtId="0" fontId="6" fillId="2" borderId="1" xfId="0" applyFont="1" applyFill="1" applyBorder="1"/>
    <xf numFmtId="0" fontId="25" fillId="0" borderId="1" xfId="0" applyFont="1" applyBorder="1" applyAlignment="1">
      <alignment horizontal="justify" vertical="center" wrapText="1"/>
    </xf>
    <xf numFmtId="0" fontId="0" fillId="0" borderId="1" xfId="0" applyBorder="1"/>
    <xf numFmtId="0" fontId="49" fillId="0" borderId="1" xfId="0" applyFont="1" applyBorder="1" applyAlignment="1">
      <alignment wrapText="1"/>
    </xf>
    <xf numFmtId="0" fontId="55" fillId="0" borderId="1" xfId="0" applyFont="1" applyBorder="1" applyAlignment="1">
      <alignment wrapText="1"/>
    </xf>
    <xf numFmtId="49" fontId="46" fillId="10" borderId="1" xfId="0" applyNumberFormat="1" applyFont="1" applyFill="1" applyBorder="1" applyAlignment="1">
      <alignment horizontal="center" vertical="center" wrapText="1"/>
    </xf>
    <xf numFmtId="49" fontId="48" fillId="0" borderId="1" xfId="0" applyNumberFormat="1" applyFont="1" applyBorder="1" applyAlignment="1">
      <alignment horizontal="center" vertical="center" wrapText="1"/>
    </xf>
    <xf numFmtId="0" fontId="7" fillId="8" borderId="1" xfId="0" applyFont="1" applyFill="1" applyBorder="1" applyAlignment="1">
      <alignment wrapText="1"/>
    </xf>
    <xf numFmtId="0" fontId="7" fillId="8" borderId="1" xfId="0" applyFont="1" applyFill="1" applyBorder="1" applyAlignment="1">
      <alignment horizontal="left" wrapText="1"/>
    </xf>
    <xf numFmtId="0" fontId="7" fillId="0" borderId="9" xfId="0" applyFont="1" applyBorder="1" applyAlignment="1">
      <alignment horizontal="center" vertical="top" wrapText="1"/>
    </xf>
    <xf numFmtId="0" fontId="7" fillId="0" borderId="1" xfId="0" applyFont="1" applyBorder="1" applyAlignment="1">
      <alignment horizontal="center"/>
    </xf>
    <xf numFmtId="49" fontId="17" fillId="0" borderId="1" xfId="0" applyNumberFormat="1" applyFont="1" applyBorder="1" applyAlignment="1">
      <alignment vertical="center" wrapText="1"/>
    </xf>
    <xf numFmtId="0" fontId="26" fillId="0" borderId="1" xfId="0" applyFont="1" applyBorder="1" applyAlignment="1">
      <alignment horizontal="center" vertical="center"/>
    </xf>
    <xf numFmtId="0" fontId="7" fillId="2" borderId="3" xfId="0" applyFont="1" applyFill="1" applyBorder="1" applyAlignment="1">
      <alignment horizontal="center"/>
    </xf>
    <xf numFmtId="0" fontId="7" fillId="2" borderId="1" xfId="0" applyFont="1" applyFill="1" applyBorder="1" applyAlignment="1">
      <alignment horizontal="center"/>
    </xf>
    <xf numFmtId="0" fontId="7" fillId="2" borderId="4" xfId="0" applyFont="1" applyFill="1" applyBorder="1" applyAlignment="1">
      <alignment horizontal="center"/>
    </xf>
    <xf numFmtId="0" fontId="8" fillId="2" borderId="4" xfId="0" applyFont="1" applyFill="1" applyBorder="1" applyAlignment="1">
      <alignment horizontal="center"/>
    </xf>
    <xf numFmtId="0" fontId="7" fillId="0" borderId="1" xfId="0" applyFont="1" applyBorder="1" applyAlignment="1">
      <alignment horizontal="center" vertical="center" wrapText="1"/>
    </xf>
    <xf numFmtId="0" fontId="8" fillId="0" borderId="1" xfId="0" applyFont="1" applyBorder="1" applyAlignment="1">
      <alignment wrapText="1"/>
    </xf>
    <xf numFmtId="0" fontId="7" fillId="0" borderId="9" xfId="0" applyFont="1" applyBorder="1" applyAlignment="1">
      <alignment horizontal="center" vertical="center" wrapText="1"/>
    </xf>
    <xf numFmtId="167" fontId="24" fillId="0" borderId="1" xfId="0" applyNumberFormat="1" applyFont="1" applyBorder="1" applyAlignment="1">
      <alignment vertical="center" wrapText="1"/>
    </xf>
    <xf numFmtId="166" fontId="26" fillId="0" borderId="1" xfId="0" applyNumberFormat="1" applyFont="1" applyBorder="1" applyAlignment="1">
      <alignment horizontal="justify" vertical="center" wrapText="1"/>
    </xf>
    <xf numFmtId="0" fontId="7" fillId="0" borderId="1" xfId="0" applyFont="1" applyBorder="1" applyAlignment="1">
      <alignment horizontal="center" wrapText="1"/>
    </xf>
    <xf numFmtId="0" fontId="17" fillId="0" borderId="1" xfId="0" applyFont="1" applyBorder="1" applyAlignment="1">
      <alignment horizontal="center" vertical="center"/>
    </xf>
    <xf numFmtId="0" fontId="17" fillId="0" borderId="1" xfId="0" applyFont="1" applyBorder="1" applyAlignment="1">
      <alignment horizontal="center" wrapText="1"/>
    </xf>
    <xf numFmtId="0" fontId="17" fillId="0" borderId="1" xfId="0" applyFont="1" applyBorder="1" applyAlignment="1">
      <alignment horizontal="center"/>
    </xf>
    <xf numFmtId="0" fontId="7" fillId="0" borderId="9" xfId="0" applyFont="1" applyBorder="1" applyAlignment="1">
      <alignment vertical="center" wrapText="1"/>
    </xf>
    <xf numFmtId="0" fontId="7" fillId="2" borderId="1" xfId="0" applyFont="1" applyFill="1" applyBorder="1" applyAlignment="1">
      <alignment horizontal="center" wrapText="1"/>
    </xf>
    <xf numFmtId="0" fontId="11" fillId="0" borderId="1" xfId="0" applyFont="1" applyBorder="1" applyAlignment="1">
      <alignment wrapText="1"/>
    </xf>
    <xf numFmtId="0" fontId="6" fillId="2" borderId="1" xfId="0" applyFont="1" applyFill="1" applyBorder="1" applyAlignment="1">
      <alignment wrapText="1"/>
    </xf>
    <xf numFmtId="49" fontId="6" fillId="2" borderId="1" xfId="0" applyNumberFormat="1" applyFont="1" applyFill="1" applyBorder="1" applyAlignment="1">
      <alignment wrapText="1"/>
    </xf>
    <xf numFmtId="49" fontId="60" fillId="0" borderId="1" xfId="0" applyNumberFormat="1" applyFont="1" applyBorder="1" applyAlignment="1">
      <alignment wrapText="1"/>
    </xf>
    <xf numFmtId="49" fontId="60" fillId="2" borderId="1" xfId="0" applyNumberFormat="1" applyFont="1" applyFill="1" applyBorder="1" applyAlignment="1">
      <alignment vertical="center" wrapText="1"/>
    </xf>
    <xf numFmtId="49" fontId="60" fillId="0" borderId="1" xfId="0" applyNumberFormat="1" applyFont="1" applyBorder="1"/>
    <xf numFmtId="0" fontId="8" fillId="2" borderId="1" xfId="0" applyFont="1" applyFill="1" applyBorder="1" applyAlignment="1">
      <alignment horizontal="left"/>
    </xf>
    <xf numFmtId="0" fontId="8" fillId="2" borderId="2" xfId="0" applyFont="1" applyFill="1" applyBorder="1" applyAlignment="1">
      <alignment horizontal="left"/>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wrapText="1"/>
    </xf>
    <xf numFmtId="0" fontId="8" fillId="2" borderId="4" xfId="0" applyFont="1" applyFill="1" applyBorder="1" applyAlignment="1">
      <alignment horizontal="left"/>
    </xf>
    <xf numFmtId="49" fontId="6" fillId="0" borderId="1" xfId="0" applyNumberFormat="1" applyFont="1" applyBorder="1" applyAlignment="1">
      <alignment horizontal="center" vertical="center" wrapText="1"/>
    </xf>
    <xf numFmtId="0" fontId="7" fillId="0" borderId="5" xfId="0" applyFont="1" applyBorder="1" applyAlignment="1">
      <alignment horizontal="left" vertical="center" wrapText="1"/>
    </xf>
    <xf numFmtId="0" fontId="7" fillId="0" borderId="0" xfId="0" applyFont="1" applyAlignment="1">
      <alignment horizontal="left" vertical="center" wrapText="1"/>
    </xf>
    <xf numFmtId="0" fontId="7" fillId="2" borderId="1" xfId="0" applyFont="1" applyFill="1" applyBorder="1" applyAlignment="1">
      <alignment horizontal="center"/>
    </xf>
    <xf numFmtId="0" fontId="6" fillId="2" borderId="1" xfId="0" applyFont="1" applyFill="1" applyBorder="1" applyAlignment="1">
      <alignment horizontal="center"/>
    </xf>
    <xf numFmtId="0" fontId="43" fillId="9" borderId="1" xfId="134" applyFont="1" applyFill="1" applyBorder="1" applyAlignment="1">
      <alignment horizontal="center" vertical="center" wrapText="1"/>
    </xf>
    <xf numFmtId="0" fontId="43" fillId="9" borderId="1" xfId="134" applyFont="1" applyFill="1" applyBorder="1" applyAlignment="1">
      <alignment horizontal="left" vertical="center" wrapText="1"/>
    </xf>
    <xf numFmtId="0" fontId="7"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1" xfId="11" applyFont="1" applyBorder="1" applyAlignment="1">
      <alignment horizontal="center" vertical="center" wrapText="1"/>
    </xf>
    <xf numFmtId="0" fontId="37" fillId="0" borderId="1" xfId="0" applyFont="1" applyBorder="1" applyAlignment="1">
      <alignment horizontal="center" vertical="center" wrapText="1"/>
    </xf>
    <xf numFmtId="0" fontId="26" fillId="0" borderId="2" xfId="0" applyFont="1" applyBorder="1" applyAlignment="1">
      <alignment horizontal="left" wrapText="1"/>
    </xf>
    <xf numFmtId="0" fontId="26" fillId="0" borderId="4" xfId="0" applyFont="1" applyBorder="1" applyAlignment="1">
      <alignment horizontal="left" wrapText="1"/>
    </xf>
    <xf numFmtId="0" fontId="26" fillId="0" borderId="3" xfId="0" applyFont="1" applyBorder="1" applyAlignment="1">
      <alignment horizontal="left" wrapText="1"/>
    </xf>
    <xf numFmtId="0" fontId="26" fillId="0" borderId="1" xfId="0" applyFont="1" applyBorder="1" applyAlignment="1">
      <alignment horizontal="left" vertical="center" wrapText="1"/>
    </xf>
    <xf numFmtId="0" fontId="30" fillId="6" borderId="1" xfId="0" applyFont="1" applyFill="1" applyBorder="1" applyAlignment="1">
      <alignment horizontal="center" vertical="center" wrapText="1"/>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3" xfId="0" applyFont="1" applyBorder="1" applyAlignment="1">
      <alignment horizontal="center" vertical="center" wrapText="1"/>
    </xf>
    <xf numFmtId="0" fontId="34" fillId="6"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4" fillId="6" borderId="1" xfId="0" applyFont="1" applyFill="1" applyBorder="1" applyAlignment="1">
      <alignment horizontal="center" vertical="center" wrapText="1"/>
    </xf>
    <xf numFmtId="0" fontId="27" fillId="2" borderId="1" xfId="0" applyFont="1" applyFill="1" applyBorder="1" applyAlignment="1">
      <alignment horizontal="center" wrapText="1"/>
    </xf>
    <xf numFmtId="167" fontId="24" fillId="0" borderId="1" xfId="0" applyNumberFormat="1" applyFont="1" applyBorder="1" applyAlignment="1">
      <alignment horizontal="center" vertical="center" wrapText="1"/>
    </xf>
    <xf numFmtId="0" fontId="24" fillId="2" borderId="11" xfId="0" applyFont="1" applyFill="1" applyBorder="1" applyAlignment="1">
      <alignment horizontal="center" vertical="center"/>
    </xf>
    <xf numFmtId="0" fontId="24" fillId="2" borderId="10" xfId="0" applyFont="1" applyFill="1" applyBorder="1" applyAlignment="1">
      <alignment horizontal="center" vertical="center"/>
    </xf>
    <xf numFmtId="0" fontId="24" fillId="2" borderId="9" xfId="0" applyFont="1" applyFill="1" applyBorder="1" applyAlignment="1">
      <alignment horizontal="center" vertical="center"/>
    </xf>
  </cellXfs>
  <cellStyles count="2438">
    <cellStyle name="Comma 2" xfId="1" xr:uid="{3485F476-03A1-4145-A31C-4802E5635529}"/>
    <cellStyle name="Comma 2 2" xfId="477" xr:uid="{CB1E3049-DBE1-489A-9135-4515489F9143}"/>
    <cellStyle name="Comma 2 2 2" xfId="998" xr:uid="{09768A4A-D248-4228-8044-371CE73AE4CA}"/>
    <cellStyle name="Comma 2 2 3" xfId="1468" xr:uid="{2B047EA0-46D3-41B1-AAC3-3A15F6FC9F68}"/>
    <cellStyle name="Comma 2 3" xfId="763" xr:uid="{6573C4C8-7359-4D29-8A79-FFE3E23579C7}"/>
    <cellStyle name="Comma 2 3 2" xfId="1479" xr:uid="{8FF0982B-0822-4A55-B787-D891FE1D3BD2}"/>
    <cellStyle name="Comma 2 4" xfId="1232" xr:uid="{A8BD2ADD-BD79-445B-BA49-599A340D96E3}"/>
    <cellStyle name="Comma 3" xfId="1236" xr:uid="{0510F919-6225-4246-A10E-E9719BF8C55E}"/>
    <cellStyle name="Currency 10" xfId="216" xr:uid="{987AEB95-CD9D-4B43-8A35-31CE091254CE}"/>
    <cellStyle name="Currency 2" xfId="219" xr:uid="{3E26F383-E1FD-4316-8ABE-8F63889046F8}"/>
    <cellStyle name="Currency 2 2" xfId="1677" xr:uid="{172DC3FB-9929-4E09-835B-6CE31F11666D}"/>
    <cellStyle name="Currency 2 2 2" xfId="2213" xr:uid="{8D2281D5-155D-4031-BA12-927918392BBF}"/>
    <cellStyle name="Currency 2 3" xfId="1782" xr:uid="{7702115A-0904-4323-B0A4-C920A2306D12}"/>
    <cellStyle name="Currency 2 4" xfId="2210" xr:uid="{23C495CF-CA32-4C3C-A088-209C17F3587E}"/>
    <cellStyle name="Currency 2 5" xfId="1480" xr:uid="{8E71CCFE-6E57-42A9-AA89-837D9DFAA853}"/>
    <cellStyle name="Currency 3" xfId="354" xr:uid="{95D41124-5C41-441A-8952-752C91C9F5B9}"/>
    <cellStyle name="Currency 3 2" xfId="446" xr:uid="{8647F651-4FD5-4358-8347-030045E1FC69}"/>
    <cellStyle name="Currency 3 2 2" xfId="967" xr:uid="{2C2FEDBE-A4B8-47B9-855D-6AC075512BD3}"/>
    <cellStyle name="Currency 3 2 2 2" xfId="2378" xr:uid="{04AF37F8-B6A1-4770-8A47-6BE69F55A248}"/>
    <cellStyle name="Currency 3 2 2 3" xfId="1437" xr:uid="{2D31A3CD-AFD2-4560-BC4C-62F712432814}"/>
    <cellStyle name="Currency 3 2 3" xfId="732" xr:uid="{7D00CEA6-F57B-4CD1-93A2-D96EA02A729B}"/>
    <cellStyle name="Currency 3 2 3 2" xfId="1476" xr:uid="{DF29282D-5BA1-4E45-952B-59E6B06B05AD}"/>
    <cellStyle name="Currency 3 2 4" xfId="1780" xr:uid="{F2181B70-D019-425E-97A4-37340DFD6CBE}"/>
    <cellStyle name="Currency 3 2 5" xfId="1201" xr:uid="{283806C0-FDAB-42AD-B394-514C68409A0A}"/>
    <cellStyle name="Currency 3 3" xfId="417" xr:uid="{328289B5-5336-4ECC-835B-7A6CD346D7AA}"/>
    <cellStyle name="Currency 3 3 2" xfId="938" xr:uid="{DADC699D-ADD6-4363-9FD2-DF2D452362DA}"/>
    <cellStyle name="Currency 3 3 2 2" xfId="1408" xr:uid="{59A8DEF4-C678-434D-90DF-8FCB01C5263A}"/>
    <cellStyle name="Currency 3 3 3" xfId="703" xr:uid="{3684B9D5-8318-4790-88AD-C5E1B7C36494}"/>
    <cellStyle name="Currency 3 3 3 2" xfId="1474" xr:uid="{2694F533-AE4E-476A-82F2-74A747F8FA15}"/>
    <cellStyle name="Currency 3 3 4" xfId="1783" xr:uid="{BF6F0827-86D4-460F-8D14-7131BF666FC8}"/>
    <cellStyle name="Currency 3 3 5" xfId="1172" xr:uid="{1F90E457-1BA1-4B23-918A-933924710F7F}"/>
    <cellStyle name="Currency 3 4" xfId="877" xr:uid="{78941E26-B4C2-4671-9411-88027DA3704E}"/>
    <cellStyle name="Currency 3 4 2" xfId="2211" xr:uid="{B1246CB8-B89D-45CD-B8CE-0BD29410CBA3}"/>
    <cellStyle name="Currency 3 4 3" xfId="1347" xr:uid="{4A24F2DF-D95B-4889-A15D-5F8CA2007A27}"/>
    <cellStyle name="Currency 3 5" xfId="642" xr:uid="{DDEE9F8F-7767-4434-B9D1-F4FA092757A0}"/>
    <cellStyle name="Currency 3 5 2" xfId="1470" xr:uid="{C5EB1230-5522-4DEF-98BE-796B0F9EA337}"/>
    <cellStyle name="Currency 3 6" xfId="520" xr:uid="{9652C7CC-107E-4EA3-9CC8-E6FBB0B813B7}"/>
    <cellStyle name="Currency 3 6 2" xfId="1639" xr:uid="{D1A3905A-2501-4841-9D87-480B3C66B354}"/>
    <cellStyle name="Currency 3 7" xfId="1111" xr:uid="{8E3C38DF-70B3-4CDB-BB20-BF9CBC2D51F6}"/>
    <cellStyle name="Currency 4" xfId="370" xr:uid="{E119CBC6-D193-444D-8D46-B25E5C0B46D2}"/>
    <cellStyle name="Currency 4 2" xfId="432" xr:uid="{B26615C3-D85D-403B-8786-1063F23D4678}"/>
    <cellStyle name="Currency 4 2 2" xfId="953" xr:uid="{F77BDAB8-6E99-4E0B-8AD9-40886B43D4EE}"/>
    <cellStyle name="Currency 4 2 2 2" xfId="1423" xr:uid="{E91573E2-040B-40B2-8BDC-10E8088C7E0C}"/>
    <cellStyle name="Currency 4 2 3" xfId="718" xr:uid="{8AAA52BA-D251-4EBD-911A-EE90DF118506}"/>
    <cellStyle name="Currency 4 2 3 2" xfId="1475" xr:uid="{40211130-A602-4588-A7D7-600CAC2716CC}"/>
    <cellStyle name="Currency 4 2 4" xfId="1187" xr:uid="{C6054FC4-329F-4964-984A-941575447592}"/>
    <cellStyle name="Currency 4 3" xfId="893" xr:uid="{6589A3FF-EAC0-48DE-8A24-DF6468F33B7D}"/>
    <cellStyle name="Currency 4 3 2" xfId="1363" xr:uid="{53134D77-C28F-47FA-B7DF-617E525ADCD8}"/>
    <cellStyle name="Currency 4 4" xfId="658" xr:uid="{4802138D-0A35-4EE8-A83A-AD0FD070325C}"/>
    <cellStyle name="Currency 4 4 2" xfId="1471" xr:uid="{E64C6DAF-5344-414F-8BF7-594644D59118}"/>
    <cellStyle name="Currency 4 5" xfId="521" xr:uid="{C6692B6E-2E0D-4356-9958-461F30EE229D}"/>
    <cellStyle name="Currency 4 6" xfId="1127" xr:uid="{189BC6DC-776D-4142-8889-4D2675C9BAF6}"/>
    <cellStyle name="Currency 5" xfId="387" xr:uid="{63FA1F34-0D28-4543-8E06-B1D5DCDD57F1}"/>
    <cellStyle name="Currency 5 2" xfId="908" xr:uid="{209957CF-8762-40E7-9C9C-53B69619D9B3}"/>
    <cellStyle name="Currency 5 2 2" xfId="1378" xr:uid="{8CAFE04A-210C-4278-A0EC-7F3280E3397F}"/>
    <cellStyle name="Currency 5 3" xfId="673" xr:uid="{9CBE5AE8-6098-44A5-8285-C371AD5FA103}"/>
    <cellStyle name="Currency 5 3 2" xfId="1472" xr:uid="{2F343E79-4AF0-461B-9A89-B53AFDFF6332}"/>
    <cellStyle name="Currency 5 4" xfId="1142" xr:uid="{05BB2E06-8503-4442-8549-3BF9FAD92967}"/>
    <cellStyle name="Currency 6" xfId="402" xr:uid="{22CF87EA-9654-4FFA-9AC0-93CB0617A331}"/>
    <cellStyle name="Currency 6 2" xfId="923" xr:uid="{3391E03F-451B-4772-A707-F95E3F40CCAD}"/>
    <cellStyle name="Currency 6 2 2" xfId="1393" xr:uid="{CDCD5996-9851-4EAA-AAD0-99E2294DAB25}"/>
    <cellStyle name="Currency 6 3" xfId="688" xr:uid="{9F79D851-00A1-419A-BE79-8F1C48272767}"/>
    <cellStyle name="Currency 6 3 2" xfId="1473" xr:uid="{D1DA6A5A-9053-409B-8850-246F0D966116}"/>
    <cellStyle name="Currency 6 4" xfId="1157" xr:uid="{6C3826EB-A6C0-40EE-ABEE-9576DFCA51B6}"/>
    <cellStyle name="Currency 7" xfId="461" xr:uid="{8068A341-7B06-43AE-9EF5-2FD8F5406683}"/>
    <cellStyle name="Currency 7 2" xfId="982" xr:uid="{52B64276-4BF4-417C-90A6-701009B7A052}"/>
    <cellStyle name="Currency 7 2 2" xfId="1452" xr:uid="{71364112-B00B-402E-9015-D0B81D5A9190}"/>
    <cellStyle name="Currency 7 3" xfId="747" xr:uid="{866BFFC1-DF3E-4B90-9165-E3F818924D3A}"/>
    <cellStyle name="Currency 7 3 2" xfId="1477" xr:uid="{F7316585-1EB7-4B2E-B558-F043E8E6ECC3}"/>
    <cellStyle name="Currency 7 4" xfId="1216" xr:uid="{3F50CA27-A8E5-4C78-8B9B-3B62E8CF8F92}"/>
    <cellStyle name="Currency 8" xfId="476" xr:uid="{D433EB2B-A6F8-480C-BDF8-FC68B75659BB}"/>
    <cellStyle name="Currency 8 2" xfId="997" xr:uid="{99D452B2-85E1-4440-AAAA-D14D7956E783}"/>
    <cellStyle name="Currency 8 2 2" xfId="1467" xr:uid="{4B824FF4-7718-42EC-98E3-7A1815103266}"/>
    <cellStyle name="Currency 8 3" xfId="762" xr:uid="{3C7778CA-C678-4105-AAE2-345C0AD1D3A0}"/>
    <cellStyle name="Currency 8 3 2" xfId="1478" xr:uid="{9E2DB0B8-BD51-4AF9-AAE7-3EE65548500E}"/>
    <cellStyle name="Currency 8 4" xfId="1231" xr:uid="{1EF16AF3-C0A9-4198-8F51-A8CDA9344143}"/>
    <cellStyle name="Currency 9" xfId="293" xr:uid="{F0477265-5438-4382-AC90-34FA3EB58F1C}"/>
    <cellStyle name="Currency 9 2" xfId="826" xr:uid="{A01C6699-1602-4218-94D9-F28635C81185}"/>
    <cellStyle name="Currency 9 2 2" xfId="1296" xr:uid="{26BD0DFC-D1C3-46F2-B3D3-2FE5812CE84B}"/>
    <cellStyle name="Currency 9 3" xfId="590" xr:uid="{EB45F70C-C58B-477A-8025-17ED745B104E}"/>
    <cellStyle name="Currency 9 3 2" xfId="1469" xr:uid="{5F2CB5F0-F41F-44D7-8DAD-D703278E51CA}"/>
    <cellStyle name="Currency 9 4" xfId="1060" xr:uid="{0CDB03C0-7292-4B44-AC01-9E8741B10503}"/>
    <cellStyle name="Excel Built-in Normal 1" xfId="19" xr:uid="{728EEE46-7873-49B7-8F8C-F54957DB5542}"/>
    <cellStyle name="Excel Built-in Normal 1 2" xfId="113" xr:uid="{154F45DC-3087-44CF-BDC6-CD832924E9CB}"/>
    <cellStyle name="Explanatory Text 2" xfId="217" xr:uid="{56830BDA-FA6A-42CF-B7EA-C3E2DBD3764D}"/>
    <cellStyle name="Hyperlink 2" xfId="1781" xr:uid="{41CF79A6-F9C5-40F1-8F11-4ABD2C7E1B25}"/>
    <cellStyle name="Normaali_Taul1" xfId="1640" xr:uid="{7EF8F98F-C27A-469F-9A74-61656BEB9F58}"/>
    <cellStyle name="Normal" xfId="0" builtinId="0"/>
    <cellStyle name="Normal 10" xfId="36" xr:uid="{7A0DE777-9733-4AA3-9979-15CAE16CC1F2}"/>
    <cellStyle name="Normal 10 10" xfId="1017" xr:uid="{9C047C31-8236-40E3-856C-F478D945E86E}"/>
    <cellStyle name="Normal 10 2" xfId="76" xr:uid="{9D7013CD-3B93-4830-B893-5EDA94A169B6}"/>
    <cellStyle name="Normal 10 2 2" xfId="191" xr:uid="{EBFB406D-2E40-4C69-9777-89D54D0EAB0E}"/>
    <cellStyle name="Normal 10 2 2 2" xfId="820" xr:uid="{2D01D534-8E0E-478D-B937-67AFB6FAF805}"/>
    <cellStyle name="Normal 10 2 2 2 2" xfId="1787" xr:uid="{539409D0-1011-4D1E-97EE-F090BE9E3803}"/>
    <cellStyle name="Normal 10 2 2 2 2 2" xfId="2405" xr:uid="{8F244B0B-55FC-4930-9939-BCF3F8AD02C9}"/>
    <cellStyle name="Normal 10 2 2 2 3" xfId="1652" xr:uid="{416DA9A3-E88D-42E2-A2D3-AC17B883E763}"/>
    <cellStyle name="Normal 10 2 2 3" xfId="1786" xr:uid="{4CC209C6-E3F0-401F-8ABB-9C0F24364232}"/>
    <cellStyle name="Normal 10 2 2 3 2" xfId="2284" xr:uid="{81ABC9CF-7BA0-4F47-B286-6BCFA19C6548}"/>
    <cellStyle name="Normal 10 2 2 4" xfId="1290" xr:uid="{02D0B553-A258-4BAA-A76F-521F35F97843}"/>
    <cellStyle name="Normal 10 2 3" xfId="287" xr:uid="{555DB887-DEB8-429E-BB27-9DE32B5D5405}"/>
    <cellStyle name="Normal 10 2 3 2" xfId="584" xr:uid="{665F4E9A-3FCF-47FC-94E7-0ACFFD4581B7}"/>
    <cellStyle name="Normal 10 2 3 2 2" xfId="1693" xr:uid="{2020B956-31F5-4B3D-9CCD-D483BC990952}"/>
    <cellStyle name="Normal 10 2 3 3" xfId="1788" xr:uid="{BC56EC9F-D254-4146-872E-7B35FC2EA96D}"/>
    <cellStyle name="Normal 10 2 3 4" xfId="1521" xr:uid="{6E3D9DE8-D4F0-4BD0-BBD0-012B38136171}"/>
    <cellStyle name="Normal 10 2 4" xfId="512" xr:uid="{50BFDC8C-0A36-443A-8E5B-19D6B6707230}"/>
    <cellStyle name="Normal 10 2 4 2" xfId="1761" xr:uid="{18301D1C-3E40-430E-BB53-F64A00E5CBE8}"/>
    <cellStyle name="Normal 10 2 4 3" xfId="1789" xr:uid="{D5BD90F4-80E5-4011-A917-E2D89DC5E312}"/>
    <cellStyle name="Normal 10 2 4 4" xfId="1573" xr:uid="{E6BD6606-FF2C-4A40-8312-B91187DEF4A8}"/>
    <cellStyle name="Normal 10 2 5" xfId="1607" xr:uid="{E08D55B9-9EC9-4BA8-BE17-083339F31E28}"/>
    <cellStyle name="Normal 10 2 5 2" xfId="1790" xr:uid="{B3D9F57B-3D26-4996-A0E5-CF4658F6A1C5}"/>
    <cellStyle name="Normal 10 2 5 2 2" xfId="2344" xr:uid="{1BD322D6-1008-4CB6-9A45-8899978BE9EC}"/>
    <cellStyle name="Normal 10 2 6" xfId="1785" xr:uid="{0578A24D-1588-4452-80A2-BC39F491F9F7}"/>
    <cellStyle name="Normal 10 2 6 2" xfId="2235" xr:uid="{EC58F22C-57B8-40D9-8D45-D876E289B3F5}"/>
    <cellStyle name="Normal 10 2 7" xfId="1054" xr:uid="{92E827D8-61B4-4F55-ACBF-722DCE383062}"/>
    <cellStyle name="Normal 10 3" xfId="56" xr:uid="{6EA90647-8E20-407E-B0BF-AC43823A01B3}"/>
    <cellStyle name="Normal 10 3 2" xfId="171" xr:uid="{67BA632B-1079-4D80-AB75-CA8CAE1452F5}"/>
    <cellStyle name="Normal 10 3 2 2" xfId="803" xr:uid="{51C619CA-29E8-4878-890E-EFE426BC3BDF}"/>
    <cellStyle name="Normal 10 3 2 2 2" xfId="1793" xr:uid="{E0E7ACC8-F02C-45E1-8C14-5CB5C2B22592}"/>
    <cellStyle name="Normal 10 3 2 2 2 2" xfId="2422" xr:uid="{3AF005CA-69A8-4429-A0DD-708F8CC404F9}"/>
    <cellStyle name="Normal 10 3 2 2 3" xfId="1664" xr:uid="{CC82868E-9BA3-479C-B30E-8F67E98EBA71}"/>
    <cellStyle name="Normal 10 3 2 3" xfId="1792" xr:uid="{F7C2FD9D-D795-4A28-A260-F9ABD608EFAB}"/>
    <cellStyle name="Normal 10 3 2 3 2" xfId="2300" xr:uid="{E23C6DF6-7DD7-4BA9-8171-80734CC5F886}"/>
    <cellStyle name="Normal 10 3 2 4" xfId="1273" xr:uid="{77DCC58D-C2B3-486B-BFA8-49A09F221F8D}"/>
    <cellStyle name="Normal 10 3 3" xfId="269" xr:uid="{2C30D1BE-693A-4414-A41D-6353EB3C5BD5}"/>
    <cellStyle name="Normal 10 3 3 2" xfId="1707" xr:uid="{E8636B83-6C35-4751-8451-ED2D8983371D}"/>
    <cellStyle name="Normal 10 3 3 3" xfId="1794" xr:uid="{CE0AE4EC-7851-490F-BC8A-68356E13A110}"/>
    <cellStyle name="Normal 10 3 3 4" xfId="1531" xr:uid="{6133D2F7-450F-40D0-A49E-B61238E005E9}"/>
    <cellStyle name="Normal 10 3 4" xfId="566" xr:uid="{DE10BF16-8AF7-4501-A882-29996A488A47}"/>
    <cellStyle name="Normal 10 3 4 2" xfId="1746" xr:uid="{7B628CDC-23B3-4D39-B358-309E1AE9DFF2}"/>
    <cellStyle name="Normal 10 3 4 3" xfId="1795" xr:uid="{766F2E95-D6BC-456B-B0F7-33D76400CFCF}"/>
    <cellStyle name="Normal 10 3 4 4" xfId="1566" xr:uid="{10025C87-DF8D-4D6A-9878-6F90EBFE0FEB}"/>
    <cellStyle name="Normal 10 3 5" xfId="1623" xr:uid="{82EEE2C6-ED65-45DA-BFC3-DB5946E88D67}"/>
    <cellStyle name="Normal 10 3 5 2" xfId="1796" xr:uid="{454B8C29-24D6-458C-936F-C2B9F3323117}"/>
    <cellStyle name="Normal 10 3 5 2 2" xfId="2361" xr:uid="{E6A420AC-4F9B-4C29-B5A9-9C5BAB109CD4}"/>
    <cellStyle name="Normal 10 3 6" xfId="1791" xr:uid="{3316A7AF-E5F4-42B1-B795-B9E6B6971B7E}"/>
    <cellStyle name="Normal 10 3 6 2" xfId="2251" xr:uid="{A6358DF7-992F-4FF8-BC73-CFEC4A1E931B}"/>
    <cellStyle name="Normal 10 3 7" xfId="1037" xr:uid="{08D8C678-B566-44F4-ACEC-9A222820A927}"/>
    <cellStyle name="Normal 10 4" xfId="104" xr:uid="{8740B809-7B05-4531-88BB-7FF1EEFF1292}"/>
    <cellStyle name="Normal 10 4 2" xfId="208" xr:uid="{123246DF-26DC-44CA-BD41-9BD73B0FEB01}"/>
    <cellStyle name="Normal 10 4 2 2" xfId="857" xr:uid="{18095049-3546-4F58-8FD3-68D28E8B4133}"/>
    <cellStyle name="Normal 10 4 2 2 2" xfId="1799" xr:uid="{01B73965-047C-43A0-9160-67F13B2C6265}"/>
    <cellStyle name="Normal 10 4 2 2 2 2" xfId="2379" xr:uid="{AE152AE7-D0E2-4CD1-A9D0-AEC803473FA9}"/>
    <cellStyle name="Normal 10 4 2 2 3" xfId="1641" xr:uid="{7E532EBE-7DA4-499C-BE01-D6BF0D31FCB8}"/>
    <cellStyle name="Normal 10 4 2 3" xfId="1798" xr:uid="{7F898BF6-ED62-4790-BD8A-2336BBA5B0E1}"/>
    <cellStyle name="Normal 10 4 2 3 2" xfId="2315" xr:uid="{BDAF6039-964C-4490-90F7-5D461C82BEDE}"/>
    <cellStyle name="Normal 10 4 2 4" xfId="1511" xr:uid="{FF9CF7F7-C3CD-42FD-9E14-185DBE540E36}"/>
    <cellStyle name="Normal 10 4 2 5" xfId="1327" xr:uid="{D08642D8-BE7A-4D09-B5C2-7122370422EE}"/>
    <cellStyle name="Normal 10 4 3" xfId="484" xr:uid="{EC5CEAA8-EDAA-411C-8A05-7B8945009DC6}"/>
    <cellStyle name="Normal 10 4 3 2" xfId="768" xr:uid="{3922797B-995D-490B-A2F7-5A49C80993D9}"/>
    <cellStyle name="Normal 10 4 3 2 2" xfId="1723" xr:uid="{CE8A9186-F85D-4025-B4F7-0A8A9F99D794}"/>
    <cellStyle name="Normal 10 4 3 2 3" xfId="1801" xr:uid="{B4683B7D-1D60-4C77-A8A1-11C4B397B5E0}"/>
    <cellStyle name="Normal 10 4 3 2 4" xfId="1547" xr:uid="{E001B78D-85B4-4C28-A13D-F6ACA7895B0E}"/>
    <cellStyle name="Normal 10 4 3 3" xfId="1721" xr:uid="{433E459F-89BE-4DA3-904A-7D2CC86C7A5E}"/>
    <cellStyle name="Normal 10 4 3 4" xfId="1800" xr:uid="{D2A430C7-0049-42D4-8F8A-EF5778BE7C22}"/>
    <cellStyle name="Normal 10 4 3 5" xfId="1545" xr:uid="{64B930DD-5599-4850-BA72-E6787B8F68BD}"/>
    <cellStyle name="Normal 10 4 4" xfId="331" xr:uid="{AC27E6CC-46F9-481F-8A25-984EF5041C71}"/>
    <cellStyle name="Normal 10 4 4 2" xfId="622" xr:uid="{687876A8-3E57-485E-9F71-C752B2BEBAD2}"/>
    <cellStyle name="Normal 10 4 4 2 2" xfId="1776" xr:uid="{CD770998-2014-4B8B-8AEF-802CD9D32003}"/>
    <cellStyle name="Normal 10 4 4 3" xfId="1802" xr:uid="{8E9CD88E-1C0C-4FB9-B9EF-3879AC1116F8}"/>
    <cellStyle name="Normal 10 4 4 4" xfId="1587" xr:uid="{29425604-512A-4C6C-AAF3-B77F0B6F7605}"/>
    <cellStyle name="Normal 10 4 5" xfId="522" xr:uid="{6EF1EACF-9224-4371-8F81-BFF5D6FFAB69}"/>
    <cellStyle name="Normal 10 4 5 2" xfId="1803" xr:uid="{9C99FB9E-6C86-46C5-A38F-EB48B37342B7}"/>
    <cellStyle name="Normal 10 4 5 2 2" xfId="2376" xr:uid="{E49FFA50-20E9-473A-A6D7-8389EDD703E2}"/>
    <cellStyle name="Normal 10 4 5 3" xfId="1637" xr:uid="{C2766670-F54C-44AB-A2F6-6ACAB2B54AB4}"/>
    <cellStyle name="Normal 10 4 6" xfId="1797" xr:uid="{EA67EA65-E774-4137-A773-B239D1733B1F}"/>
    <cellStyle name="Normal 10 4 6 2" xfId="2266" xr:uid="{3FE0FE67-DD27-4A84-AEFD-53776293515D}"/>
    <cellStyle name="Normal 10 4 7" xfId="1499" xr:uid="{D38DC27A-49C3-4333-A4EF-5070227E3903}"/>
    <cellStyle name="Normal 10 4 8" xfId="1091" xr:uid="{D1D5B8B0-9030-4D33-AE73-2161F41335D0}"/>
    <cellStyle name="Normal 10 5" xfId="153" xr:uid="{C8FD1979-A13C-4728-9028-4E8D8B8A7186}"/>
    <cellStyle name="Normal 10 5 2" xfId="546" xr:uid="{35C5B612-BBDF-4802-9DF8-E72CF9135233}"/>
    <cellStyle name="Normal 10 5 2 2" xfId="1680" xr:uid="{9C8AFFC2-F0BA-40A9-A0D6-D7739C3BB0A6}"/>
    <cellStyle name="Normal 10 5 3" xfId="1804" xr:uid="{21C1B1CA-6D74-4223-9B49-29BF677D1D27}"/>
    <cellStyle name="Normal 10 5 4" xfId="1253" xr:uid="{B4A71543-69D9-4BFF-89AD-A08A5F40007F}"/>
    <cellStyle name="Normal 10 6" xfId="244" xr:uid="{5E1DDC0A-D155-4B0D-AA03-02D36F2F16B9}"/>
    <cellStyle name="Normal 10 6 2" xfId="1686" xr:uid="{F64CE43E-3D4A-420C-8680-9A77F13391D8}"/>
    <cellStyle name="Normal 10 6 3" xfId="1805" xr:uid="{7A25A6C7-4F73-4B10-BB67-92BE5F2859A7}"/>
    <cellStyle name="Normal 10 6 4" xfId="1516" xr:uid="{C3EF7D3B-1FAA-4B7A-BCF9-5FF10A1A7C8D}"/>
    <cellStyle name="Normal 10 7" xfId="498" xr:uid="{FC861756-1A0F-411B-B4ED-442CD211715E}"/>
    <cellStyle name="Normal 10 7 2" xfId="1730" xr:uid="{B39801F6-B6A6-47B3-9B21-CAA481601CCD}"/>
    <cellStyle name="Normal 10 7 3" xfId="1806" xr:uid="{AF8F90B4-4BE4-448A-9268-E0CA6B11567A}"/>
    <cellStyle name="Normal 10 7 4" xfId="1555" xr:uid="{87DB7697-FD6E-4ABC-ADBE-A6F5F88D2FEB}"/>
    <cellStyle name="Normal 10 8" xfId="1597" xr:uid="{57800D17-C0FF-49E9-B0B5-A72F786656BE}"/>
    <cellStyle name="Normal 10 8 2" xfId="1807" xr:uid="{51F7E35C-2F4C-4125-87A6-EF7AFEE9B4C2}"/>
    <cellStyle name="Normal 10 8 2 2" xfId="2330" xr:uid="{6B2B5DA0-ABB9-4BB7-9A27-BD2B3723EEDC}"/>
    <cellStyle name="Normal 10 9" xfId="1784" xr:uid="{681DFA92-F0C9-4D48-9659-5FC6AC34CA4C}"/>
    <cellStyle name="Normal 10 9 2" xfId="2225" xr:uid="{78BA7A3A-011A-4904-BC6C-A24BB1D72788}"/>
    <cellStyle name="Normal 11" xfId="39" xr:uid="{ADEF9871-EB70-4086-96C6-924000A249BF}"/>
    <cellStyle name="Normal 11 2" xfId="63" xr:uid="{7C5455B0-57E7-459F-A2F5-377596AB3657}"/>
    <cellStyle name="Normal 11 2 2" xfId="178" xr:uid="{7CF4DC69-EDAD-47AB-9457-B1F42EB7D320}"/>
    <cellStyle name="Normal 11 2 2 2" xfId="822" xr:uid="{434704B4-7F1B-4E7A-A0EB-9C4A245E8FA1}"/>
    <cellStyle name="Normal 11 2 2 2 2" xfId="1753" xr:uid="{88D60CB4-BD08-4815-A0D4-382D90836139}"/>
    <cellStyle name="Normal 11 2 2 3" xfId="1810" xr:uid="{46FB84A8-63C2-432C-B333-0531EC4E82E6}"/>
    <cellStyle name="Normal 11 2 2 4" xfId="1292" xr:uid="{17C4CCBE-5E71-4DFF-AD68-B8DF57F7BA29}"/>
    <cellStyle name="Normal 11 2 3" xfId="289" xr:uid="{11C75EB0-7CFD-4814-A018-ACC0F0AD0C81}"/>
    <cellStyle name="Normal 11 2 3 2" xfId="1809" xr:uid="{791A4640-D9DE-4434-8833-8D880C3D7DC6}"/>
    <cellStyle name="Normal 11 2 4" xfId="586" xr:uid="{6B666986-4A6A-43D4-B4F4-9EDBD76DC09A}"/>
    <cellStyle name="Normal 11 2 4 2" xfId="1488" xr:uid="{8DF31629-A73A-4661-BE1C-EF9067B16147}"/>
    <cellStyle name="Normal 11 2 5" xfId="1056" xr:uid="{7E968237-C089-468E-BA1A-C19671156AF7}"/>
    <cellStyle name="Normal 11 3" xfId="58" xr:uid="{7F00E66A-0212-4358-AD85-F42A7A9F08B2}"/>
    <cellStyle name="Normal 11 3 2" xfId="173" xr:uid="{CB7B6697-4865-4A2F-9125-BDBD4EEE760A}"/>
    <cellStyle name="Normal 11 3 2 2" xfId="805" xr:uid="{5143AE84-6604-4DBA-986D-3377D1F86FFB}"/>
    <cellStyle name="Normal 11 3 2 2 2" xfId="1748" xr:uid="{DEE49E5C-6250-4A6B-8717-3DAADB84AF0E}"/>
    <cellStyle name="Normal 11 3 2 3" xfId="1812" xr:uid="{82B127F9-3C49-482C-99FF-D39D2C202C23}"/>
    <cellStyle name="Normal 11 3 2 4" xfId="1275" xr:uid="{577BA9A8-44A2-4BE8-BFA2-31F7E122FA2A}"/>
    <cellStyle name="Normal 11 3 3" xfId="271" xr:uid="{429C3E3F-9A8E-45FE-9A7D-868C952DD4A2}"/>
    <cellStyle name="Normal 11 3 3 2" xfId="1813" xr:uid="{D6630345-6EE3-405E-9E71-D47F7FFB1FFE}"/>
    <cellStyle name="Normal 11 3 3 2 2" xfId="2407" xr:uid="{759EC66D-2250-4189-A08A-6319E32C00C0}"/>
    <cellStyle name="Normal 11 3 3 3" xfId="1654" xr:uid="{4DA6E8D5-D083-457B-98C9-2E1F2A5D53ED}"/>
    <cellStyle name="Normal 11 3 4" xfId="568" xr:uid="{81B46D77-0BD2-4E69-B511-2DB1E02A4A85}"/>
    <cellStyle name="Normal 11 3 4 2" xfId="2286" xr:uid="{986FE8E2-FE4B-47CD-B9D7-FE5BE4B01DD4}"/>
    <cellStyle name="Normal 11 3 4 3" xfId="1811" xr:uid="{EE6F3548-9AC9-46B7-AD60-3BD00729490D}"/>
    <cellStyle name="Normal 11 3 5" xfId="1039" xr:uid="{361820C1-B1B5-4D22-8BB7-5637B45D3657}"/>
    <cellStyle name="Normal 11 4" xfId="88" xr:uid="{CDB579AF-5038-4C2F-8BE1-36FD0756BD26}"/>
    <cellStyle name="Normal 11 4 2" xfId="199" xr:uid="{4C962CFC-9470-42B8-B83B-9E96A2C2DFC4}"/>
    <cellStyle name="Normal 11 4 2 2" xfId="848" xr:uid="{B34C74C1-5874-4729-BE46-7708A96AA7C1}"/>
    <cellStyle name="Normal 11 4 2 2 2" xfId="1769" xr:uid="{1A60C670-DB67-4C65-8E72-CE916F479E4C}"/>
    <cellStyle name="Normal 11 4 2 3" xfId="1815" xr:uid="{1FCE3DCA-5306-421A-B557-0BF93E2777A2}"/>
    <cellStyle name="Normal 11 4 2 4" xfId="1318" xr:uid="{80019A0B-8A85-4CE5-BC6D-00DBEF4BCE33}"/>
    <cellStyle name="Normal 11 4 3" xfId="319" xr:uid="{F8EEBF40-F90C-4BD9-813C-35958B91DD3A}"/>
    <cellStyle name="Normal 11 4 3 2" xfId="1695" xr:uid="{0C9758A0-30EF-40A0-8713-2E2F32FCD4ED}"/>
    <cellStyle name="Normal 11 4 4" xfId="612" xr:uid="{966B74C9-357F-4C1F-A41E-A7D558C83827}"/>
    <cellStyle name="Normal 11 4 4 2" xfId="1814" xr:uid="{B9EA12A3-40D5-4526-AB85-0EB5F6672D58}"/>
    <cellStyle name="Normal 11 4 5" xfId="1523" xr:uid="{92787AEB-BBDD-499F-A02C-18FA6E557EBF}"/>
    <cellStyle name="Normal 11 4 6" xfId="1082" xr:uid="{67DADA90-8C6B-4D51-8C04-65885EE16937}"/>
    <cellStyle name="Normal 11 5" xfId="155" xr:uid="{BF65CCCF-DA0F-48E8-B881-C96909895B4A}"/>
    <cellStyle name="Normal 11 5 2" xfId="786" xr:uid="{F5DBD95D-6598-47EF-9C99-B7C86F62A792}"/>
    <cellStyle name="Normal 11 5 2 2" xfId="1732" xr:uid="{3D356534-D69C-4C35-8DD9-EED0B4BE4512}"/>
    <cellStyle name="Normal 11 5 3" xfId="1816" xr:uid="{B9276229-89C8-40F8-A6CF-FF87DE1B22BA}"/>
    <cellStyle name="Normal 11 5 4" xfId="1256" xr:uid="{ED3134CC-514A-453F-BF02-D495121C7CF4}"/>
    <cellStyle name="Normal 11 6" xfId="248" xr:uid="{E87CD499-7FE8-48B2-BA5B-DBE2796A8BE0}"/>
    <cellStyle name="Normal 11 6 2" xfId="549" xr:uid="{EB1EB111-7489-4E8D-A62D-20DE119F84E9}"/>
    <cellStyle name="Normal 11 6 2 2" xfId="2346" xr:uid="{19DBD4FD-0F39-40EB-B549-616A9A67896D}"/>
    <cellStyle name="Normal 11 6 2 3" xfId="1817" xr:uid="{48523BF1-AA1A-4132-8810-DF145E5E3559}"/>
    <cellStyle name="Normal 11 6 3" xfId="1609" xr:uid="{32F1DAF8-60CC-4EF6-B8A9-9E21CFE99E1D}"/>
    <cellStyle name="Normal 11 7" xfId="524" xr:uid="{57BD37A3-2A61-4A2B-BE12-A39ADEB5B108}"/>
    <cellStyle name="Normal 11 7 2" xfId="2237" xr:uid="{F0974A94-9A50-4094-9997-9C2669FD08A5}"/>
    <cellStyle name="Normal 11 7 3" xfId="1808" xr:uid="{29C59DBE-F1E1-41E0-B680-4F5632A6CD16}"/>
    <cellStyle name="Normal 11 8" xfId="1020" xr:uid="{D82C9917-FBCE-4553-BAFB-F9685B5B9743}"/>
    <cellStyle name="Normal 12" xfId="42" xr:uid="{441EE73D-2025-4D26-A948-FE9A72BE5841}"/>
    <cellStyle name="Normal 12 2" xfId="62" xr:uid="{AB491B5D-3687-4A61-B9B0-3AC027D23128}"/>
    <cellStyle name="Normal 12 2 2" xfId="177" xr:uid="{8942514E-0A92-4606-9397-BA079DD762B3}"/>
    <cellStyle name="Normal 12 2 2 2" xfId="807" xr:uid="{186A0DAA-1193-4749-9152-FC660C930472}"/>
    <cellStyle name="Normal 12 2 2 2 2" xfId="1752" xr:uid="{888E15E3-C6A7-440E-BC43-4ACAF98CBB76}"/>
    <cellStyle name="Normal 12 2 2 3" xfId="1820" xr:uid="{5E0C8BC1-71D9-4A53-A8DB-BF6B205ADA31}"/>
    <cellStyle name="Normal 12 2 2 4" xfId="1277" xr:uid="{05E44DB0-0486-4BB5-9E82-3093577A3ACC}"/>
    <cellStyle name="Normal 12 2 3" xfId="273" xr:uid="{BC355A2F-0806-4AFA-BA83-A548C2ADEE54}"/>
    <cellStyle name="Normal 12 2 3 2" xfId="1821" xr:uid="{3F348BC8-7401-48BD-B178-EADD09BFB7CC}"/>
    <cellStyle name="Normal 12 2 3 2 2" xfId="2409" xr:uid="{A99209CB-FECD-46E1-983F-D24201C1B6A6}"/>
    <cellStyle name="Normal 12 2 3 3" xfId="1656" xr:uid="{19F51C15-73C0-4A97-A315-86408A2625DB}"/>
    <cellStyle name="Normal 12 2 4" xfId="571" xr:uid="{4B30BA1E-B8DE-49BD-AB27-37E9A70130BE}"/>
    <cellStyle name="Normal 12 2 4 2" xfId="2288" xr:uid="{4FAA23A8-3ABE-414D-BC94-DA6ED7D5FE17}"/>
    <cellStyle name="Normal 12 2 4 3" xfId="1819" xr:uid="{3F5CDECC-8BF5-41EC-81AB-3EFB2E519B2F}"/>
    <cellStyle name="Normal 12 2 5" xfId="1041" xr:uid="{C8C21FB8-1505-486A-B238-6C5A86FF00FA}"/>
    <cellStyle name="Normal 12 3" xfId="60" xr:uid="{459755EC-2F03-417E-A1DD-3102835BB38C}"/>
    <cellStyle name="Normal 12 3 2" xfId="175" xr:uid="{1281A4B6-D0F4-4D34-A42C-FB60F64C56FB}"/>
    <cellStyle name="Normal 12 3 2 2" xfId="842" xr:uid="{10370FCF-ECF3-4BFC-AB7B-657EF6BE639B}"/>
    <cellStyle name="Normal 12 3 2 2 2" xfId="1750" xr:uid="{072F9874-E83B-4FDD-854B-7D6D3270FF75}"/>
    <cellStyle name="Normal 12 3 2 3" xfId="1823" xr:uid="{91EFBDC8-77D0-40FD-85E7-1C7919AC6222}"/>
    <cellStyle name="Normal 12 3 2 4" xfId="1312" xr:uid="{94673294-7C1E-4D5F-B7C8-155A74E91241}"/>
    <cellStyle name="Normal 12 3 3" xfId="312" xr:uid="{F2FAAC96-7369-4C26-8020-09888CB8F20B}"/>
    <cellStyle name="Normal 12 3 3 2" xfId="1697" xr:uid="{12D52858-1ED1-4C55-BB9B-E145DF5DE5AB}"/>
    <cellStyle name="Normal 12 3 4" xfId="606" xr:uid="{4BE21C55-169C-4AAB-B976-85BC3B3488A3}"/>
    <cellStyle name="Normal 12 3 4 2" xfId="1822" xr:uid="{82E11F31-C61A-4F73-BDF3-A1C7B4CE936F}"/>
    <cellStyle name="Normal 12 3 5" xfId="1076" xr:uid="{9EFDB5E2-DD48-4BB2-8822-BCBD2C7732C2}"/>
    <cellStyle name="Normal 12 4" xfId="91" xr:uid="{3E6F6BAB-6C6B-4585-B7FD-9ACBD5351849}"/>
    <cellStyle name="Normal 12 4 2" xfId="201" xr:uid="{40ACD6BA-4800-46A5-BB39-3F79D58A00B4}"/>
    <cellStyle name="Normal 12 4 2 2" xfId="850" xr:uid="{A54EF6A8-64AA-4AED-B6B3-5F1254509A68}"/>
    <cellStyle name="Normal 12 4 2 3" xfId="1320" xr:uid="{58053904-8DBE-444C-8CCD-3BEA6788F969}"/>
    <cellStyle name="Normal 12 4 3" xfId="322" xr:uid="{50CE2E29-CCF0-4F91-840E-3A11815531B9}"/>
    <cellStyle name="Normal 12 4 3 2" xfId="1824" xr:uid="{EB5A61CC-FD94-4989-AB17-C1A70CE675A2}"/>
    <cellStyle name="Normal 12 4 4" xfId="614" xr:uid="{D034FB17-1A85-469E-832B-D64311CE4354}"/>
    <cellStyle name="Normal 12 4 5" xfId="1084" xr:uid="{57746F74-61CB-46EC-999B-2189F39210B0}"/>
    <cellStyle name="Normal 12 5" xfId="157" xr:uid="{FFC0C0EF-F959-4A74-957E-E332D2B8B1D4}"/>
    <cellStyle name="Normal 12 5 2" xfId="485" xr:uid="{DE84C404-141D-4006-AC67-7EA20AA2B167}"/>
    <cellStyle name="Normal 12 5 2 2" xfId="1734" xr:uid="{A306A822-C06C-440D-9C2E-3562CF200FC7}"/>
    <cellStyle name="Normal 12 5 3" xfId="784" xr:uid="{A5707AF3-3857-4DEE-8B1D-29945E4CB4C1}"/>
    <cellStyle name="Normal 12 5 3 2" xfId="1825" xr:uid="{09F50134-018F-4626-B547-9C846680EE92}"/>
    <cellStyle name="Normal 12 5 4" xfId="1254" xr:uid="{572AC129-7BD0-4DC0-895E-027043CEA1E8}"/>
    <cellStyle name="Normal 12 6" xfId="246" xr:uid="{952EE47F-1DDE-4353-BC42-296E7D9904B4}"/>
    <cellStyle name="Normal 12 6 2" xfId="547" xr:uid="{52408F4A-B2CA-4293-851F-9B9CD3FD7A34}"/>
    <cellStyle name="Normal 12 6 2 2" xfId="2348" xr:uid="{750BA049-13F2-4AF0-8E19-208ABBDE4CEE}"/>
    <cellStyle name="Normal 12 6 2 3" xfId="1826" xr:uid="{CFA30C9B-17A2-458F-9191-B929161053D1}"/>
    <cellStyle name="Normal 12 6 3" xfId="1611" xr:uid="{6F4B14F9-0A67-47C0-B488-5EDABFE6DC66}"/>
    <cellStyle name="Normal 12 7" xfId="525" xr:uid="{B6037F74-F110-44D7-B67C-7BC542148022}"/>
    <cellStyle name="Normal 12 7 2" xfId="2239" xr:uid="{E0F8DBC0-D4E6-4ED6-9DD3-07EB3CC98034}"/>
    <cellStyle name="Normal 12 7 3" xfId="1818" xr:uid="{D2F9F22E-96A7-4A80-AA4D-0B94A8056CF6}"/>
    <cellStyle name="Normal 12 8" xfId="1018" xr:uid="{DED1623B-B36D-4BDF-A2FD-0A5E476CA306}"/>
    <cellStyle name="Normal 13" xfId="80" xr:uid="{AAB4DA83-3856-4809-88AC-116B9D031BB6}"/>
    <cellStyle name="Normal 13 2" xfId="275" xr:uid="{242E84D6-599B-4A21-A7EE-20BE32916DFC}"/>
    <cellStyle name="Normal 13 2 2" xfId="1642" xr:uid="{BF748448-EF67-4209-999A-F0A48B2676F5}"/>
    <cellStyle name="Normal 13 2 2 2" xfId="1829" xr:uid="{084F74E6-7ED5-4EEF-AC83-464686C2C381}"/>
    <cellStyle name="Normal 13 2 2 2 2" xfId="2380" xr:uid="{B69D512F-3C70-4227-81F4-4C84E8082136}"/>
    <cellStyle name="Normal 13 2 3" xfId="1828" xr:uid="{6AFC0EBF-6078-4D9F-85CA-83FFED77B03F}"/>
    <cellStyle name="Normal 13 2 3 2" xfId="2302" xr:uid="{EC82761D-3456-4C15-937F-1DEFFFB607D0}"/>
    <cellStyle name="Normal 13 2 4" xfId="1502" xr:uid="{7D2C15B1-AE05-4FE5-8E43-2D662360D17C}"/>
    <cellStyle name="Normal 13 3" xfId="314" xr:uid="{FA036189-685E-4CD6-9CFA-CE2AC83FD94D}"/>
    <cellStyle name="Normal 13 3 2" xfId="1709" xr:uid="{91E8C454-7F63-40B2-82E9-A8ABF2D8993B}"/>
    <cellStyle name="Normal 13 3 3" xfId="1830" xr:uid="{51A7FED6-9B0C-4BA9-BD48-E0D9507A40F4}"/>
    <cellStyle name="Normal 13 3 4" xfId="1533" xr:uid="{9B9FD2B3-ECEF-4164-9509-22FDF06A1B66}"/>
    <cellStyle name="Normal 13 4" xfId="250" xr:uid="{8F51D88B-2A0B-4317-B97B-974DBC52D373}"/>
    <cellStyle name="Normal 13 4 2" xfId="788" xr:uid="{5D332E2A-94E6-4012-97D2-2167E8BA91A7}"/>
    <cellStyle name="Normal 13 4 2 2" xfId="1575" xr:uid="{E0CD5DF9-2AA8-460B-A82A-5E7A481B0727}"/>
    <cellStyle name="Normal 13 4 3" xfId="528" xr:uid="{5D493B8B-72D1-4E54-B71C-80E1A6677CD0}"/>
    <cellStyle name="Normal 13 4 4" xfId="1258" xr:uid="{72AC8ACC-BF62-4AAF-9652-F1938A9FE7BB}"/>
    <cellStyle name="Normal 13 5" xfId="551" xr:uid="{10A9F3DC-4EE7-4F59-9107-677FEBC50A11}"/>
    <cellStyle name="Normal 13 5 2" xfId="1831" xr:uid="{DCC33F51-F60A-441D-9DC4-BB22B8B34247}"/>
    <cellStyle name="Normal 13 5 2 2" xfId="2363" xr:uid="{C40B75B7-83EF-48D5-AA65-49AA613EC52B}"/>
    <cellStyle name="Normal 13 5 3" xfId="1625" xr:uid="{8A8E239B-DA7A-4A40-A210-D96DF8C7965E}"/>
    <cellStyle name="Normal 13 6" xfId="1827" xr:uid="{749F4DF8-6F07-4E95-AD59-79512BE57321}"/>
    <cellStyle name="Normal 13 6 2" xfId="2253" xr:uid="{62885216-9705-461A-BF08-452FE9FCF55F}"/>
    <cellStyle name="Normal 13 7" xfId="1022" xr:uid="{BD472F57-0D87-4B2E-A8EC-FDC5F7E7B4C9}"/>
    <cellStyle name="Normal 14" xfId="90" xr:uid="{AC6DC3C9-0204-4306-AE66-07FEB3C57EA0}"/>
    <cellStyle name="Normal 14 2" xfId="321" xr:uid="{8B91F2A0-6CE9-41B2-AE1E-203BAFCA0354}"/>
    <cellStyle name="Normal 14 2 2" xfId="1832" xr:uid="{B1EDEA11-CBB6-4B8C-B3A2-8EE06D40C1A5}"/>
    <cellStyle name="Normal 14 3" xfId="251" xr:uid="{EF745D3A-99E8-455D-B7FF-1E18C4D1A767}"/>
    <cellStyle name="Normal 14 3 2" xfId="789" xr:uid="{DF887C19-5EA7-4DCB-88F7-F631832594E7}"/>
    <cellStyle name="Normal 14 3 3" xfId="1259" xr:uid="{739CCD12-3F4C-47FF-A5D8-BFE5BC20E242}"/>
    <cellStyle name="Normal 14 4" xfId="552" xr:uid="{CD3713AF-E865-4D00-ACBF-0272ED85BD4C}"/>
    <cellStyle name="Normal 14 5" xfId="1023" xr:uid="{8496E0D4-19DA-49EB-8FDA-2FC1697217E9}"/>
    <cellStyle name="Normal 15" xfId="84" xr:uid="{776A4D00-A4AE-48AF-BADB-72BBE52EBECF}"/>
    <cellStyle name="Normal 15 2" xfId="1833" xr:uid="{FBB9381A-8048-4FFA-914A-FB29727F1D39}"/>
    <cellStyle name="Normal 16" xfId="120" xr:uid="{F63C517F-F2FF-435B-8DF5-FBF01B0AD5D7}"/>
    <cellStyle name="Normal 16 2" xfId="1834" xr:uid="{F51D45EC-810E-4CA2-84F8-03B35D03F69E}"/>
    <cellStyle name="Normal 17" xfId="118" xr:uid="{8CFBA044-EB1A-424F-BF15-9F6291A14E6C}"/>
    <cellStyle name="Normal 17 2" xfId="1835" xr:uid="{E8AA4B9D-84EF-4B1F-8BB4-1E193E318C48}"/>
    <cellStyle name="Normal 18" xfId="115" xr:uid="{30ECBF7C-5036-4464-BF2F-A3CC60EB0FAA}"/>
    <cellStyle name="Normal 18 2" xfId="1836" xr:uid="{72BB34B8-1EBD-4E04-882A-508386EAFD64}"/>
    <cellStyle name="Normal 19" xfId="123" xr:uid="{C8B83082-500F-4AE9-AD09-15500A178A59}"/>
    <cellStyle name="Normal 19 2" xfId="1837" xr:uid="{263AECEB-DEC5-4FCF-BAD4-76A0411A9E87}"/>
    <cellStyle name="Normal 2" xfId="4" xr:uid="{CAA15EFD-7B21-4BCE-AA85-22714D791089}"/>
    <cellStyle name="Normal 2 2" xfId="6" xr:uid="{DDCD0D11-AD31-49FC-8016-315FDF1B1BE7}"/>
    <cellStyle name="Normal 2 2 10" xfId="448" xr:uid="{68C4CD8E-03AD-43A0-959F-54F8A72F9701}"/>
    <cellStyle name="Normal 2 2 10 2" xfId="969" xr:uid="{981D172A-7CD7-4DCA-B198-7EE7D61F1855}"/>
    <cellStyle name="Normal 2 2 10 2 2" xfId="1439" xr:uid="{698F967A-2F02-40F4-A264-F33D457DB21D}"/>
    <cellStyle name="Normal 2 2 10 3" xfId="734" xr:uid="{62B6BCA5-0155-4755-8412-AF7B3BA046BD}"/>
    <cellStyle name="Normal 2 2 10 4" xfId="1203" xr:uid="{7FF60290-512D-48CF-9D80-DBA709C117BF}"/>
    <cellStyle name="Normal 2 2 11" xfId="463" xr:uid="{D222DCCF-787E-4F6C-A892-9EDC06DAA046}"/>
    <cellStyle name="Normal 2 2 11 2" xfId="984" xr:uid="{329CABE7-D5D8-439B-BC1E-61788CABC148}"/>
    <cellStyle name="Normal 2 2 11 2 2" xfId="1454" xr:uid="{70FFEBA6-92EA-4E2B-91C3-14E25CE84979}"/>
    <cellStyle name="Normal 2 2 11 3" xfId="749" xr:uid="{D4C34A3F-2214-489E-96B3-41940BD853AC}"/>
    <cellStyle name="Normal 2 2 11 4" xfId="1218" xr:uid="{84C4DB67-47FB-49DC-8EC2-F6AE8736E802}"/>
    <cellStyle name="Normal 2 2 12" xfId="483" xr:uid="{D0E53AE6-F95B-4250-8F81-64A1785CC22C}"/>
    <cellStyle name="Normal 2 2 12 2" xfId="767" xr:uid="{D9F645C0-93B6-4BFE-BA8B-EDEDC822230D}"/>
    <cellStyle name="Normal 2 2 12 3" xfId="1238" xr:uid="{54A0FA62-A87C-421E-A54C-B4FBD183AC8A}"/>
    <cellStyle name="Normal 2 2 13" xfId="220" xr:uid="{2A7B9765-0BDD-402C-B5BB-7B2B938D7B14}"/>
    <cellStyle name="Normal 2 2 13 2" xfId="530" xr:uid="{725FA061-2BB1-423C-8D65-9BC61B10D247}"/>
    <cellStyle name="Normal 2 2 14" xfId="14" xr:uid="{72793238-3796-45C4-BD95-5C97BDE66FE4}"/>
    <cellStyle name="Normal 2 2 15" xfId="1001" xr:uid="{A62974A2-EEA9-47C8-968A-AD3BB7211E1C}"/>
    <cellStyle name="Normal 2 2 2" xfId="21" xr:uid="{9E83C9ED-9DF5-4542-A3EC-01474F4022D5}"/>
    <cellStyle name="Normal 2 2 2 10" xfId="449" xr:uid="{98879242-D87C-448E-931A-1C86C568F457}"/>
    <cellStyle name="Normal 2 2 2 10 2" xfId="970" xr:uid="{1DA476DF-EAAA-4A6C-9A11-FEA3BC719078}"/>
    <cellStyle name="Normal 2 2 2 10 2 2" xfId="1440" xr:uid="{201CCDDE-5F0A-4469-BB18-5D429A213BCB}"/>
    <cellStyle name="Normal 2 2 2 10 3" xfId="735" xr:uid="{049E016F-9D5D-49BC-ABCD-D6AA693F542A}"/>
    <cellStyle name="Normal 2 2 2 10 3 2" xfId="1838" xr:uid="{C64F96C8-CCEF-4095-93E7-FEB38D374A20}"/>
    <cellStyle name="Normal 2 2 2 10 4" xfId="1204" xr:uid="{9EE13A3E-5B3B-4A94-8E23-C6E65FD7D939}"/>
    <cellStyle name="Normal 2 2 2 11" xfId="464" xr:uid="{55521C3D-E1D3-46EA-8870-B90EBB9B96BC}"/>
    <cellStyle name="Normal 2 2 2 11 2" xfId="985" xr:uid="{AE52A2EC-1E20-4BC4-8E4F-A57DEB28273F}"/>
    <cellStyle name="Normal 2 2 2 11 2 2" xfId="1455" xr:uid="{D3B6C1ED-90AC-471B-8B52-C23A45B33858}"/>
    <cellStyle name="Normal 2 2 2 11 3" xfId="750" xr:uid="{9F2462D8-B2B8-445D-87DF-C01E5E5AB574}"/>
    <cellStyle name="Normal 2 2 2 11 4" xfId="1219" xr:uid="{80A13778-ABEA-468D-9873-5277B8501CB2}"/>
    <cellStyle name="Normal 2 2 2 12" xfId="221" xr:uid="{30B2DAE5-A025-4839-9CA1-A64633A725AB}"/>
    <cellStyle name="Normal 2 2 2 12 2" xfId="770" xr:uid="{C32C1897-FE0B-4136-93E8-03A773775997}"/>
    <cellStyle name="Normal 2 2 2 12 3" xfId="1239" xr:uid="{1F4C0FD5-8C13-47FF-B99C-BB421F2958DB}"/>
    <cellStyle name="Normal 2 2 2 13" xfId="531" xr:uid="{3C1F7133-0F57-47E4-9D17-4A6DD9D84C3F}"/>
    <cellStyle name="Normal 2 2 2 14" xfId="489" xr:uid="{DD7B2C73-7F34-43BF-932E-F55F26ED9817}"/>
    <cellStyle name="Normal 2 2 2 15" xfId="1002" xr:uid="{240ADABD-1AD7-42E6-9EB7-9900D17556A1}"/>
    <cellStyle name="Normal 2 2 2 2" xfId="67" xr:uid="{61D79D59-7B78-4875-B294-A2AC1402AC75}"/>
    <cellStyle name="Normal 2 2 2 2 2" xfId="182" xr:uid="{6BD2AA3D-04E9-4801-8C7C-6AAA69844894}"/>
    <cellStyle name="Normal 2 2 2 2 2 2" xfId="278" xr:uid="{052E82B2-FA09-452D-9BA1-091DD78B3AD8}"/>
    <cellStyle name="Normal 2 2 2 2 2 2 2" xfId="811" xr:uid="{F46A6085-899D-414F-8159-8484F9C4559C}"/>
    <cellStyle name="Normal 2 2 2 2 2 2 2 2" xfId="2397" xr:uid="{349DCB4E-6ECA-4B1F-ADC9-88186EB7E67B}"/>
    <cellStyle name="Normal 2 2 2 2 2 2 2 3" xfId="1841" xr:uid="{424AC44B-53FC-4E7B-ADCB-F08681E4D8AE}"/>
    <cellStyle name="Normal 2 2 2 2 2 2 3" xfId="1281" xr:uid="{9165B48E-A574-49E7-9091-48CB86090723}"/>
    <cellStyle name="Normal 2 2 2 2 2 3" xfId="575" xr:uid="{CBB4B190-B295-4150-BB6D-EF3F2912DEC6}"/>
    <cellStyle name="Normal 2 2 2 2 2 3 2" xfId="2278" xr:uid="{D275AC93-CAF8-4288-85AD-265BA8797371}"/>
    <cellStyle name="Normal 2 2 2 2 2 3 3" xfId="1840" xr:uid="{16D6E34D-114E-44FB-AEC3-0DCFCDB0E593}"/>
    <cellStyle name="Normal 2 2 2 2 2 4" xfId="1045" xr:uid="{75E7EB3B-271F-4826-8B83-AB74BC883A19}"/>
    <cellStyle name="Normal 2 2 2 2 3" xfId="405" xr:uid="{A19B6692-0011-49C9-950C-F6B0B76F4C29}"/>
    <cellStyle name="Normal 2 2 2 2 3 2" xfId="926" xr:uid="{0C9FADD1-F000-4E41-81BD-4CBB330CF34D}"/>
    <cellStyle name="Normal 2 2 2 2 3 2 2" xfId="1396" xr:uid="{41BCBD54-D7B6-461F-AA94-A6AE6C41211F}"/>
    <cellStyle name="Normal 2 2 2 2 3 3" xfId="691" xr:uid="{0CD60B46-43EE-4E52-BB29-F1BE83A73291}"/>
    <cellStyle name="Normal 2 2 2 2 3 3 2" xfId="1842" xr:uid="{5C783C12-DDBB-4A0C-BA4E-A749AB6724C2}"/>
    <cellStyle name="Normal 2 2 2 2 3 4" xfId="1160" xr:uid="{E2E961BF-AD54-4E8D-9665-C64297FA39CC}"/>
    <cellStyle name="Normal 2 2 2 2 4" xfId="241" xr:uid="{B508CB2F-98F8-4624-AC2D-C1DBAA3858D3}"/>
    <cellStyle name="Normal 2 2 2 2 4 2" xfId="781" xr:uid="{175E45F9-8A24-4D8A-8745-6C2B8E647455}"/>
    <cellStyle name="Normal 2 2 2 2 4 2 2" xfId="1755" xr:uid="{876E3198-B958-4CD0-B4C8-8027638A46F6}"/>
    <cellStyle name="Normal 2 2 2 2 4 3" xfId="1843" xr:uid="{37412F6D-5D9E-4CDC-A6D7-CDD529036829}"/>
    <cellStyle name="Normal 2 2 2 2 4 4" xfId="1250" xr:uid="{A3F1E0E6-DB20-47FD-856E-BC128462A20E}"/>
    <cellStyle name="Normal 2 2 2 2 5" xfId="543" xr:uid="{BFDF7B78-F468-41A6-8049-A044117385DA}"/>
    <cellStyle name="Normal 2 2 2 2 5 2" xfId="1844" xr:uid="{1EBAF281-47A7-443B-80DC-0F7A2F95CD2A}"/>
    <cellStyle name="Normal 2 2 2 2 5 2 2" xfId="2335" xr:uid="{88A63980-3FC8-497A-9BEE-55E2A1558896}"/>
    <cellStyle name="Normal 2 2 2 2 5 3" xfId="1601" xr:uid="{B9172C34-688D-4D1E-B986-9C3512879205}"/>
    <cellStyle name="Normal 2 2 2 2 6" xfId="503" xr:uid="{E5DCEFE0-3FC4-4422-8E1C-084463119362}"/>
    <cellStyle name="Normal 2 2 2 2 6 2" xfId="2229" xr:uid="{D406DCDC-024C-49FC-B1CC-E2E4C03A1557}"/>
    <cellStyle name="Normal 2 2 2 2 6 3" xfId="1839" xr:uid="{AEA1AF18-10C6-4ABA-8035-447359A7DAD3}"/>
    <cellStyle name="Normal 2 2 2 2 7" xfId="1014" xr:uid="{61B381D2-8FF6-471F-AD49-146D21CB7F1B}"/>
    <cellStyle name="Normal 2 2 2 3" xfId="47" xr:uid="{9A9AB9D2-2E82-43FD-8C09-C0838C420B3E}"/>
    <cellStyle name="Normal 2 2 2 3 2" xfId="162" xr:uid="{FAD6B273-29A2-4BEA-BAF7-2D1A228570F4}"/>
    <cellStyle name="Normal 2 2 2 3 2 2" xfId="420" xr:uid="{8206F5A5-26B6-4B0C-8830-57563068A0A0}"/>
    <cellStyle name="Normal 2 2 2 3 2 2 2" xfId="941" xr:uid="{E8CFEE0E-931E-49CF-B995-66F36293D931}"/>
    <cellStyle name="Normal 2 2 2 3 2 2 2 2" xfId="2413" xr:uid="{CF8F0955-D2B3-4244-B502-DD88A4CB9F5F}"/>
    <cellStyle name="Normal 2 2 2 3 2 2 2 3" xfId="1847" xr:uid="{FD0FEA07-A06A-4A71-9976-14720C809C0F}"/>
    <cellStyle name="Normal 2 2 2 3 2 2 3" xfId="1411" xr:uid="{C82D2768-78ED-488F-821B-BF184F7BEDEA}"/>
    <cellStyle name="Normal 2 2 2 3 2 3" xfId="706" xr:uid="{312FEF24-1E9D-43E1-A9BD-DF85C3736F2D}"/>
    <cellStyle name="Normal 2 2 2 3 2 3 2" xfId="2292" xr:uid="{CEFA95E0-963C-4A07-B67D-171D5E989E34}"/>
    <cellStyle name="Normal 2 2 2 3 2 3 3" xfId="1846" xr:uid="{E60C4A12-C652-4B71-8BAA-140D050964A7}"/>
    <cellStyle name="Normal 2 2 2 3 2 4" xfId="1175" xr:uid="{D315DD0D-686C-4A2A-AFE5-1B2E58DCE238}"/>
    <cellStyle name="Normal 2 2 2 3 3" xfId="259" xr:uid="{82FBB722-AB88-488E-9F18-CC2226AC2BC2}"/>
    <cellStyle name="Normal 2 2 2 3 3 2" xfId="794" xr:uid="{94FC0824-07AF-4755-A52C-FD761C391AFA}"/>
    <cellStyle name="Normal 2 2 2 3 3 2 2" xfId="1700" xr:uid="{A77A11F8-DCFF-43FA-B30B-495EFEFE36B3}"/>
    <cellStyle name="Normal 2 2 2 3 3 3" xfId="1848" xr:uid="{D69C9029-6C2B-45E5-B63A-939D57980E5F}"/>
    <cellStyle name="Normal 2 2 2 3 3 4" xfId="1264" xr:uid="{27F7F4C6-374E-48E8-B2BB-80B334EA7C20}"/>
    <cellStyle name="Normal 2 2 2 3 4" xfId="557" xr:uid="{40F19933-5D45-42BB-B792-4B008FC554D7}"/>
    <cellStyle name="Normal 2 2 2 3 4 2" xfId="1738" xr:uid="{46E9B996-78BB-42FA-8AED-1F5CDF1D8152}"/>
    <cellStyle name="Normal 2 2 2 3 4 3" xfId="1849" xr:uid="{1A365ECE-9B13-4125-B347-79CF061F0078}"/>
    <cellStyle name="Normal 2 2 2 3 4 4" xfId="1559" xr:uid="{356E515A-ADA7-4C25-8933-FF3FE4A46133}"/>
    <cellStyle name="Normal 2 2 2 3 5" xfId="1615" xr:uid="{19D3E50D-3C12-4718-A457-59AD67496F8F}"/>
    <cellStyle name="Normal 2 2 2 3 5 2" xfId="1850" xr:uid="{26C90B1E-D13F-4C54-B18E-5F58BE83645F}"/>
    <cellStyle name="Normal 2 2 2 3 5 2 2" xfId="2352" xr:uid="{33E58EA5-52D4-41D2-A2B6-EAB54D47916A}"/>
    <cellStyle name="Normal 2 2 2 3 6" xfId="1845" xr:uid="{B143AD47-61A1-4953-BBD6-93889CB542A0}"/>
    <cellStyle name="Normal 2 2 2 3 6 2" xfId="2243" xr:uid="{EA655BB3-EF6C-407E-8AE9-801B8AD73E19}"/>
    <cellStyle name="Normal 2 2 2 3 7" xfId="1028" xr:uid="{5E282312-64A5-4581-B4BD-D8A817228616}"/>
    <cellStyle name="Normal 2 2 2 4" xfId="101" xr:uid="{486B1FC7-1323-4810-8691-D009C2B07A8D}"/>
    <cellStyle name="Normal 2 2 2 4 2" xfId="206" xr:uid="{3AA7171E-E0A4-4D55-A7DA-5C26D6365387}"/>
    <cellStyle name="Normal 2 2 2 4 2 2" xfId="855" xr:uid="{A28F8F1A-76C4-49F1-AE27-DA5674F5AC7E}"/>
    <cellStyle name="Normal 2 2 2 4 2 2 2" xfId="1853" xr:uid="{4139255B-01D2-4238-9072-D5B8D01631F9}"/>
    <cellStyle name="Normal 2 2 2 4 2 2 2 2" xfId="2427" xr:uid="{6E4A5D21-90B3-4C66-8B01-4E91B6297E5A}"/>
    <cellStyle name="Normal 2 2 2 4 2 2 3" xfId="1668" xr:uid="{DCDE0A33-F699-440F-8D13-28D4C623A7A4}"/>
    <cellStyle name="Normal 2 2 2 4 2 3" xfId="1852" xr:uid="{02666C3F-1B08-42BB-8FB8-0539DBBC521A}"/>
    <cellStyle name="Normal 2 2 2 4 2 3 2" xfId="2306" xr:uid="{2D759DDE-6F6A-4B44-8F8E-D60717009FBA}"/>
    <cellStyle name="Normal 2 2 2 4 2 4" xfId="1504" xr:uid="{4A4197D9-9C68-49F7-9BF8-0DD2A4010551}"/>
    <cellStyle name="Normal 2 2 2 4 2 5" xfId="1325" xr:uid="{BC3F3586-1DAC-46D2-9F9D-C812D66D55AF}"/>
    <cellStyle name="Normal 2 2 2 4 3" xfId="329" xr:uid="{D8BC7EAC-8527-4955-81CE-8FCF182F498C}"/>
    <cellStyle name="Normal 2 2 2 4 3 2" xfId="1713" xr:uid="{DE6ADD3B-5645-48D3-92CC-B08DB0D5E7E8}"/>
    <cellStyle name="Normal 2 2 2 4 3 3" xfId="1854" xr:uid="{C5DE1A57-7168-4E98-977B-9BDA5095428F}"/>
    <cellStyle name="Normal 2 2 2 4 3 4" xfId="1537" xr:uid="{E21BB936-5297-49E4-B108-8CF5F1E386BA}"/>
    <cellStyle name="Normal 2 2 2 4 4" xfId="620" xr:uid="{B60CDA9A-AB84-43D9-9C75-14E838F7ED83}"/>
    <cellStyle name="Normal 2 2 2 4 4 2" xfId="1775" xr:uid="{C318F992-AA8D-4D5E-AA3E-7DCA9C10113B}"/>
    <cellStyle name="Normal 2 2 2 4 4 3" xfId="1855" xr:uid="{3CEACF06-B648-483B-B242-8E47DFA1B1CD}"/>
    <cellStyle name="Normal 2 2 2 4 4 4" xfId="1586" xr:uid="{F2C52FF8-2937-4106-89D6-B84CE7A5106A}"/>
    <cellStyle name="Normal 2 2 2 4 5" xfId="1629" xr:uid="{75DD4261-FCB7-468B-974D-BE33080DD4C7}"/>
    <cellStyle name="Normal 2 2 2 4 5 2" xfId="1856" xr:uid="{E1ABCB52-4E41-4240-949D-ECB28F1A6EF7}"/>
    <cellStyle name="Normal 2 2 2 4 5 2 2" xfId="2367" xr:uid="{1C1FFFA3-296B-49CE-A140-7FE8538ACEBB}"/>
    <cellStyle name="Normal 2 2 2 4 6" xfId="1851" xr:uid="{2FCB51F8-AA00-4C3D-B03F-5C471533153A}"/>
    <cellStyle name="Normal 2 2 2 4 6 2" xfId="2257" xr:uid="{F9EEDA7F-C0AB-4ACD-BF17-4EFFD81D8A7D}"/>
    <cellStyle name="Normal 2 2 2 4 7" xfId="1492" xr:uid="{50C77EEC-38F9-4925-9045-C7939D40BCBA}"/>
    <cellStyle name="Normal 2 2 2 4 8" xfId="1089" xr:uid="{41E730EE-D8C1-4CBA-AFDB-4A6A21BBF6E3}"/>
    <cellStyle name="Normal 2 2 2 5" xfId="144" xr:uid="{789DB767-2DB6-4EF3-9F54-86E042F22846}"/>
    <cellStyle name="Normal 2 2 2 5 2" xfId="299" xr:uid="{E26A219E-1AD9-4EB7-8DBF-933B72261CD4}"/>
    <cellStyle name="Normal 2 2 2 5 2 2" xfId="830" xr:uid="{4159411E-EB91-47B8-B5CE-399BE798F230}"/>
    <cellStyle name="Normal 2 2 2 5 2 2 2" xfId="2384" xr:uid="{0E6D2936-888F-43B5-A8D0-FAA2A5F0F985}"/>
    <cellStyle name="Normal 2 2 2 5 2 2 3" xfId="1858" xr:uid="{AD69464D-B9B7-4DD1-86E5-42AAB5B6D3B7}"/>
    <cellStyle name="Normal 2 2 2 5 2 3" xfId="1300" xr:uid="{FCEF5917-DC4C-4435-BD33-713A08B3ACF2}"/>
    <cellStyle name="Normal 2 2 2 5 3" xfId="594" xr:uid="{981A339F-1FE9-4648-94C8-593EA8654E99}"/>
    <cellStyle name="Normal 2 2 2 5 3 2" xfId="2219" xr:uid="{7604AA1B-DAD0-4A42-8F1B-C5E0043B4FD3}"/>
    <cellStyle name="Normal 2 2 2 5 3 3" xfId="1857" xr:uid="{21A8F63C-D6AB-4A0B-AB82-CC800493ED01}"/>
    <cellStyle name="Normal 2 2 2 5 4" xfId="1064" xr:uid="{5223BE05-4F6D-45E6-AFBF-4B2C1D627A3A}"/>
    <cellStyle name="Normal 2 2 2 6" xfId="342" xr:uid="{7844CA71-7C78-4577-A62E-36D22990D299}"/>
    <cellStyle name="Normal 2 2 2 6 2" xfId="865" xr:uid="{B0DF76EF-8113-4E8B-8A5B-DFD3F6BE6FA5}"/>
    <cellStyle name="Normal 2 2 2 6 2 2" xfId="1335" xr:uid="{A3D69B84-8C66-4F2E-AA21-FC591FA34BE9}"/>
    <cellStyle name="Normal 2 2 2 6 3" xfId="630" xr:uid="{4EB94CBD-FB2F-47A8-A70B-70486428DAF6}"/>
    <cellStyle name="Normal 2 2 2 6 3 2" xfId="1859" xr:uid="{86E1107C-94A2-42A3-AECC-9DA398A26B92}"/>
    <cellStyle name="Normal 2 2 2 6 4" xfId="1099" xr:uid="{5A11D62E-A535-4348-A1FD-85C44C544C4C}"/>
    <cellStyle name="Normal 2 2 2 7" xfId="358" xr:uid="{0854F785-26BF-4C6D-8038-AFD0941C60F3}"/>
    <cellStyle name="Normal 2 2 2 7 2" xfId="881" xr:uid="{E4D8423A-22D0-407E-A401-73CE0DBE9790}"/>
    <cellStyle name="Normal 2 2 2 7 2 2" xfId="1351" xr:uid="{15F8F56F-2576-43E7-9082-990C6B5305A8}"/>
    <cellStyle name="Normal 2 2 2 7 3" xfId="646" xr:uid="{867A9C9A-9390-414A-B2B7-1F926B3B5E6D}"/>
    <cellStyle name="Normal 2 2 2 7 3 2" xfId="1860" xr:uid="{F9624E69-2968-4D9A-B343-59E14C6C920F}"/>
    <cellStyle name="Normal 2 2 2 7 4" xfId="1115" xr:uid="{A722D71E-D307-4E7E-8995-9A53E173E291}"/>
    <cellStyle name="Normal 2 2 2 8" xfId="373" xr:uid="{8FEF99F9-3D82-437D-885A-4B8DCDBF4DF0}"/>
    <cellStyle name="Normal 2 2 2 8 2" xfId="896" xr:uid="{2484FA78-07BC-4F9F-A08D-B2F8A291CA6D}"/>
    <cellStyle name="Normal 2 2 2 8 2 2" xfId="1366" xr:uid="{06D7FDDB-3EDE-433E-A3D3-69F0438CA2E8}"/>
    <cellStyle name="Normal 2 2 2 8 3" xfId="661" xr:uid="{4BD08824-B758-4E90-BE11-F25BA4E0A528}"/>
    <cellStyle name="Normal 2 2 2 8 3 2" xfId="1861" xr:uid="{21F3F87D-51DC-4E0A-B18F-2B2B4935EB9C}"/>
    <cellStyle name="Normal 2 2 2 8 4" xfId="1130" xr:uid="{781B0BED-9355-45A2-AC3A-5457CB23981E}"/>
    <cellStyle name="Normal 2 2 2 9" xfId="390" xr:uid="{4D47A28C-D66C-4849-A984-BA9C226D2A0F}"/>
    <cellStyle name="Normal 2 2 2 9 2" xfId="911" xr:uid="{484E45EA-D5CA-48F9-B321-3076A13E664B}"/>
    <cellStyle name="Normal 2 2 2 9 2 2" xfId="2321" xr:uid="{144399F2-1DDC-4BFD-AAF8-B0C3D166F226}"/>
    <cellStyle name="Normal 2 2 2 9 2 3" xfId="1862" xr:uid="{AEE69015-C1A6-423A-94DA-7501B993AD10}"/>
    <cellStyle name="Normal 2 2 2 9 2 4" xfId="1381" xr:uid="{A030F532-771F-4389-B621-1E6ADC1407C6}"/>
    <cellStyle name="Normal 2 2 2 9 3" xfId="676" xr:uid="{5F1A7DC4-5787-4CF8-869D-74E5C7FDAB42}"/>
    <cellStyle name="Normal 2 2 2 9 4" xfId="1145" xr:uid="{D7D0CD9C-DF31-4891-83D7-8CDEDA115525}"/>
    <cellStyle name="Normal 2 2 3" xfId="31" xr:uid="{8CD3FB43-2FE5-4AC2-8992-5B120E90071E}"/>
    <cellStyle name="Normal 2 2 3 10" xfId="1863" xr:uid="{7EF6B558-4BA4-428C-B9F2-0262177F95EF}"/>
    <cellStyle name="Normal 2 2 3 10 2" xfId="2215" xr:uid="{9819748D-054B-4252-A451-B11938B4C605}"/>
    <cellStyle name="Normal 2 2 3 2" xfId="71" xr:uid="{336C0283-3DAF-4007-BBAF-82A6D919D9C6}"/>
    <cellStyle name="Normal 2 2 3 2 2" xfId="186" xr:uid="{40DFFC15-3E96-455F-A961-61C6FFEE267E}"/>
    <cellStyle name="Normal 2 2 3 2 2 2" xfId="815" xr:uid="{B9BB3098-2885-4908-A687-0641E121C831}"/>
    <cellStyle name="Normal 2 2 3 2 2 2 2" xfId="1866" xr:uid="{12F8D1A7-D72B-45FB-9981-FFD27B9385E0}"/>
    <cellStyle name="Normal 2 2 3 2 2 2 2 2" xfId="2400" xr:uid="{96CBE806-BBEB-43A0-BDAC-29956232F68F}"/>
    <cellStyle name="Normal 2 2 3 2 2 2 3" xfId="1649" xr:uid="{AB3E2CED-79F6-4489-89C1-044B1854D6B3}"/>
    <cellStyle name="Normal 2 2 3 2 2 3" xfId="1865" xr:uid="{E36A0F99-CD71-49DB-A25D-62B174566963}"/>
    <cellStyle name="Normal 2 2 3 2 2 3 2" xfId="2280" xr:uid="{7DF44848-84DC-49F7-8CC3-16418DDF32F4}"/>
    <cellStyle name="Normal 2 2 3 2 2 4" xfId="1285" xr:uid="{7F54F18D-3377-4D6E-9D44-519E5914BE2E}"/>
    <cellStyle name="Normal 2 2 3 2 3" xfId="282" xr:uid="{AA523830-394B-4585-A459-B74C6EF31149}"/>
    <cellStyle name="Normal 2 2 3 2 3 2" xfId="579" xr:uid="{DDA05EC5-D802-426A-9DDF-827950B37401}"/>
    <cellStyle name="Normal 2 2 3 2 3 2 2" xfId="1689" xr:uid="{C496B681-E49C-40BA-938B-26C6A7ABB37D}"/>
    <cellStyle name="Normal 2 2 3 2 3 3" xfId="1867" xr:uid="{9E95AFF9-0FD9-4646-B4B2-F02018BE9048}"/>
    <cellStyle name="Normal 2 2 3 2 3 4" xfId="1518" xr:uid="{03759754-EA8E-4581-B9A6-45A81B1F8573}"/>
    <cellStyle name="Normal 2 2 3 2 4" xfId="507" xr:uid="{E1A6AC17-2CE1-445C-B29A-593B11B52347}"/>
    <cellStyle name="Normal 2 2 3 2 4 2" xfId="1757" xr:uid="{7CB1ECA4-BDD5-4FDB-8E7B-409D3EF89A63}"/>
    <cellStyle name="Normal 2 2 3 2 4 3" xfId="1868" xr:uid="{ECB187F1-8CE8-4DE9-B8DB-9948AC3BCDDB}"/>
    <cellStyle name="Normal 2 2 3 2 4 4" xfId="1569" xr:uid="{12051C64-29DD-4584-8E9D-A3DD5EE396BD}"/>
    <cellStyle name="Normal 2 2 3 2 5" xfId="1603" xr:uid="{EB156374-BF1F-494B-9FBD-7471E20A8740}"/>
    <cellStyle name="Normal 2 2 3 2 5 2" xfId="1869" xr:uid="{64689FB9-9B0C-44BA-BE64-AB28FF914662}"/>
    <cellStyle name="Normal 2 2 3 2 5 2 2" xfId="2339" xr:uid="{E4095857-584D-4965-82F7-BD5A04587C88}"/>
    <cellStyle name="Normal 2 2 3 2 6" xfId="1864" xr:uid="{2E77CDE6-9D96-4F12-83B3-8BAC8714F5AE}"/>
    <cellStyle name="Normal 2 2 3 2 6 2" xfId="2231" xr:uid="{8D15160D-AD01-4C88-95C5-F6ABFBF87250}"/>
    <cellStyle name="Normal 2 2 3 2 7" xfId="1049" xr:uid="{66BA8D58-388D-4322-86A2-90B7CD571F53}"/>
    <cellStyle name="Normal 2 2 3 3" xfId="51" xr:uid="{7B5BFA52-2629-4BE1-B366-BB44171E2E18}"/>
    <cellStyle name="Normal 2 2 3 3 2" xfId="166" xr:uid="{6CD65169-CB98-4EC5-B9F4-D07DCDF5CC33}"/>
    <cellStyle name="Normal 2 2 3 3 2 2" xfId="798" xr:uid="{B01736CF-26B4-4F3F-80FB-36F0D515DCCF}"/>
    <cellStyle name="Normal 2 2 3 3 2 2 2" xfId="1872" xr:uid="{A613A4A5-6F31-48CD-9FF5-1F516742AB19}"/>
    <cellStyle name="Normal 2 2 3 3 2 2 2 2" xfId="2417" xr:uid="{F82A269D-02E1-4450-8AC2-8D0067CDF70A}"/>
    <cellStyle name="Normal 2 2 3 3 2 2 3" xfId="1660" xr:uid="{6B8ABB29-0457-4F11-94E3-4BF37CA1EE2C}"/>
    <cellStyle name="Normal 2 2 3 3 2 3" xfId="1871" xr:uid="{3550492B-5CB8-4810-A54C-95062CAC60C9}"/>
    <cellStyle name="Normal 2 2 3 3 2 3 2" xfId="2295" xr:uid="{E7E56146-018A-444E-B52B-E6C3A5150F5F}"/>
    <cellStyle name="Normal 2 2 3 3 2 4" xfId="1268" xr:uid="{224420FE-A140-4511-B220-04F0F45A21C9}"/>
    <cellStyle name="Normal 2 2 3 3 3" xfId="264" xr:uid="{E50318C4-D665-454A-8EF5-EACEFA898D84}"/>
    <cellStyle name="Normal 2 2 3 3 3 2" xfId="561" xr:uid="{C9EE5C32-938D-4D29-AD0E-ED73CCE7CD5C}"/>
    <cellStyle name="Normal 2 2 3 3 3 2 2" xfId="1703" xr:uid="{A43CF213-A9AF-435D-B03A-C15FA4D4374B}"/>
    <cellStyle name="Normal 2 2 3 3 3 3" xfId="1873" xr:uid="{19BA9BA1-9DB0-4F86-9579-54F8AB614F1D}"/>
    <cellStyle name="Normal 2 2 3 3 3 4" xfId="1527" xr:uid="{C66EB8D9-8ECD-4B70-AC83-6DCF3299F844}"/>
    <cellStyle name="Normal 2 2 3 3 4" xfId="514" xr:uid="{7C84D4B7-95A8-4AE9-BE6B-F619B0FC893E}"/>
    <cellStyle name="Normal 2 2 3 3 4 2" xfId="1741" xr:uid="{5F4C5031-CEBA-41CB-B528-833735AFF42A}"/>
    <cellStyle name="Normal 2 2 3 3 4 3" xfId="1874" xr:uid="{5E2D7515-96AF-4711-B9BF-2B7F6A256F77}"/>
    <cellStyle name="Normal 2 2 3 3 4 4" xfId="1562" xr:uid="{66087EFD-2C61-48D7-91B4-D77E512C2156}"/>
    <cellStyle name="Normal 2 2 3 3 5" xfId="1618" xr:uid="{BC2D7930-5A26-47F4-A32A-F2FDA9D40D66}"/>
    <cellStyle name="Normal 2 2 3 3 5 2" xfId="1875" xr:uid="{C9AEC907-2B30-4735-8D2A-455A9C1EA696}"/>
    <cellStyle name="Normal 2 2 3 3 5 2 2" xfId="2356" xr:uid="{D3B57EFF-89BD-48CB-B255-8F4EC6DD8B7B}"/>
    <cellStyle name="Normal 2 2 3 3 6" xfId="1870" xr:uid="{EBFD8F3F-0603-44A8-BD24-A99B9511A7DA}"/>
    <cellStyle name="Normal 2 2 3 3 6 2" xfId="2246" xr:uid="{9B3E20B2-E601-4616-A1BA-D5B6321A8937}"/>
    <cellStyle name="Normal 2 2 3 3 7" xfId="1032" xr:uid="{4A402CB6-F79F-4281-A515-8851B9D289B0}"/>
    <cellStyle name="Normal 2 2 3 4" xfId="105" xr:uid="{62AF58F5-3965-4428-8595-AAC0A3B7F15B}"/>
    <cellStyle name="Normal 2 2 3 4 2" xfId="209" xr:uid="{E5AB0AA9-8471-44EC-99C7-A8BA5ECE37C8}"/>
    <cellStyle name="Normal 2 2 3 4 2 2" xfId="858" xr:uid="{93C5C1FE-A364-40DC-AC28-7EF5E1656E1B}"/>
    <cellStyle name="Normal 2 2 3 4 2 2 2" xfId="1878" xr:uid="{036D6538-B0AA-412D-911E-200BA61A0DB5}"/>
    <cellStyle name="Normal 2 2 3 4 2 2 2 2" xfId="2431" xr:uid="{8AEC5E02-93F8-41D1-B040-1454369F5D84}"/>
    <cellStyle name="Normal 2 2 3 4 2 2 3" xfId="1671" xr:uid="{88DC4E4C-9878-4778-9397-FD1DBF7DAC5D}"/>
    <cellStyle name="Normal 2 2 3 4 2 3" xfId="1877" xr:uid="{12296C01-DD63-477E-BD4B-3FD146A6BA63}"/>
    <cellStyle name="Normal 2 2 3 4 2 3 2" xfId="2310" xr:uid="{931B0C96-AF5C-4B08-869A-8A1934FF7B1B}"/>
    <cellStyle name="Normal 2 2 3 4 2 4" xfId="1507" xr:uid="{BE3F9F20-0567-4222-9342-0724B422CCA4}"/>
    <cellStyle name="Normal 2 2 3 4 2 5" xfId="1328" xr:uid="{2D684360-5092-46B3-8DC2-71ED6E576F8C}"/>
    <cellStyle name="Normal 2 2 3 4 3" xfId="332" xr:uid="{E8A6FA26-49EC-4318-A8D7-E24407629E3E}"/>
    <cellStyle name="Normal 2 2 3 4 3 2" xfId="1716" xr:uid="{7815BFC5-9DA7-4670-8A0B-C7816A51DA30}"/>
    <cellStyle name="Normal 2 2 3 4 3 3" xfId="1879" xr:uid="{E5115EB3-1007-4657-9769-FF54171EDAD7}"/>
    <cellStyle name="Normal 2 2 3 4 3 4" xfId="1540" xr:uid="{698819F8-6701-42E4-91B4-8406816759DA}"/>
    <cellStyle name="Normal 2 2 3 4 4" xfId="623" xr:uid="{1F632DF0-272D-4D17-A41E-C9C35A749319}"/>
    <cellStyle name="Normal 2 2 3 4 4 2" xfId="1777" xr:uid="{D7A00E80-696F-4D37-97A7-67BBB407EBBA}"/>
    <cellStyle name="Normal 2 2 3 4 4 3" xfId="1880" xr:uid="{6EBC1C95-C79D-4F60-B66A-EED1FD2FB149}"/>
    <cellStyle name="Normal 2 2 3 4 4 4" xfId="1588" xr:uid="{011A678B-61F9-45F1-8BBE-A8CD793A9BA2}"/>
    <cellStyle name="Normal 2 2 3 4 5" xfId="1632" xr:uid="{B91F491C-1B22-4168-BED3-AE737D5F3449}"/>
    <cellStyle name="Normal 2 2 3 4 5 2" xfId="1881" xr:uid="{52DB6C4F-75F1-4609-89F9-2259B574022F}"/>
    <cellStyle name="Normal 2 2 3 4 5 2 2" xfId="2371" xr:uid="{A40EA123-7D84-4A40-BF22-0F6129EF6862}"/>
    <cellStyle name="Normal 2 2 3 4 6" xfId="1876" xr:uid="{9665F405-2F3B-40EC-A752-7A6BB4C4BA37}"/>
    <cellStyle name="Normal 2 2 3 4 6 2" xfId="2261" xr:uid="{F43651CC-27AB-4D07-A169-31F5E0A25F7D}"/>
    <cellStyle name="Normal 2 2 3 4 7" xfId="1495" xr:uid="{F65F52C9-8580-45A4-AF4C-7F737E4B03F9}"/>
    <cellStyle name="Normal 2 2 3 4 8" xfId="1092" xr:uid="{BEB641FA-7BA1-4693-9BE2-70A296C19794}"/>
    <cellStyle name="Normal 2 2 3 5" xfId="148" xr:uid="{E4B0EEF6-65B7-417E-9FC4-AC137C50A1B3}"/>
    <cellStyle name="Normal 2 2 3 5 2" xfId="304" xr:uid="{9AEB6F88-6C9E-46AB-9582-42C6797D8D35}"/>
    <cellStyle name="Normal 2 2 3 5 2 2" xfId="834" xr:uid="{E8551809-C7C7-4F37-B178-47473369ECA4}"/>
    <cellStyle name="Normal 2 2 3 5 2 2 2" xfId="2388" xr:uid="{2B67F289-C8E4-4FDC-9C7D-F3311AB0E297}"/>
    <cellStyle name="Normal 2 2 3 5 2 2 3" xfId="1883" xr:uid="{274BC231-7826-4EB8-9AD4-27352C85EFFA}"/>
    <cellStyle name="Normal 2 2 3 5 2 3" xfId="1304" xr:uid="{B65C7568-F219-4BA4-BF41-D505AB50D421}"/>
    <cellStyle name="Normal 2 2 3 5 3" xfId="598" xr:uid="{9E6B172B-460A-4197-B790-F250FF5452BB}"/>
    <cellStyle name="Normal 2 2 3 5 3 2" xfId="2221" xr:uid="{41FAF196-349A-4FFA-85E5-D888B9A5C8F6}"/>
    <cellStyle name="Normal 2 2 3 5 3 3" xfId="1882" xr:uid="{B6D80B61-2472-4904-A50E-62C22E0BC3FF}"/>
    <cellStyle name="Normal 2 2 3 5 4" xfId="1068" xr:uid="{60557184-5654-4DC3-8092-9F038087CA95}"/>
    <cellStyle name="Normal 2 2 3 6" xfId="374" xr:uid="{550E1CF8-6E7A-4E05-8DEF-45D90BA32D89}"/>
    <cellStyle name="Normal 2 2 3 6 2" xfId="1679" xr:uid="{ACFEB099-D0F2-49A1-B9C2-2E51F96A10A7}"/>
    <cellStyle name="Normal 2 2 3 6 3" xfId="1884" xr:uid="{C4E32A00-AD42-4AFC-96AF-00FE4D58BF40}"/>
    <cellStyle name="Normal 2 2 3 6 4" xfId="1501" xr:uid="{5AA80D6B-FE7A-4FC8-A1D0-E23790CBDB5D}"/>
    <cellStyle name="Normal 2 2 3 7" xfId="222" xr:uid="{000DCB63-7FEC-4C15-952C-26212F82AAE8}"/>
    <cellStyle name="Normal 2 2 3 7 2" xfId="1682" xr:uid="{569A843F-12FE-4792-96B1-AE9E68777368}"/>
    <cellStyle name="Normal 2 2 3 7 3" xfId="1885" xr:uid="{188A9103-CA65-46DA-A937-0B979FE1B42A}"/>
    <cellStyle name="Normal 2 2 3 7 4" xfId="1514" xr:uid="{1CC711F7-02A2-4B17-B6AB-8C94C2FC75A2}"/>
    <cellStyle name="Normal 2 2 3 8" xfId="493" xr:uid="{F5754AD1-ABC4-4F4B-8673-155D9DD99E98}"/>
    <cellStyle name="Normal 2 2 3 8 2" xfId="1726" xr:uid="{719B938A-1961-416D-973B-13C3FB6B464A}"/>
    <cellStyle name="Normal 2 2 3 8 3" xfId="1886" xr:uid="{042FE785-35CB-4F43-A377-406481C5428D}"/>
    <cellStyle name="Normal 2 2 3 8 4" xfId="1551" xr:uid="{04F5A72A-073A-4875-B0F4-96AD7C5EEB1F}"/>
    <cellStyle name="Normal 2 2 3 9" xfId="1593" xr:uid="{949B9DD1-C282-4994-8B9B-67AEE8BAA9B0}"/>
    <cellStyle name="Normal 2 2 3 9 2" xfId="1887" xr:uid="{7F80390D-3422-48F3-8460-53662F044BDE}"/>
    <cellStyle name="Normal 2 2 3 9 2 2" xfId="2325" xr:uid="{DE6264B1-0C36-4560-8402-C5DB2B35B9FB}"/>
    <cellStyle name="Normal 2 2 4" xfId="94" xr:uid="{05B00475-42EB-4E55-8DB9-3C80436283FE}"/>
    <cellStyle name="Normal 2 2 4 2" xfId="355" xr:uid="{77033701-F220-483F-B482-D40B55232EE9}"/>
    <cellStyle name="Normal 2 2 4 2 2" xfId="434" xr:uid="{A237469D-04B5-48B6-975E-58916014D25E}"/>
    <cellStyle name="Normal 2 2 4 2 2 2" xfId="955" xr:uid="{22C4D25D-42B7-4C25-A92F-9F4755E84EFB}"/>
    <cellStyle name="Normal 2 2 4 2 2 2 2" xfId="1425" xr:uid="{801400F6-B710-401F-B1A6-E195504A03F1}"/>
    <cellStyle name="Normal 2 2 4 2 2 3" xfId="720" xr:uid="{0B74CA88-8B73-4888-94C3-DDB747C5BCDB}"/>
    <cellStyle name="Normal 2 2 4 2 2 4" xfId="1189" xr:uid="{7384067F-BE94-4AE5-8D02-A7CC27ABC6AA}"/>
    <cellStyle name="Normal 2 2 4 2 3" xfId="878" xr:uid="{D494C38B-2F8B-467A-81BB-CB5AE5BCEE5E}"/>
    <cellStyle name="Normal 2 2 4 2 3 2" xfId="1348" xr:uid="{6B37C7DA-0BC4-4319-8F11-DCDAD2A651DE}"/>
    <cellStyle name="Normal 2 2 4 2 4" xfId="643" xr:uid="{A4D7583E-472A-4B94-B9F2-B6B8AEF6D221}"/>
    <cellStyle name="Normal 2 2 4 2 4 2" xfId="1888" xr:uid="{29AD34E4-BE01-4596-94A0-384D1C3FE1DA}"/>
    <cellStyle name="Normal 2 2 4 2 5" xfId="1112" xr:uid="{D96FC439-C1E4-4F0E-9526-ED7ED2F774B3}"/>
    <cellStyle name="Normal 2 2 4 3" xfId="404" xr:uid="{AC9677BB-AC68-4738-A618-DA0F5203B6D6}"/>
    <cellStyle name="Normal 2 2 4 3 2" xfId="925" xr:uid="{2DD3C854-7440-4F6E-8290-8DEE098F4C4B}"/>
    <cellStyle name="Normal 2 2 4 3 2 2" xfId="1395" xr:uid="{7DBC875A-84D4-41B5-A9CF-B8783AFBCAFB}"/>
    <cellStyle name="Normal 2 2 4 3 3" xfId="690" xr:uid="{35EA3BCF-273E-42B2-8B29-C8471A45AB35}"/>
    <cellStyle name="Normal 2 2 4 3 4" xfId="1159" xr:uid="{E5C124F2-569F-49A1-B7BA-863D945EB999}"/>
    <cellStyle name="Normal 2 2 4 4" xfId="325" xr:uid="{F17145EA-8196-4F0E-830C-6683CB1FADBB}"/>
    <cellStyle name="Normal 2 2 4 5" xfId="255" xr:uid="{633C03E0-8D5B-4079-A26B-2D502768935B}"/>
    <cellStyle name="Normal 2 2 5" xfId="139" xr:uid="{42DE8CC8-35CB-427B-AA5C-223200110E55}"/>
    <cellStyle name="Normal 2 2 5 2" xfId="419" xr:uid="{A9E5909B-172A-4FE8-A6D0-8FD8A0F0616B}"/>
    <cellStyle name="Normal 2 2 5 2 2" xfId="940" xr:uid="{B5B48A97-B9B0-4228-9C04-FFF2812E6FE0}"/>
    <cellStyle name="Normal 2 2 5 2 2 2" xfId="1410" xr:uid="{AE715048-3A76-4534-9F23-FD76E5CC0351}"/>
    <cellStyle name="Normal 2 2 5 2 3" xfId="705" xr:uid="{D66F857B-D538-4C78-A599-FE5FE50739E1}"/>
    <cellStyle name="Normal 2 2 5 2 4" xfId="1174" xr:uid="{91B2B917-E872-4EA2-A5CE-28B34060CC24}"/>
    <cellStyle name="Normal 2 2 5 3" xfId="295" xr:uid="{8542C41E-9E7E-4822-B183-99BC296E4CBE}"/>
    <cellStyle name="Normal 2 2 6" xfId="341" xr:uid="{D6C21177-6447-445F-926A-630F35467DEA}"/>
    <cellStyle name="Normal 2 2 6 2" xfId="864" xr:uid="{163897C7-D9D0-44F8-BF2A-022142E30B25}"/>
    <cellStyle name="Normal 2 2 6 2 2" xfId="1334" xr:uid="{53EDE2CE-D5A9-45A0-8CEF-15E3BF966717}"/>
    <cellStyle name="Normal 2 2 6 3" xfId="629" xr:uid="{D73AFA42-8F26-4665-B2AE-84B65290E3BB}"/>
    <cellStyle name="Normal 2 2 6 4" xfId="1098" xr:uid="{5BD31BC8-F810-47F5-B3D3-12B74C26CC36}"/>
    <cellStyle name="Normal 2 2 7" xfId="357" xr:uid="{F31D2B47-BD1D-4C54-946F-AB576EFE85E4}"/>
    <cellStyle name="Normal 2 2 7 2" xfId="880" xr:uid="{3906F595-FAE9-4451-977A-6817E23133CC}"/>
    <cellStyle name="Normal 2 2 7 2 2" xfId="1350" xr:uid="{1E386F27-AAD5-4C93-BB68-4FE13846545B}"/>
    <cellStyle name="Normal 2 2 7 3" xfId="645" xr:uid="{F8F05DEA-869F-45A7-A64D-87C2220FFF26}"/>
    <cellStyle name="Normal 2 2 7 4" xfId="1114" xr:uid="{050BECE1-462F-4D01-81D1-58C83DD4C9DB}"/>
    <cellStyle name="Normal 2 2 8" xfId="372" xr:uid="{E2DAB050-86AB-421C-B33F-1B40E367E779}"/>
    <cellStyle name="Normal 2 2 8 2" xfId="895" xr:uid="{0F8DB6A8-66CD-47FC-9E0D-240B173FDF55}"/>
    <cellStyle name="Normal 2 2 8 2 2" xfId="1365" xr:uid="{5F617C09-D195-493D-B364-59089335360E}"/>
    <cellStyle name="Normal 2 2 8 3" xfId="660" xr:uid="{BB3936C0-A5BE-45DE-B2F0-AF603959DE57}"/>
    <cellStyle name="Normal 2 2 8 4" xfId="1129" xr:uid="{4DD8F78B-B4A6-4DB8-AD70-DDA8C71AFA5D}"/>
    <cellStyle name="Normal 2 2 9" xfId="389" xr:uid="{5D82FF95-D10C-4159-9D17-CA5658D7C0BF}"/>
    <cellStyle name="Normal 2 2 9 2" xfId="910" xr:uid="{F3A5F323-A3E4-4DE5-81D7-6FFFE04C11C7}"/>
    <cellStyle name="Normal 2 2 9 2 2" xfId="1380" xr:uid="{291ACCA7-2E0C-4189-98C0-550A0EB41B52}"/>
    <cellStyle name="Normal 2 2 9 3" xfId="675" xr:uid="{F31E2C82-270D-458D-A682-88EB3FA4B38D}"/>
    <cellStyle name="Normal 2 2 9 4" xfId="1144" xr:uid="{1B36B2D2-352C-471A-AE1E-E0ADD116E6D7}"/>
    <cellStyle name="Normal 2 3" xfId="11" xr:uid="{00C710EB-C02D-4925-B8C8-ACEB64B1E0C0}"/>
    <cellStyle name="Normal 2 3 2" xfId="93" xr:uid="{CEEC254C-1385-42A5-8EBF-0584A588F3F7}"/>
    <cellStyle name="Normal 2 3 2 2" xfId="324" xr:uid="{E546AB8C-AD74-4635-8C38-1C480C433BD3}"/>
    <cellStyle name="Normal 2 3 2 2 2" xfId="1889" xr:uid="{153E9897-830E-4B14-9D17-8CD323C1FD48}"/>
    <cellStyle name="Normal 2 3 2 3" xfId="223" xr:uid="{F2C29C2F-5A5C-45DA-B5C5-0A396AB3CF97}"/>
    <cellStyle name="Normal 2 3 3" xfId="224" xr:uid="{ADF29652-5446-4F5B-8824-43CB0E4F35E3}"/>
    <cellStyle name="Normal 2 3 3 2" xfId="375" xr:uid="{644EDC31-76B4-4E07-A225-9A21DBEB1B02}"/>
    <cellStyle name="Normal 2 3 4" xfId="12" xr:uid="{B210CA29-986D-4DD7-B49D-A18F926FADF1}"/>
    <cellStyle name="Normal 2 4" xfId="20" xr:uid="{4420E15A-2B64-44B4-82C3-2FBF2129CC98}"/>
    <cellStyle name="Normal 2 4 2" xfId="110" xr:uid="{EDB031C8-B162-4706-9678-BFD48A97C3B8}"/>
    <cellStyle name="Normal 2 4 2 2" xfId="1590" xr:uid="{B191FE04-439E-4B51-9DA0-25263E7D93E1}"/>
    <cellStyle name="Normal 2 4 2 2 2" xfId="1892" xr:uid="{2DA163AD-1BA8-4B51-8BA6-6514890CDE22}"/>
    <cellStyle name="Normal 2 4 2 3" xfId="1891" xr:uid="{7A6B7D07-FD57-4381-85ED-C4C30C036242}"/>
    <cellStyle name="Normal 2 4 2 4" xfId="1485" xr:uid="{B1107296-3E3C-4AAC-83C8-CEA9910923CB}"/>
    <cellStyle name="Normal 2 4 3" xfId="1678" xr:uid="{0FA8FAC9-703C-4E06-9110-4D076DB9B61D}"/>
    <cellStyle name="Normal 2 4 4" xfId="1890" xr:uid="{5B4FA4A3-2F8D-40CB-B5CE-09A537AEDF33}"/>
    <cellStyle name="Normal 2 4 5" xfId="1481" xr:uid="{BF9F953D-2189-4A53-9C1C-9B092137044A}"/>
    <cellStyle name="Normal 2 5" xfId="22" xr:uid="{1D32D755-0022-46C8-8BB1-39970450B4DE}"/>
    <cellStyle name="Normal 2 5 2" xfId="103" xr:uid="{C86BF7E8-4399-4402-9D43-9110E6590722}"/>
    <cellStyle name="Normal 2 5 2 2" xfId="1893" xr:uid="{5E963191-EEF5-43F7-89CF-0A0366A025D5}"/>
    <cellStyle name="Normal 2 6" xfId="106" xr:uid="{EE69795E-7734-473C-9597-B87CC9C96B80}"/>
    <cellStyle name="Normal 2 6 2" xfId="333" xr:uid="{E2B257AC-8BBC-4C71-8A6E-5DEABFC0D045}"/>
    <cellStyle name="Normal 2 6 2 2" xfId="1894" xr:uid="{D5F9A5BC-099E-4B94-B71D-731B35F6791F}"/>
    <cellStyle name="Normal 2 6 3" xfId="245" xr:uid="{FBB11175-4F72-4F9C-8376-6F07038896B8}"/>
    <cellStyle name="Normal 2 6 3 2" xfId="1489" xr:uid="{4A7CDF57-C3C5-44C2-A09A-D20713EBADD1}"/>
    <cellStyle name="Normal 2 7" xfId="252" xr:uid="{1E24C0AB-EF4A-44D0-A929-E32DF852117E}"/>
    <cellStyle name="Normal 2 7 2" xfId="790" xr:uid="{0EC4CF8D-9010-42A4-872A-08D3396A942F}"/>
    <cellStyle name="Normal 2 7 2 2" xfId="1260" xr:uid="{96765ADC-B4CC-4BAB-BD4B-A59F20EF1E04}"/>
    <cellStyle name="Normal 2 7 3" xfId="553" xr:uid="{2FCBDEA1-4BCB-4D71-91B9-F436E04368D6}"/>
    <cellStyle name="Normal 2 7 4" xfId="1024" xr:uid="{932CE2BF-4CF9-4480-9DE4-78EABD5DF340}"/>
    <cellStyle name="Normal 20" xfId="119" xr:uid="{582CF226-647B-4A86-B877-898B0C9A1CAF}"/>
    <cellStyle name="Normal 20 2" xfId="1895" xr:uid="{3C9125CE-AB52-43B5-AD22-606E3989C85B}"/>
    <cellStyle name="Normal 21" xfId="117" xr:uid="{620A6B2B-B58A-4F59-B19B-872808DE99BC}"/>
    <cellStyle name="Normal 21 2" xfId="1896" xr:uid="{225668F8-B34B-4259-A928-BF2801AD5834}"/>
    <cellStyle name="Normal 22" xfId="121" xr:uid="{38F51D58-34C0-4C10-9E33-A303A0B1166B}"/>
    <cellStyle name="Normal 22 2" xfId="1897" xr:uid="{6DDDDB15-A78E-42EA-AF24-B216E73F362A}"/>
    <cellStyle name="Normal 23" xfId="125" xr:uid="{1DB48C18-09C4-4B45-ADAA-2CD31B7C8A37}"/>
    <cellStyle name="Normal 23 2" xfId="1898" xr:uid="{041DD56D-FE5F-446E-A147-816115F63348}"/>
    <cellStyle name="Normal 24" xfId="126" xr:uid="{4545F0A9-A53B-4F5A-B16C-E30FC5441944}"/>
    <cellStyle name="Normal 24 2" xfId="1899" xr:uid="{50082561-17D5-49A2-9462-1B3FD3EB344F}"/>
    <cellStyle name="Normal 25" xfId="127" xr:uid="{C927048D-0C09-407B-BCBB-DBC779931A67}"/>
    <cellStyle name="Normal 25 2" xfId="1900" xr:uid="{662C0977-E3DB-45CF-BC47-70E61655E097}"/>
    <cellStyle name="Normal 26" xfId="128" xr:uid="{90638B5F-4344-4D09-9F07-96CFD008D4BF}"/>
    <cellStyle name="Normal 26 2" xfId="1901" xr:uid="{C7EC528B-5AC7-4602-A7B5-023A199DC1DB}"/>
    <cellStyle name="Normal 27" xfId="122" xr:uid="{172A7C7A-933A-404C-999D-F1E15E3BBD31}"/>
    <cellStyle name="Normal 27 2" xfId="1902" xr:uid="{DC7E4F42-03BD-4DAF-BC9D-40B93AAB51C6}"/>
    <cellStyle name="Normal 28" xfId="124" xr:uid="{3A261B89-0D45-4D83-8553-154692A1BDE8}"/>
    <cellStyle name="Normal 28 2" xfId="1903" xr:uid="{0225E0F4-DFC7-42AA-AFE9-47FC57ECCB09}"/>
    <cellStyle name="Normal 29" xfId="129" xr:uid="{117BA97C-74E2-4641-B457-B1F3B9E948C0}"/>
    <cellStyle name="Normal 29 2" xfId="1904" xr:uid="{A452D95A-8F50-44D2-9996-FDFA024A7449}"/>
    <cellStyle name="Normal 3" xfId="5" xr:uid="{B4578743-29B4-43F1-9677-A5FB1B6E924A}"/>
    <cellStyle name="Normal 3 2" xfId="15" xr:uid="{EB73A150-7A2B-4BEF-87D6-15C81769D6D9}"/>
    <cellStyle name="Normal 3 2 2" xfId="23" xr:uid="{D309626A-E669-4077-A8AA-739042D461C5}"/>
    <cellStyle name="Normal 3 2 2 2" xfId="107" xr:uid="{608C6E55-ADFA-462C-BFE2-8EAF97F02E2A}"/>
    <cellStyle name="Normal 3 2 2 2 2" xfId="334" xr:uid="{AA482396-DF35-44B2-B700-4047C367C486}"/>
    <cellStyle name="Normal 3 2 2 2 2 2" xfId="1907" xr:uid="{42DEC554-FFD5-4BCC-8B09-EE4492E83C9F}"/>
    <cellStyle name="Normal 3 2 2 2 3" xfId="260" xr:uid="{1F4C0B1B-4897-4A0B-B1BA-E6A424302532}"/>
    <cellStyle name="Normal 3 2 2 2 4" xfId="515" xr:uid="{DF56506E-BC89-49BF-966D-9BAC2C671FCB}"/>
    <cellStyle name="Normal 3 2 2 3" xfId="300" xr:uid="{59BB2775-443C-46F4-B360-224765AC7DCE}"/>
    <cellStyle name="Normal 3 2 2 3 2" xfId="1906" xr:uid="{FD302658-9EF4-4290-9904-AE244D2883EE}"/>
    <cellStyle name="Normal 3 2 2 4" xfId="225" xr:uid="{921891C2-6F14-43B0-B312-C372F5A83751}"/>
    <cellStyle name="Normal 3 2 3" xfId="97" xr:uid="{D3D45A41-76F8-4B31-BC12-1A013BA9A7A4}"/>
    <cellStyle name="Normal 3 2 3 2" xfId="618" xr:uid="{B68165CA-6E86-4704-B136-208CD4179E13}"/>
    <cellStyle name="Normal 3 2 3 2 2" xfId="1908" xr:uid="{D25FE78A-1A5F-4312-B638-2891D2690565}"/>
    <cellStyle name="Normal 3 2 3 3" xfId="527" xr:uid="{D8CB2858-FE0B-4D0D-94CF-AC2C8D64854C}"/>
    <cellStyle name="Normal 3 2 3 3 2" xfId="1483" xr:uid="{320EC4F1-9706-4226-82C1-BAB2EC9A359E}"/>
    <cellStyle name="Normal 3 2 4" xfId="134" xr:uid="{C783BA79-E1E0-43F1-BF53-F32FEBE704C0}"/>
    <cellStyle name="Normal 3 2 4 2" xfId="138" xr:uid="{7F2712A5-25C7-4551-89E4-1A6A74B8E98A}"/>
    <cellStyle name="Normal 3 2 4 2 2" xfId="1724" xr:uid="{2EF63C88-46C4-4E72-B6F7-226DC48BBC6C}"/>
    <cellStyle name="Normal 3 2 4 2 3" xfId="1910" xr:uid="{CE608D0F-BEEB-4B09-88E1-D9411324BBAF}"/>
    <cellStyle name="Normal 3 2 4 2 4" xfId="1548" xr:uid="{A9437E28-0C70-443E-9E4F-A6F20CF4A19C}"/>
    <cellStyle name="Normal 3 2 4 3" xfId="214" xr:uid="{E9FF3264-4D75-4AB6-AFC6-867176E46EAA}"/>
    <cellStyle name="Normal 3 2 4 3 2" xfId="999" xr:uid="{47328CD6-A765-43C2-884C-023D7D378D55}"/>
    <cellStyle name="Normal 3 2 4 3 2 2" xfId="2437" xr:uid="{0A6FA43F-D47C-4D2B-BCED-0B03868B30E4}"/>
    <cellStyle name="Normal 3 2 4 3 2 3" xfId="1911" xr:uid="{7F012D77-459E-413A-9F12-C7B20F6E2971}"/>
    <cellStyle name="Normal 3 2 4 3 3" xfId="1676" xr:uid="{DF003A1F-45AA-4488-B0BE-40A7F4497450}"/>
    <cellStyle name="Normal 3 2 4 4" xfId="480" xr:uid="{4520929E-BD06-44AF-A4B4-E1028BA6E8C3}"/>
    <cellStyle name="Normal 3 2 4 4 2" xfId="2317" xr:uid="{52F34DFD-35DE-473F-AD51-27512BDCA782}"/>
    <cellStyle name="Normal 3 2 4 4 3" xfId="1909" xr:uid="{B28CE60E-8FE8-44C1-9497-DF7DD30EE538}"/>
    <cellStyle name="Normal 3 2 4 5" xfId="765" xr:uid="{E710CA59-25F2-4650-B68C-ED2E268F77B5}"/>
    <cellStyle name="Normal 3 2 4 6" xfId="1234" xr:uid="{4A4D783C-625A-42D6-A1FD-41D7930A1B25}"/>
    <cellStyle name="Normal 3 2 5" xfId="1905" xr:uid="{322C9223-4FD0-421A-ACB2-0207B0262503}"/>
    <cellStyle name="Normal 3 2 5 2" xfId="2214" xr:uid="{B3FD60AD-A7F7-4609-9145-2843B0B13325}"/>
    <cellStyle name="Normal 3 3" xfId="24" xr:uid="{E32C1974-2FA0-43A1-96F3-98867F3718EB}"/>
    <cellStyle name="Normal 3 3 2" xfId="86" xr:uid="{CB285A11-06A0-485E-B26C-53937102C3D3}"/>
    <cellStyle name="Normal 3 3 2 2" xfId="240" xr:uid="{86482A82-2193-4AA0-AA9E-99C78AC7D9E2}"/>
    <cellStyle name="Normal 3 3 2 2 2" xfId="1912" xr:uid="{73CA6314-E7CD-47A0-942F-00481BFE34EC}"/>
    <cellStyle name="Normal 3 4" xfId="99" xr:uid="{90B1033D-E603-4FAB-9D6A-D45072E5D3EC}"/>
    <cellStyle name="Normal 3 4 2" xfId="1584" xr:uid="{85B7BA8E-F12B-4A1B-BF50-904C17D2D20F}"/>
    <cellStyle name="Normal 3 4 2 2" xfId="1914" xr:uid="{B981E9C7-1037-41DA-A7A7-A3A79883458D}"/>
    <cellStyle name="Normal 3 4 3" xfId="1913" xr:uid="{08AF46AB-111F-4B1C-9D07-C7247EA10FB8}"/>
    <cellStyle name="Normal 3 4 4" xfId="1482" xr:uid="{32FE67B6-5282-406E-8CF9-041FCBEDECB4}"/>
    <cellStyle name="Normal 3 5" xfId="479" xr:uid="{5E1D8874-50A2-4785-A494-BD0F0111D017}"/>
    <cellStyle name="Normal 3 5 2" xfId="2212" xr:uid="{CE9B57D8-6D13-435F-ADB9-A623B6C8FF7E}"/>
    <cellStyle name="Normal 30" xfId="130" xr:uid="{FC0082B7-F15F-452E-B63A-05EED615957D}"/>
    <cellStyle name="Normal 30 2" xfId="1915" xr:uid="{DAA379EC-E5D3-47B1-9FDE-9AA6CDB60C8E}"/>
    <cellStyle name="Normal 31" xfId="116" xr:uid="{0488E9C7-7548-4708-BADD-C6F64DF29225}"/>
    <cellStyle name="Normal 31 2" xfId="1916" xr:uid="{4CAEE1E7-8B43-4EEC-9486-5D68626CCC38}"/>
    <cellStyle name="Normal 32" xfId="132" xr:uid="{C9930822-262B-46CB-8CC2-DA504BD5434A}"/>
    <cellStyle name="Normal 32 2" xfId="1917" xr:uid="{400ADFC8-7518-40F6-85F6-AF252005E41D}"/>
    <cellStyle name="Normal 33" xfId="131" xr:uid="{F70C46E3-46CC-462A-A716-8BA249184682}"/>
    <cellStyle name="Normal 33 2" xfId="1918" xr:uid="{5C89724D-32BB-4B1B-B9B5-7BBB3B4D28C2}"/>
    <cellStyle name="Normal 34" xfId="133" xr:uid="{0692A6B5-3CD4-4DDD-BB52-5127F1A07D05}"/>
    <cellStyle name="Normal 34 2" xfId="213" xr:uid="{CF1419C9-941B-477A-9FBB-DAA6F5BD8BDF}"/>
    <cellStyle name="Normal 34 2 2" xfId="339" xr:uid="{460593C4-2925-4891-BCA8-E1AA25D51402}"/>
    <cellStyle name="Normal 34 2 2 2" xfId="862" xr:uid="{76FB8E9B-6487-4359-8079-5A9EFBCA355F}"/>
    <cellStyle name="Normal 34 2 2 3" xfId="1332" xr:uid="{F452637E-B975-4A0A-BD95-1647F6C5B23E}"/>
    <cellStyle name="Normal 34 2 3" xfId="627" xr:uid="{3A85ACE3-C700-4275-B5EB-7829EA3F6A46}"/>
    <cellStyle name="Normal 34 2 4" xfId="1096" xr:uid="{713B57A2-ED1B-4856-8941-9F0864F3F840}"/>
    <cellStyle name="Normal 34 3" xfId="243" xr:uid="{AF4BA757-138D-48E9-94FE-A28A0BB13DA4}"/>
    <cellStyle name="Normal 34 3 2" xfId="783" xr:uid="{8F329997-44EF-4E33-8426-5EA5923F7BE5}"/>
    <cellStyle name="Normal 34 3 2 2" xfId="1919" xr:uid="{F9BFD63F-CF11-4B77-A357-AF4EAAD4F604}"/>
    <cellStyle name="Normal 34 3 3" xfId="1252" xr:uid="{8DB2E93B-2869-43C8-ABAC-56A6929B271A}"/>
    <cellStyle name="Normal 34 4" xfId="545" xr:uid="{67B02025-EBFB-43CC-9F46-C7EFC053EC97}"/>
    <cellStyle name="Normal 34 5" xfId="1016" xr:uid="{2E5AC195-4067-4D6B-828E-943FBE62EB77}"/>
    <cellStyle name="Normal 35" xfId="478" xr:uid="{D6678D3F-80E3-439F-B64F-7647BEEBBFCD}"/>
    <cellStyle name="Normal 35 2" xfId="764" xr:uid="{D87ED4D5-5C82-4EF0-A610-BE01A9116DE1}"/>
    <cellStyle name="Normal 35 3" xfId="1233" xr:uid="{33440017-8402-480D-9A85-555059D16BF9}"/>
    <cellStyle name="Normal 4" xfId="3" xr:uid="{B195B2AF-E825-4DB2-9B33-794848909A93}"/>
    <cellStyle name="Normal 4 2" xfId="9" xr:uid="{5C811AC1-9215-4F02-97EE-5977B4F47722}"/>
    <cellStyle name="Normal 4 2 2" xfId="135" xr:uid="{37FAB5E5-070B-4F24-8B67-A337228A13D2}"/>
    <cellStyle name="Normal 4 2 3" xfId="1549" xr:uid="{E25A5F6B-0396-4457-BBD1-13B3125F1717}"/>
    <cellStyle name="Normal 4 2 3 2" xfId="1921" xr:uid="{61D0F52E-6CE3-4C21-918E-8C16F205A2FB}"/>
    <cellStyle name="Normal 4 2 4" xfId="1486" xr:uid="{2633E018-BC0D-4185-BFC4-EFE3BFC796A3}"/>
    <cellStyle name="Normal 4 3" xfId="239" xr:uid="{B717DEF9-1643-4969-888A-946786C6BEDE}"/>
    <cellStyle name="Normal 4 3 2" xfId="1920" xr:uid="{000A7672-90E2-4911-81D4-1528B0773B37}"/>
    <cellStyle name="Normal 5" xfId="2" xr:uid="{1DAD75FA-C1F3-4E55-B32D-777B3BEC26B3}"/>
    <cellStyle name="Normal 5 10" xfId="376" xr:uid="{9A425CA8-BF9F-48A8-BA15-67D73BEF8136}"/>
    <cellStyle name="Normal 5 10 2" xfId="897" xr:uid="{0B20A9F4-7614-40A9-8D34-7B7FCC20EBBD}"/>
    <cellStyle name="Normal 5 10 2 2" xfId="1367" xr:uid="{64593C97-5907-4ECC-85F7-C134DCC0203F}"/>
    <cellStyle name="Normal 5 10 3" xfId="662" xr:uid="{6E30526B-6B82-41F5-854C-F2794BCD13E4}"/>
    <cellStyle name="Normal 5 10 3 2" xfId="1923" xr:uid="{B593DE55-1A87-4FE3-B86D-0454FE9513AD}"/>
    <cellStyle name="Normal 5 10 4" xfId="1131" xr:uid="{7C1A6EAD-0A22-4D2C-B919-C1C16CCC5F70}"/>
    <cellStyle name="Normal 5 11" xfId="391" xr:uid="{9EAC30AB-C2F0-4A76-9FE4-F7B118BF9F37}"/>
    <cellStyle name="Normal 5 11 2" xfId="912" xr:uid="{8AAD7FDE-397E-4B4A-A720-8428ABC4A0C6}"/>
    <cellStyle name="Normal 5 11 2 2" xfId="2318" xr:uid="{57FF2952-6267-4E40-8E53-516D987C0CFA}"/>
    <cellStyle name="Normal 5 11 2 3" xfId="1924" xr:uid="{39DC79E7-DB81-4538-A7A5-33E8337C0E8A}"/>
    <cellStyle name="Normal 5 11 2 4" xfId="1382" xr:uid="{5E1E1B53-C18E-41AF-A605-498022F24B77}"/>
    <cellStyle name="Normal 5 11 3" xfId="677" xr:uid="{A9DD400B-52BD-496D-9279-2C9A33ED353C}"/>
    <cellStyle name="Normal 5 11 4" xfId="1146" xr:uid="{684C624C-1D94-4A9A-9DF1-7F1FD4C2AADC}"/>
    <cellStyle name="Normal 5 12" xfId="450" xr:uid="{168E4E9C-5A08-4365-BA0A-F6CACF80FD19}"/>
    <cellStyle name="Normal 5 12 2" xfId="971" xr:uid="{8C7F83E0-3B87-4785-88C5-2CE8062910AA}"/>
    <cellStyle name="Normal 5 12 2 2" xfId="1441" xr:uid="{00BCE76B-5922-4904-B940-DF87E3AF4F01}"/>
    <cellStyle name="Normal 5 12 3" xfId="736" xr:uid="{2C988434-0BEE-46FB-8514-9B45B8EDBC66}"/>
    <cellStyle name="Normal 5 12 3 2" xfId="1922" xr:uid="{D2DB11B6-DA8D-4A28-9D00-0A77927EB8AF}"/>
    <cellStyle name="Normal 5 12 4" xfId="1205" xr:uid="{2566EBD8-928A-4D49-A817-180E807AA60E}"/>
    <cellStyle name="Normal 5 13" xfId="465" xr:uid="{4AD0DCC4-5D8D-4E8B-B980-9470D3A8F252}"/>
    <cellStyle name="Normal 5 13 2" xfId="986" xr:uid="{B90499B9-58B2-4F72-AC61-A00590395ADD}"/>
    <cellStyle name="Normal 5 13 2 2" xfId="1456" xr:uid="{0409001B-4590-453B-A6EE-A44C794CACFA}"/>
    <cellStyle name="Normal 5 13 3" xfId="751" xr:uid="{E418847C-24A7-4E5E-8A7C-96B445988068}"/>
    <cellStyle name="Normal 5 13 4" xfId="1220" xr:uid="{7C87DC11-C1B5-4B46-A8BE-FCE07BA0CB80}"/>
    <cellStyle name="Normal 5 14" xfId="482" xr:uid="{62E1CD08-3104-4A6A-A61A-6E7050384248}"/>
    <cellStyle name="Normal 5 15" xfId="226" xr:uid="{19A0691B-4BB9-4B3D-A9F3-8B218A75EABB}"/>
    <cellStyle name="Normal 5 15 2" xfId="771" xr:uid="{DD14E8CF-E52C-45EC-A1FD-421522786ADA}"/>
    <cellStyle name="Normal 5 15 3" xfId="1240" xr:uid="{B4866BC3-8702-4133-BA1D-B26705578C71}"/>
    <cellStyle name="Normal 5 16" xfId="13" xr:uid="{0DB00592-F1E8-4C2A-AB2F-709B06EA1445}"/>
    <cellStyle name="Normal 5 16 2" xfId="532" xr:uid="{494A5214-C1F2-4B92-A29D-28EF14EDFEF9}"/>
    <cellStyle name="Normal 5 17" xfId="486" xr:uid="{4B56D209-7A50-4F00-A119-502699E62549}"/>
    <cellStyle name="Normal 5 18" xfId="1003" xr:uid="{10ED67F3-A82F-42B7-8017-E67231F8B62E}"/>
    <cellStyle name="Normal 5 2" xfId="25" xr:uid="{2C2CF38C-8A1C-4B86-B454-6BC34AC33A68}"/>
    <cellStyle name="Normal 5 2 10" xfId="451" xr:uid="{581868B2-30B6-4243-AEFD-EEC4CEBEDB3F}"/>
    <cellStyle name="Normal 5 2 10 2" xfId="972" xr:uid="{86A4C7C7-66CF-4EFC-8993-CEE2CD04C34E}"/>
    <cellStyle name="Normal 5 2 10 2 2" xfId="1442" xr:uid="{25EB321B-BB74-45DC-B9B4-58099D8DC35A}"/>
    <cellStyle name="Normal 5 2 10 3" xfId="737" xr:uid="{6792E628-744D-42B8-B057-ED250D71622C}"/>
    <cellStyle name="Normal 5 2 10 4" xfId="1206" xr:uid="{5ADC8E28-7E0D-4711-9BB2-ED8E3ABAFBC5}"/>
    <cellStyle name="Normal 5 2 11" xfId="466" xr:uid="{D694080C-0359-4C31-A3CA-AF91F73726DF}"/>
    <cellStyle name="Normal 5 2 11 2" xfId="987" xr:uid="{5FE57041-9373-4F71-BDD3-65DE1BF93354}"/>
    <cellStyle name="Normal 5 2 11 2 2" xfId="1457" xr:uid="{B633C0FD-13DE-4DFB-87AA-EC13650FFD45}"/>
    <cellStyle name="Normal 5 2 11 3" xfId="752" xr:uid="{CCB230A5-8875-4F37-A6EC-F7472D6E9713}"/>
    <cellStyle name="Normal 5 2 11 4" xfId="1221" xr:uid="{599A4B39-08DD-4D3D-9445-D7B190BA2C6A}"/>
    <cellStyle name="Normal 5 2 12" xfId="227" xr:uid="{7012D66B-E2A3-410B-A6B7-218ADA55DE12}"/>
    <cellStyle name="Normal 5 2 12 2" xfId="772" xr:uid="{20D3F9C8-64BC-44FE-BC09-E9424A0FDE20}"/>
    <cellStyle name="Normal 5 2 12 3" xfId="1241" xr:uid="{D989A636-D380-444A-8D1E-B4FC579F7A51}"/>
    <cellStyle name="Normal 5 2 13" xfId="533" xr:uid="{A655CFB7-0B98-49BC-9B87-750D24608BB2}"/>
    <cellStyle name="Normal 5 2 14" xfId="490" xr:uid="{BC61DAD8-EC7D-4B47-81A0-4CCFD3B7A47C}"/>
    <cellStyle name="Normal 5 2 15" xfId="1004" xr:uid="{C8DC9333-FADF-4CA0-AB9D-25840B381C30}"/>
    <cellStyle name="Normal 5 2 2" xfId="68" xr:uid="{7AD95D92-A15D-456F-A73A-BF20C0154673}"/>
    <cellStyle name="Normal 5 2 2 10" xfId="228" xr:uid="{302A0C03-BA24-4770-9B3C-AE99AC9C5E38}"/>
    <cellStyle name="Normal 5 2 2 10 2" xfId="773" xr:uid="{23DD83EF-7F90-44A6-82D1-15877796C268}"/>
    <cellStyle name="Normal 5 2 2 10 3" xfId="1242" xr:uid="{8E0C3E91-24FC-4115-985F-5FD3AD0090EA}"/>
    <cellStyle name="Normal 5 2 2 11" xfId="534" xr:uid="{6AFF39A9-CB02-4B8F-92FF-3AC486152EE2}"/>
    <cellStyle name="Normal 5 2 2 12" xfId="504" xr:uid="{B203B2DB-1CC3-49AC-884D-BD6AB7923447}"/>
    <cellStyle name="Normal 5 2 2 13" xfId="1005" xr:uid="{9A1A5982-D1F9-4361-B8A1-E1CD9C8CF1EA}"/>
    <cellStyle name="Normal 5 2 2 2" xfId="183" xr:uid="{7025FB87-4075-464C-A513-53E83F73844B}"/>
    <cellStyle name="Normal 5 2 2 2 10" xfId="535" xr:uid="{B3F15EB7-2FAF-403D-ADDA-441998BB4F5B}"/>
    <cellStyle name="Normal 5 2 2 2 11" xfId="516" xr:uid="{ADA2F006-8EF9-4677-B64E-EC4B38A62377}"/>
    <cellStyle name="Normal 5 2 2 2 12" xfId="1006" xr:uid="{5756EF98-9659-42F5-9F98-6B2FF7F3E30D}"/>
    <cellStyle name="Normal 5 2 2 2 2" xfId="346" xr:uid="{C462B5E5-B259-4ADD-A751-C534B6ADC62A}"/>
    <cellStyle name="Normal 5 2 2 2 2 2" xfId="438" xr:uid="{346E0725-DAFA-4D05-8005-5906FFDC5C41}"/>
    <cellStyle name="Normal 5 2 2 2 2 2 2" xfId="959" xr:uid="{03BC1AB5-511E-47D0-9542-412F897E85CF}"/>
    <cellStyle name="Normal 5 2 2 2 2 2 2 2" xfId="1429" xr:uid="{2A826010-25D2-4014-BA2E-88C3C1E8F627}"/>
    <cellStyle name="Normal 5 2 2 2 2 2 3" xfId="724" xr:uid="{080D3DBA-6B7F-4674-8243-DF0DE166C828}"/>
    <cellStyle name="Normal 5 2 2 2 2 2 3 2" xfId="1928" xr:uid="{DF63A503-DF33-46BE-AD35-23945728E08D}"/>
    <cellStyle name="Normal 5 2 2 2 2 2 4" xfId="1193" xr:uid="{92EAE9C9-27F9-492B-A44F-A5261C0A6622}"/>
    <cellStyle name="Normal 5 2 2 2 2 3" xfId="409" xr:uid="{E7968CD9-44EE-498B-86AD-0C6D45577D1D}"/>
    <cellStyle name="Normal 5 2 2 2 2 3 2" xfId="930" xr:uid="{68D744B1-E556-4A0C-B11F-1BC01CBDA154}"/>
    <cellStyle name="Normal 5 2 2 2 2 3 2 2" xfId="1400" xr:uid="{D94CA055-444C-4359-8FAF-F14491DCFF5B}"/>
    <cellStyle name="Normal 5 2 2 2 2 3 3" xfId="695" xr:uid="{E420177F-3DC0-4B7E-910E-0C37A565D634}"/>
    <cellStyle name="Normal 5 2 2 2 2 3 4" xfId="1164" xr:uid="{875B0E83-109A-478F-B3F7-5444AF86FB5F}"/>
    <cellStyle name="Normal 5 2 2 2 2 4" xfId="869" xr:uid="{DE3CBA50-7239-49F2-8B4E-1BE32E0323EE}"/>
    <cellStyle name="Normal 5 2 2 2 2 4 2" xfId="1339" xr:uid="{5B9B3144-93B1-4C74-A46C-547B822D2F50}"/>
    <cellStyle name="Normal 5 2 2 2 2 5" xfId="634" xr:uid="{AD7D0ED2-1D6E-4359-8FED-779A4BCCB4C5}"/>
    <cellStyle name="Normal 5 2 2 2 2 6" xfId="1103" xr:uid="{27981A3D-82A2-412E-9BDD-2175A701F355}"/>
    <cellStyle name="Normal 5 2 2 2 3" xfId="362" xr:uid="{CEB588F1-F73F-4DE9-8D86-9EC891DE0639}"/>
    <cellStyle name="Normal 5 2 2 2 3 2" xfId="424" xr:uid="{B1151CDF-1E28-4F51-B365-0F1A88E1D881}"/>
    <cellStyle name="Normal 5 2 2 2 3 2 2" xfId="945" xr:uid="{61EACFE6-2699-4AF2-8472-D4F40A321CAF}"/>
    <cellStyle name="Normal 5 2 2 2 3 2 2 2" xfId="1415" xr:uid="{562F3139-24D7-419C-9C05-F21AFBCCCBE2}"/>
    <cellStyle name="Normal 5 2 2 2 3 2 3" xfId="710" xr:uid="{A69B1B32-9E80-43EC-975B-7A7E787F2609}"/>
    <cellStyle name="Normal 5 2 2 2 3 2 4" xfId="1179" xr:uid="{6F630E2A-CC64-41BA-A005-6298BDFDEC7E}"/>
    <cellStyle name="Normal 5 2 2 2 3 3" xfId="885" xr:uid="{E601C30C-7056-4149-8D0C-398CB6931BCD}"/>
    <cellStyle name="Normal 5 2 2 2 3 3 2" xfId="1355" xr:uid="{44458643-D649-41CD-AFF7-DB8543B70CD0}"/>
    <cellStyle name="Normal 5 2 2 2 3 4" xfId="650" xr:uid="{ABD45CD9-6BF5-4ACA-BBCF-3297438D0C89}"/>
    <cellStyle name="Normal 5 2 2 2 3 4 2" xfId="1927" xr:uid="{97AA0E12-A65C-42E2-A626-E6BFBABE39FD}"/>
    <cellStyle name="Normal 5 2 2 2 3 5" xfId="1119" xr:uid="{4A3B8F7B-09EF-49C6-BC4C-2134FEC835E7}"/>
    <cellStyle name="Normal 5 2 2 2 4" xfId="379" xr:uid="{58B5460D-E548-43DB-BA8D-898DAA05EFA9}"/>
    <cellStyle name="Normal 5 2 2 2 4 2" xfId="900" xr:uid="{624A21D4-70E2-463A-B77A-128D8BFE4415}"/>
    <cellStyle name="Normal 5 2 2 2 4 2 2" xfId="1370" xr:uid="{1D3B7367-6456-4AE0-A47F-C93398D335A5}"/>
    <cellStyle name="Normal 5 2 2 2 4 3" xfId="665" xr:uid="{6D7FB246-A248-47A9-A100-B3E9EFF66D46}"/>
    <cellStyle name="Normal 5 2 2 2 4 4" xfId="1134" xr:uid="{C506E584-CBAA-420D-9D54-C66B26C6143C}"/>
    <cellStyle name="Normal 5 2 2 2 5" xfId="394" xr:uid="{7F17E52A-0BB2-4C25-9495-96FA0CD7C60C}"/>
    <cellStyle name="Normal 5 2 2 2 5 2" xfId="915" xr:uid="{F4854403-4E55-4BFD-8AF3-122431DDD961}"/>
    <cellStyle name="Normal 5 2 2 2 5 2 2" xfId="1385" xr:uid="{1A897324-2021-47B4-A74D-9EC5958C2ABD}"/>
    <cellStyle name="Normal 5 2 2 2 5 3" xfId="680" xr:uid="{2FE2E87D-703A-41D7-A577-6AD8506F0F4A}"/>
    <cellStyle name="Normal 5 2 2 2 5 4" xfId="1149" xr:uid="{C4828AF2-98C4-484E-BA9D-C8C5F985684C}"/>
    <cellStyle name="Normal 5 2 2 2 6" xfId="453" xr:uid="{0B262FFB-7DB8-4C67-B717-941B07B219CC}"/>
    <cellStyle name="Normal 5 2 2 2 6 2" xfId="974" xr:uid="{539AC2A7-B0AB-4B90-808F-ECE917579462}"/>
    <cellStyle name="Normal 5 2 2 2 6 2 2" xfId="1444" xr:uid="{4553A661-C112-4872-8E24-61FABFC21FBB}"/>
    <cellStyle name="Normal 5 2 2 2 6 3" xfId="739" xr:uid="{DAE49B23-D22B-455E-9543-798B76634A51}"/>
    <cellStyle name="Normal 5 2 2 2 6 4" xfId="1208" xr:uid="{5767A41C-62FD-4D96-B047-A7E0718E06CB}"/>
    <cellStyle name="Normal 5 2 2 2 7" xfId="468" xr:uid="{9A27E4D2-DB47-4BA2-8C8E-59FCDD3D70DC}"/>
    <cellStyle name="Normal 5 2 2 2 7 2" xfId="989" xr:uid="{80318AB9-0CCF-4BEF-A793-A94A716BABE0}"/>
    <cellStyle name="Normal 5 2 2 2 7 2 2" xfId="1459" xr:uid="{41C12B7F-F37C-4712-957B-F297C4093FBC}"/>
    <cellStyle name="Normal 5 2 2 2 7 3" xfId="754" xr:uid="{5DCFFF4E-DB37-45D0-BB3A-3F89B09EE6AC}"/>
    <cellStyle name="Normal 5 2 2 2 7 4" xfId="1223" xr:uid="{165905F0-98AA-442E-A333-6EB91B25F5C7}"/>
    <cellStyle name="Normal 5 2 2 2 8" xfId="291" xr:uid="{2EA6A393-9712-408B-A20B-D4C455D02002}"/>
    <cellStyle name="Normal 5 2 2 2 8 2" xfId="824" xr:uid="{68B7A7C6-F5CB-4690-BBAA-7AD56113A453}"/>
    <cellStyle name="Normal 5 2 2 2 8 2 2" xfId="1294" xr:uid="{ADFF449D-789B-4EE2-92BB-F5E6092A30D8}"/>
    <cellStyle name="Normal 5 2 2 2 8 3" xfId="588" xr:uid="{BF29EBA3-518C-412E-AD93-3770A13E0098}"/>
    <cellStyle name="Normal 5 2 2 2 8 4" xfId="1058" xr:uid="{6EB669B8-722A-4E7D-AB72-BE6EBD5E2C2F}"/>
    <cellStyle name="Normal 5 2 2 2 9" xfId="229" xr:uid="{7A215E69-51F0-4B7D-94B2-CD4329980E06}"/>
    <cellStyle name="Normal 5 2 2 2 9 2" xfId="774" xr:uid="{DD4E1E20-D939-4211-B4AF-A9390DD959FD}"/>
    <cellStyle name="Normal 5 2 2 2 9 3" xfId="1243" xr:uid="{BE8DD156-F212-43C9-9ACA-5EBCB03D1C4C}"/>
    <cellStyle name="Normal 5 2 2 3" xfId="279" xr:uid="{1B8B4B01-F2E6-452B-8EFC-5EDA28E60994}"/>
    <cellStyle name="Normal 5 2 2 3 2" xfId="437" xr:uid="{9A4AF2D3-C3EB-41C7-89CF-460E2C813B68}"/>
    <cellStyle name="Normal 5 2 2 3 2 2" xfId="958" xr:uid="{2AE4C2EB-B630-4D1A-844D-D6C7CCA653B6}"/>
    <cellStyle name="Normal 5 2 2 3 2 2 2" xfId="1428" xr:uid="{A5F8631F-A428-444F-9ADD-D8AA252D97CB}"/>
    <cellStyle name="Normal 5 2 2 3 2 3" xfId="723" xr:uid="{A9E02F65-6335-4E26-A2F5-98261E968F87}"/>
    <cellStyle name="Normal 5 2 2 3 2 4" xfId="1192" xr:uid="{3003B66A-58D1-4AB6-B6B6-51F9D0A1E848}"/>
    <cellStyle name="Normal 5 2 2 3 3" xfId="408" xr:uid="{E8C37417-F817-4EBC-BBD2-1F4E88481BE7}"/>
    <cellStyle name="Normal 5 2 2 3 3 2" xfId="929" xr:uid="{EC00D025-3ED0-41F9-9A42-DFC14A7A0C13}"/>
    <cellStyle name="Normal 5 2 2 3 3 2 2" xfId="1399" xr:uid="{49732271-D4B2-4DDD-9100-24633C4C7DC1}"/>
    <cellStyle name="Normal 5 2 2 3 3 3" xfId="694" xr:uid="{D33B6202-E33A-49AF-B193-0F690521A541}"/>
    <cellStyle name="Normal 5 2 2 3 3 3 2" xfId="1929" xr:uid="{F73695D6-6A52-4EB6-99E2-91857063979C}"/>
    <cellStyle name="Normal 5 2 2 3 3 4" xfId="1163" xr:uid="{4DAE0F6D-0C41-4FA3-B932-7AD1260241A0}"/>
    <cellStyle name="Normal 5 2 2 3 4" xfId="812" xr:uid="{5E32993B-61D1-4A5B-9C22-455885D3C4CE}"/>
    <cellStyle name="Normal 5 2 2 3 4 2" xfId="1282" xr:uid="{FF02D989-95BF-43D9-9329-87CA480EF2D6}"/>
    <cellStyle name="Normal 5 2 2 3 5" xfId="576" xr:uid="{9422F010-646C-4599-A9FC-062E0FC495C6}"/>
    <cellStyle name="Normal 5 2 2 3 6" xfId="1046" xr:uid="{8EE373F2-AF78-4C05-9DD3-B932E2A5877F}"/>
    <cellStyle name="Normal 5 2 2 4" xfId="345" xr:uid="{298B48E2-A019-40F1-BD23-98CF48938A3F}"/>
    <cellStyle name="Normal 5 2 2 4 2" xfId="423" xr:uid="{AE9C842B-184A-4F93-8ABF-6C07EDDC773F}"/>
    <cellStyle name="Normal 5 2 2 4 2 2" xfId="944" xr:uid="{40ECA4E6-1C38-44FE-8354-D992EB2FB6A5}"/>
    <cellStyle name="Normal 5 2 2 4 2 2 2" xfId="1414" xr:uid="{8F854130-FFC4-427C-9CA7-33C1383B568B}"/>
    <cellStyle name="Normal 5 2 2 4 2 3" xfId="709" xr:uid="{B99B0D32-4487-419A-8392-FB5C84DAD0A4}"/>
    <cellStyle name="Normal 5 2 2 4 2 4" xfId="1178" xr:uid="{A75AB197-C9A9-42AA-B35C-DC35E749F599}"/>
    <cellStyle name="Normal 5 2 2 4 3" xfId="868" xr:uid="{C1503028-426E-4EF3-8A2A-F6C7FCDB3800}"/>
    <cellStyle name="Normal 5 2 2 4 3 2" xfId="1930" xr:uid="{6F781E40-4140-4E21-9594-6F341D640068}"/>
    <cellStyle name="Normal 5 2 2 4 3 3" xfId="1338" xr:uid="{FBF0EF5B-AF32-4D44-9112-948C5B48C1C7}"/>
    <cellStyle name="Normal 5 2 2 4 4" xfId="633" xr:uid="{E7218516-FE1D-4EE7-ADA2-04470FE11363}"/>
    <cellStyle name="Normal 5 2 2 4 5" xfId="1102" xr:uid="{5F8C6078-0B65-46FE-AE7E-83165BB999CD}"/>
    <cellStyle name="Normal 5 2 2 5" xfId="361" xr:uid="{AFDF07D8-8083-489A-AB91-AD232D8371E8}"/>
    <cellStyle name="Normal 5 2 2 5 2" xfId="884" xr:uid="{D34AE826-BEA5-4A8C-8D2F-5F82F7CC0F11}"/>
    <cellStyle name="Normal 5 2 2 5 2 2" xfId="2336" xr:uid="{AA806251-2E0F-4736-A71F-7B042AC5B94E}"/>
    <cellStyle name="Normal 5 2 2 5 2 3" xfId="1931" xr:uid="{F7D7019A-78DB-429F-8199-FD72F97C28E9}"/>
    <cellStyle name="Normal 5 2 2 5 2 4" xfId="1354" xr:uid="{94513B81-B299-4120-BAC2-A8BD9D1987AE}"/>
    <cellStyle name="Normal 5 2 2 5 3" xfId="649" xr:uid="{F95E0050-245C-4C10-AA3F-B2A852C792C2}"/>
    <cellStyle name="Normal 5 2 2 5 4" xfId="1118" xr:uid="{A3BC9EE1-284C-4F7B-913A-5C74AEA08948}"/>
    <cellStyle name="Normal 5 2 2 6" xfId="378" xr:uid="{E5DE479B-2248-4129-BAE5-2B8CDFC0969B}"/>
    <cellStyle name="Normal 5 2 2 6 2" xfId="899" xr:uid="{B23961A2-F949-405D-A96B-1A5D7D38E638}"/>
    <cellStyle name="Normal 5 2 2 6 2 2" xfId="1369" xr:uid="{65498287-0E9B-406D-AE9A-16FE5A1CC381}"/>
    <cellStyle name="Normal 5 2 2 6 3" xfId="664" xr:uid="{73F5ADA6-BCA8-44CD-A5D4-9898361A50D2}"/>
    <cellStyle name="Normal 5 2 2 6 3 2" xfId="1926" xr:uid="{505C451D-686E-44B5-8319-B899FB671CD0}"/>
    <cellStyle name="Normal 5 2 2 6 4" xfId="1133" xr:uid="{EC594670-0E95-4A6F-9072-31B47A1D7C07}"/>
    <cellStyle name="Normal 5 2 2 7" xfId="393" xr:uid="{F69D8A09-1693-47C3-9F95-A5AB3A1FC4E4}"/>
    <cellStyle name="Normal 5 2 2 7 2" xfId="914" xr:uid="{5BD5C27E-862C-4D18-ADF1-01D3A3BB13ED}"/>
    <cellStyle name="Normal 5 2 2 7 2 2" xfId="1384" xr:uid="{AF6901B1-FB11-47FF-A914-0F17EA4A403B}"/>
    <cellStyle name="Normal 5 2 2 7 3" xfId="679" xr:uid="{3E9408FB-8194-4693-A9CD-C6D3432B23D8}"/>
    <cellStyle name="Normal 5 2 2 7 4" xfId="1148" xr:uid="{BF5E9D91-833F-4404-A91D-08ED69ED07FD}"/>
    <cellStyle name="Normal 5 2 2 8" xfId="452" xr:uid="{56603947-7B88-484F-9D82-50C49FEA5FD5}"/>
    <cellStyle name="Normal 5 2 2 8 2" xfId="973" xr:uid="{CFACC4F1-4793-43B4-BEDA-A40F8B011366}"/>
    <cellStyle name="Normal 5 2 2 8 2 2" xfId="1443" xr:uid="{4BB01811-50A6-41E7-B466-DA8E25335B5F}"/>
    <cellStyle name="Normal 5 2 2 8 3" xfId="738" xr:uid="{2B2854CD-308C-4357-9D7B-8CFFC46EC998}"/>
    <cellStyle name="Normal 5 2 2 8 4" xfId="1207" xr:uid="{1ED85F98-7101-40E5-8708-DCDF61C4AC44}"/>
    <cellStyle name="Normal 5 2 2 9" xfId="467" xr:uid="{7D635249-3E2D-4BF2-9D6D-400A8DAD96D4}"/>
    <cellStyle name="Normal 5 2 2 9 2" xfId="988" xr:uid="{29284EF8-A82B-46F0-BEB3-2F335CED7B9F}"/>
    <cellStyle name="Normal 5 2 2 9 2 2" xfId="1458" xr:uid="{345756E5-04B5-47F6-9181-A93FED1A9153}"/>
    <cellStyle name="Normal 5 2 2 9 3" xfId="753" xr:uid="{ED8B03EA-C99B-4B7C-90E1-F752D7E39CC7}"/>
    <cellStyle name="Normal 5 2 2 9 4" xfId="1222" xr:uid="{8DDBD7B9-EB02-4D08-996A-BCE9DC4C22E0}"/>
    <cellStyle name="Normal 5 2 3" xfId="48" xr:uid="{98B9514D-45BF-406B-BCB3-A46F04CDCF00}"/>
    <cellStyle name="Normal 5 2 3 10" xfId="230" xr:uid="{5F67E7C9-D36C-4B58-A95D-714823E3BB49}"/>
    <cellStyle name="Normal 5 2 3 10 2" xfId="775" xr:uid="{EA4787F5-CB45-440E-9631-83C40BAC69CC}"/>
    <cellStyle name="Normal 5 2 3 10 3" xfId="1244" xr:uid="{918C2562-CA10-4674-9FAA-11B9AD294210}"/>
    <cellStyle name="Normal 5 2 3 11" xfId="536" xr:uid="{49C084A0-39B8-4E3D-80B1-D9ED84C1217C}"/>
    <cellStyle name="Normal 5 2 3 12" xfId="517" xr:uid="{C7D84A73-D0E8-436F-AC0C-80FEED6F2058}"/>
    <cellStyle name="Normal 5 2 3 13" xfId="1007" xr:uid="{B0026E54-5705-4E2C-916B-486002B165BF}"/>
    <cellStyle name="Normal 5 2 3 2" xfId="163" xr:uid="{B88C6AC0-3CCC-494E-9578-8AD91DAFD28D}"/>
    <cellStyle name="Normal 5 2 3 2 2" xfId="439" xr:uid="{40F5A2B1-0CA0-4033-A4F2-C471FACD6878}"/>
    <cellStyle name="Normal 5 2 3 2 2 2" xfId="960" xr:uid="{966115E0-6F43-4B3B-9481-2958C7A3BE9E}"/>
    <cellStyle name="Normal 5 2 3 2 2 2 2" xfId="2414" xr:uid="{81C45EF9-1641-4CBF-B174-54809E36FF1A}"/>
    <cellStyle name="Normal 5 2 3 2 2 2 3" xfId="1934" xr:uid="{452DE7CB-D42B-4FB4-87BC-7C02AC2CA3DC}"/>
    <cellStyle name="Normal 5 2 3 2 2 2 4" xfId="1430" xr:uid="{58851E76-4612-4677-B9F6-F0942CDDCB0A}"/>
    <cellStyle name="Normal 5 2 3 2 2 3" xfId="725" xr:uid="{F0567FF0-ECAB-49C4-8094-70F410C87A55}"/>
    <cellStyle name="Normal 5 2 3 2 2 4" xfId="1194" xr:uid="{C3089EB7-C396-4FFC-884D-F76911C2299B}"/>
    <cellStyle name="Normal 5 2 3 2 3" xfId="410" xr:uid="{54F2CDD2-BACB-45E6-A9F7-213E9116E71C}"/>
    <cellStyle name="Normal 5 2 3 2 3 2" xfId="931" xr:uid="{1544C0D5-E963-43B4-BF56-8250345F239D}"/>
    <cellStyle name="Normal 5 2 3 2 3 2 2" xfId="1401" xr:uid="{4F77F8E9-0D05-4943-A20A-7B4E49C52660}"/>
    <cellStyle name="Normal 5 2 3 2 3 3" xfId="696" xr:uid="{29C49417-77AC-45DD-84C7-9212342C6DDA}"/>
    <cellStyle name="Normal 5 2 3 2 3 3 2" xfId="1933" xr:uid="{CA8CDF9E-2569-44DC-BF1F-8F957808AEB6}"/>
    <cellStyle name="Normal 5 2 3 2 3 4" xfId="1165" xr:uid="{D3241A04-7708-464D-8310-8EEA72E0E3FE}"/>
    <cellStyle name="Normal 5 2 3 2 4" xfId="308" xr:uid="{03D2053D-7A89-4B0E-BAAD-09F74C034EA8}"/>
    <cellStyle name="Normal 5 2 3 2 4 2" xfId="838" xr:uid="{D20C55A8-520F-4BEA-B5FF-EA397F20168A}"/>
    <cellStyle name="Normal 5 2 3 2 4 3" xfId="1308" xr:uid="{FE0D19B3-3CD0-4408-BC3A-B139365362B6}"/>
    <cellStyle name="Normal 5 2 3 2 5" xfId="602" xr:uid="{AD3C6538-3A27-4061-B8B8-F8D79E585536}"/>
    <cellStyle name="Normal 5 2 3 2 6" xfId="1072" xr:uid="{0BD59721-A913-4B2E-8EBA-28CA2F6CF2A5}"/>
    <cellStyle name="Normal 5 2 3 3" xfId="347" xr:uid="{FE539115-0B30-4D35-BE5A-424E73BCC6C8}"/>
    <cellStyle name="Normal 5 2 3 3 2" xfId="425" xr:uid="{C5AF299E-CAE2-4ED3-BAC1-821E8D8B842E}"/>
    <cellStyle name="Normal 5 2 3 3 2 2" xfId="946" xr:uid="{F8A94AF1-A38D-448E-9045-5E1E93094517}"/>
    <cellStyle name="Normal 5 2 3 3 2 2 2" xfId="1416" xr:uid="{F917B8C3-A40A-4912-B6B4-EB3DD54C03DD}"/>
    <cellStyle name="Normal 5 2 3 3 2 3" xfId="711" xr:uid="{86C0C1B4-8057-42A7-9549-7AA5CAA54894}"/>
    <cellStyle name="Normal 5 2 3 3 2 4" xfId="1180" xr:uid="{8FA6DE49-3898-42D1-80FC-490C8BDAE3D0}"/>
    <cellStyle name="Normal 5 2 3 3 3" xfId="870" xr:uid="{CEFA4EBA-5A2C-4B7B-90CD-1FDE3C738344}"/>
    <cellStyle name="Normal 5 2 3 3 3 2" xfId="1935" xr:uid="{F0DEF719-2AD0-492E-96F1-286DAC07BBDC}"/>
    <cellStyle name="Normal 5 2 3 3 3 3" xfId="1340" xr:uid="{5F438B28-1C63-4B14-8973-5480F01B2F56}"/>
    <cellStyle name="Normal 5 2 3 3 4" xfId="635" xr:uid="{7E30BB0E-B8A3-43A3-917E-6EEA30026D3A}"/>
    <cellStyle name="Normal 5 2 3 3 5" xfId="1104" xr:uid="{D9E4E1F4-D030-47A4-89D7-E2C6B09CAD5F}"/>
    <cellStyle name="Normal 5 2 3 4" xfId="363" xr:uid="{B6F1E571-09BE-4810-B08C-07E39C7E12B5}"/>
    <cellStyle name="Normal 5 2 3 4 2" xfId="886" xr:uid="{8E654E41-3372-4329-9193-3470EE5A7996}"/>
    <cellStyle name="Normal 5 2 3 4 2 2" xfId="1356" xr:uid="{4474F6F0-C493-40F1-A84C-BD2C8C6DEEAD}"/>
    <cellStyle name="Normal 5 2 3 4 3" xfId="651" xr:uid="{D455D244-B22C-4506-AFCE-E278D584849A}"/>
    <cellStyle name="Normal 5 2 3 4 3 2" xfId="1936" xr:uid="{E9D09DB5-D65E-487C-9556-01CA4F631D79}"/>
    <cellStyle name="Normal 5 2 3 4 4" xfId="1120" xr:uid="{54F4253D-317B-45E4-A3C0-72712C21A2F9}"/>
    <cellStyle name="Normal 5 2 3 5" xfId="380" xr:uid="{8DE7EC8A-A0CB-4BCA-ADDA-199D8B941F06}"/>
    <cellStyle name="Normal 5 2 3 5 2" xfId="901" xr:uid="{67477497-A66E-4462-8934-ED9B36F3C0CE}"/>
    <cellStyle name="Normal 5 2 3 5 2 2" xfId="2353" xr:uid="{34B2A05F-4E22-4FD5-B70A-D9096585B164}"/>
    <cellStyle name="Normal 5 2 3 5 2 3" xfId="1937" xr:uid="{6B6F5BE3-3469-47DB-9147-6644EA44C92A}"/>
    <cellStyle name="Normal 5 2 3 5 2 4" xfId="1371" xr:uid="{27220B79-6709-4220-A83B-C022CF4A74DF}"/>
    <cellStyle name="Normal 5 2 3 5 3" xfId="666" xr:uid="{B213EAE4-EADE-4A0C-9602-F9B2692D3053}"/>
    <cellStyle name="Normal 5 2 3 5 4" xfId="1135" xr:uid="{A1824726-7F39-428E-AF93-59638B33C7C0}"/>
    <cellStyle name="Normal 5 2 3 6" xfId="395" xr:uid="{27F69DC8-8178-4C59-8C30-B56C55D5AF3F}"/>
    <cellStyle name="Normal 5 2 3 6 2" xfId="916" xr:uid="{0430B410-CC44-4A38-B029-6363315B7C0F}"/>
    <cellStyle name="Normal 5 2 3 6 2 2" xfId="1386" xr:uid="{C729F7D3-A21D-4844-9988-093B23BEFC88}"/>
    <cellStyle name="Normal 5 2 3 6 3" xfId="681" xr:uid="{663659F2-A323-4CAA-A344-FFCB0B870A46}"/>
    <cellStyle name="Normal 5 2 3 6 3 2" xfId="1932" xr:uid="{1C1C9B3F-0760-411F-B39E-CC2F569FFFF4}"/>
    <cellStyle name="Normal 5 2 3 6 4" xfId="1150" xr:uid="{0D11E292-43DC-44D6-B9CA-70BD70A08077}"/>
    <cellStyle name="Normal 5 2 3 7" xfId="454" xr:uid="{C7849EE7-221D-4AAA-847A-4E6C2FE20A13}"/>
    <cellStyle name="Normal 5 2 3 7 2" xfId="975" xr:uid="{AA7A8698-B0C4-4778-A78D-2D2296687093}"/>
    <cellStyle name="Normal 5 2 3 7 2 2" xfId="1445" xr:uid="{EFB5F24E-F587-43A0-A5B5-1E0693D6EB22}"/>
    <cellStyle name="Normal 5 2 3 7 3" xfId="740" xr:uid="{E3F76B2A-AD8C-472C-A8FF-915D40CEA43E}"/>
    <cellStyle name="Normal 5 2 3 7 4" xfId="1209" xr:uid="{EA4D5A7B-3548-43FA-A20F-C68D14E5946D}"/>
    <cellStyle name="Normal 5 2 3 8" xfId="469" xr:uid="{87D4AEEB-8653-41C1-9F7C-9D9DEB242CB4}"/>
    <cellStyle name="Normal 5 2 3 8 2" xfId="990" xr:uid="{8CF307E5-6E85-4B0E-9F31-7C9A81BB29D4}"/>
    <cellStyle name="Normal 5 2 3 8 2 2" xfId="1460" xr:uid="{E9013B2D-2B32-43F1-8CCE-72FB21753EF3}"/>
    <cellStyle name="Normal 5 2 3 8 3" xfId="755" xr:uid="{156F19F2-4631-414C-8DD6-E0BD9F76ACD2}"/>
    <cellStyle name="Normal 5 2 3 8 4" xfId="1224" xr:uid="{7609F045-5DC4-48E6-AB99-AF5253B7CE53}"/>
    <cellStyle name="Normal 5 2 3 9" xfId="292" xr:uid="{E408C77A-6FF9-4C78-91A6-171BAA888289}"/>
    <cellStyle name="Normal 5 2 3 9 2" xfId="825" xr:uid="{E54B9E04-954D-4FAF-966A-54FBA098D260}"/>
    <cellStyle name="Normal 5 2 3 9 2 2" xfId="1295" xr:uid="{DEF7FD58-A8B1-4775-A0D9-AD4182D1F0E8}"/>
    <cellStyle name="Normal 5 2 3 9 3" xfId="589" xr:uid="{023DDBE3-BDEC-4597-A9F0-EB0DDC20C17D}"/>
    <cellStyle name="Normal 5 2 3 9 4" xfId="1059" xr:uid="{031A5D8F-DE23-4B8C-9EF8-8578DCF885EC}"/>
    <cellStyle name="Normal 5 2 4" xfId="108" xr:uid="{512FBC46-4D26-4DEC-B8F2-F8BB6E68D5F3}"/>
    <cellStyle name="Normal 5 2 4 2" xfId="210" xr:uid="{EDFF96BF-A3E5-4772-9035-2308EDEF5B2D}"/>
    <cellStyle name="Normal 5 2 4 2 2" xfId="436" xr:uid="{3C88D83A-87E8-4059-A56B-B8AA521E5F56}"/>
    <cellStyle name="Normal 5 2 4 2 2 2" xfId="957" xr:uid="{EEFAEFB6-199F-4FA5-A28E-F78AD2CCF9F4}"/>
    <cellStyle name="Normal 5 2 4 2 2 2 2" xfId="2428" xr:uid="{5E6CB9DB-FF1A-4602-95B4-344AA962BB3D}"/>
    <cellStyle name="Normal 5 2 4 2 2 2 3" xfId="1940" xr:uid="{9E499363-F618-43AC-8828-2F1B47F64BB1}"/>
    <cellStyle name="Normal 5 2 4 2 2 3" xfId="1427" xr:uid="{DDB85F48-B45D-4F1A-9F27-D71755FD43CB}"/>
    <cellStyle name="Normal 5 2 4 2 3" xfId="722" xr:uid="{676577B2-11E6-488F-87F0-1402CF1EB885}"/>
    <cellStyle name="Normal 5 2 4 2 3 2" xfId="2307" xr:uid="{58D67684-0703-4A5E-8104-D5FDECE25A4A}"/>
    <cellStyle name="Normal 5 2 4 2 3 3" xfId="1939" xr:uid="{671F6F3C-6D07-42FE-8BA1-A16BDC1D54EA}"/>
    <cellStyle name="Normal 5 2 4 2 4" xfId="1191" xr:uid="{5CB29EBA-57EE-4974-AB61-790071F433DE}"/>
    <cellStyle name="Normal 5 2 4 3" xfId="407" xr:uid="{4B735377-97AE-42B0-BEA6-3E1B51B3D5A9}"/>
    <cellStyle name="Normal 5 2 4 3 2" xfId="928" xr:uid="{0047B154-4FD2-4765-AAA1-C8B92C979892}"/>
    <cellStyle name="Normal 5 2 4 3 2 2" xfId="1398" xr:uid="{94EE2B4C-AE8D-4F4A-A57B-5E30B07CDEA1}"/>
    <cellStyle name="Normal 5 2 4 3 3" xfId="693" xr:uid="{2CC4839B-354E-4340-988D-BEB8C810D0D2}"/>
    <cellStyle name="Normal 5 2 4 3 3 2" xfId="1941" xr:uid="{0A37D934-F203-4EEB-AF6B-03946A55F078}"/>
    <cellStyle name="Normal 5 2 4 3 4" xfId="1162" xr:uid="{3DA472A1-50C8-4381-A6F8-F2AD62731163}"/>
    <cellStyle name="Normal 5 2 4 4" xfId="335" xr:uid="{48721E45-C686-479B-90A8-ED261C6A0B2A}"/>
    <cellStyle name="Normal 5 2 4 4 2" xfId="859" xr:uid="{7A2BD671-6D6A-4389-A920-9089F55B6B11}"/>
    <cellStyle name="Normal 5 2 4 4 2 2" xfId="1329" xr:uid="{1D12C595-BB40-472F-9E14-E29E9E9C8B90}"/>
    <cellStyle name="Normal 5 2 4 4 3" xfId="624" xr:uid="{8BE7A1EC-2CE2-4EAD-8112-59E805E6ABA4}"/>
    <cellStyle name="Normal 5 2 4 4 3 2" xfId="1942" xr:uid="{50AC548D-2D3E-4D29-A24B-102815EAF403}"/>
    <cellStyle name="Normal 5 2 4 4 4" xfId="1093" xr:uid="{C666E703-4ED9-45C9-A408-94462E94BBF0}"/>
    <cellStyle name="Normal 5 2 4 5" xfId="261" xr:uid="{87AF6BAF-9CA1-4F9A-91CF-FB40BF5C7EB0}"/>
    <cellStyle name="Normal 5 2 4 5 2" xfId="795" xr:uid="{B42B194F-1583-4525-9A68-714B07E63650}"/>
    <cellStyle name="Normal 5 2 4 5 2 2" xfId="2368" xr:uid="{D7B576B5-61E6-4941-B4A0-BD3FFD08362F}"/>
    <cellStyle name="Normal 5 2 4 5 2 3" xfId="1943" xr:uid="{D2DB5327-F1BA-413D-ABA4-24FA008C7A18}"/>
    <cellStyle name="Normal 5 2 4 5 3" xfId="1265" xr:uid="{785B8DE2-9A69-49B1-8057-1EDDB311DB7D}"/>
    <cellStyle name="Normal 5 2 4 6" xfId="558" xr:uid="{846CB6F4-EE6B-4629-969B-6E8C307F79F7}"/>
    <cellStyle name="Normal 5 2 4 6 2" xfId="2258" xr:uid="{99EACCCD-902C-4765-896F-4540382A4A5E}"/>
    <cellStyle name="Normal 5 2 4 6 3" xfId="1938" xr:uid="{633FB76C-8249-414D-BD09-44EFD3B2D513}"/>
    <cellStyle name="Normal 5 2 4 7" xfId="1029" xr:uid="{6A6D74A5-3B7D-4176-93D7-5158500EF28E}"/>
    <cellStyle name="Normal 5 2 5" xfId="145" xr:uid="{1BB61806-10EA-4FF2-827D-A1833E76808E}"/>
    <cellStyle name="Normal 5 2 5 2" xfId="422" xr:uid="{BED8BA9D-6CB7-4B67-BE7A-18B5B4F85318}"/>
    <cellStyle name="Normal 5 2 5 2 2" xfId="943" xr:uid="{F3441178-1D79-493D-B2FB-8DC23BDE55F3}"/>
    <cellStyle name="Normal 5 2 5 2 2 2" xfId="2385" xr:uid="{07993F9D-E39D-4266-9FE5-17A2422A41C0}"/>
    <cellStyle name="Normal 5 2 5 2 2 3" xfId="1945" xr:uid="{7728CBE6-6B1E-4DB7-B47B-99861723B45D}"/>
    <cellStyle name="Normal 5 2 5 2 2 4" xfId="1413" xr:uid="{FFCC3410-A2B1-45C2-A157-234E360674CC}"/>
    <cellStyle name="Normal 5 2 5 2 3" xfId="708" xr:uid="{6BF311F9-411A-40DF-852C-326C49334C57}"/>
    <cellStyle name="Normal 5 2 5 2 4" xfId="1177" xr:uid="{DC00B742-0922-49AE-BFBE-3EE40FE2BFA9}"/>
    <cellStyle name="Normal 5 2 5 3" xfId="301" xr:uid="{719E0965-6F44-4308-8218-06443192B09D}"/>
    <cellStyle name="Normal 5 2 5 3 2" xfId="831" xr:uid="{C06F4591-D425-4381-9861-BF99A8054AC7}"/>
    <cellStyle name="Normal 5 2 5 3 2 2" xfId="2268" xr:uid="{E026BBFC-5EA2-4ECD-BBCC-74E22D1E200F}"/>
    <cellStyle name="Normal 5 2 5 3 3" xfId="1944" xr:uid="{ADD01CAE-2410-4C7D-A88E-A1F320BCEE27}"/>
    <cellStyle name="Normal 5 2 5 3 4" xfId="1301" xr:uid="{39A8EE59-50C6-4B74-9604-FE6F86F943F8}"/>
    <cellStyle name="Normal 5 2 5 4" xfId="595" xr:uid="{803814B4-FE20-4D35-91B5-6721A2051E3B}"/>
    <cellStyle name="Normal 5 2 5 5" xfId="1065" xr:uid="{B091D42B-1337-4594-887B-C7E8755249FA}"/>
    <cellStyle name="Normal 5 2 6" xfId="344" xr:uid="{5F7FFEAA-3866-4FBA-B831-9EE8D1D6107D}"/>
    <cellStyle name="Normal 5 2 6 2" xfId="867" xr:uid="{223002DA-1E3F-46C3-AEBC-123C884233E1}"/>
    <cellStyle name="Normal 5 2 6 2 2" xfId="1337" xr:uid="{0DBC1073-4F0C-4C17-ACD0-1B19F3BE5403}"/>
    <cellStyle name="Normal 5 2 6 3" xfId="632" xr:uid="{AF59F798-49B5-4DE6-A9B3-8B152A84817C}"/>
    <cellStyle name="Normal 5 2 6 3 2" xfId="1946" xr:uid="{FE73A5E0-465C-4002-A0AC-3E94DA089AD9}"/>
    <cellStyle name="Normal 5 2 6 4" xfId="1101" xr:uid="{513D3EAE-B7D6-4CCA-ACBF-9D2039E6BA4D}"/>
    <cellStyle name="Normal 5 2 7" xfId="360" xr:uid="{EAD09D05-D854-4BA5-A34B-23F72B90ADF1}"/>
    <cellStyle name="Normal 5 2 7 2" xfId="883" xr:uid="{174A37B2-EDEC-4F69-82B5-F96A0E2C23F4}"/>
    <cellStyle name="Normal 5 2 7 2 2" xfId="1353" xr:uid="{95D8D885-03B1-4345-B4E8-E1010AEED40B}"/>
    <cellStyle name="Normal 5 2 7 3" xfId="648" xr:uid="{09002463-2EC9-48B0-A8C5-E5248803D917}"/>
    <cellStyle name="Normal 5 2 7 3 2" xfId="1947" xr:uid="{6199867F-9009-4DBF-98DD-C4D7895E1A0C}"/>
    <cellStyle name="Normal 5 2 7 4" xfId="1117" xr:uid="{3622FAB2-A02A-4680-A981-68BC496DCA51}"/>
    <cellStyle name="Normal 5 2 8" xfId="377" xr:uid="{A805F494-915F-4C68-BE75-60E985FE9CDA}"/>
    <cellStyle name="Normal 5 2 8 2" xfId="898" xr:uid="{C43111DF-73FA-4B13-9AD8-6B79700FC6FF}"/>
    <cellStyle name="Normal 5 2 8 2 2" xfId="2322" xr:uid="{86204579-09A1-4F90-BF0C-8F39A3E95A0B}"/>
    <cellStyle name="Normal 5 2 8 2 3" xfId="1948" xr:uid="{C3CA437E-339E-4357-A4B6-1A0229152D5D}"/>
    <cellStyle name="Normal 5 2 8 2 4" xfId="1368" xr:uid="{065F91B5-740D-48D1-9039-99B0086D45F4}"/>
    <cellStyle name="Normal 5 2 8 3" xfId="663" xr:uid="{49E62624-CA82-4104-9699-FD9DB3EE8C94}"/>
    <cellStyle name="Normal 5 2 8 4" xfId="1132" xr:uid="{DC32CC04-8CDF-4A5B-A6EA-F4108634AFD3}"/>
    <cellStyle name="Normal 5 2 9" xfId="392" xr:uid="{EEC9283B-3E1F-4A74-A2E9-5BE5971414CC}"/>
    <cellStyle name="Normal 5 2 9 2" xfId="913" xr:uid="{255ADC00-B905-474F-AEAF-66FC41C5339A}"/>
    <cellStyle name="Normal 5 2 9 2 2" xfId="1383" xr:uid="{8B2799EF-11FB-4076-AC48-233B3F904B80}"/>
    <cellStyle name="Normal 5 2 9 3" xfId="678" xr:uid="{D259FE6B-FD9C-43BF-9D02-82613511E621}"/>
    <cellStyle name="Normal 5 2 9 3 2" xfId="1925" xr:uid="{6A2CFFBC-810B-4251-AD25-D5F55B3334F9}"/>
    <cellStyle name="Normal 5 2 9 4" xfId="1147" xr:uid="{F7B0A07A-62F1-498D-A9F3-49481FE810F2}"/>
    <cellStyle name="Normal 5 3" xfId="32" xr:uid="{5EEBF6AC-BF13-4A42-A701-EF1884D37F27}"/>
    <cellStyle name="Normal 5 3 10" xfId="455" xr:uid="{B37499FD-6758-4493-8BA5-B81ABCE1C775}"/>
    <cellStyle name="Normal 5 3 10 2" xfId="976" xr:uid="{7F990CCA-60A5-4AA8-AFB7-FAFA8766E3F7}"/>
    <cellStyle name="Normal 5 3 10 2 2" xfId="1446" xr:uid="{7B057553-5906-4F85-B7C3-3475E23F49C6}"/>
    <cellStyle name="Normal 5 3 10 3" xfId="741" xr:uid="{B5EC17B3-21CE-4C78-AF99-690A5E4C150A}"/>
    <cellStyle name="Normal 5 3 10 4" xfId="1210" xr:uid="{61102082-A05E-49A5-A40B-21B720120B7C}"/>
    <cellStyle name="Normal 5 3 11" xfId="470" xr:uid="{0D0685F1-8A80-4B59-BC3A-F83A2BC48723}"/>
    <cellStyle name="Normal 5 3 11 2" xfId="991" xr:uid="{ADAF40B6-267F-4B42-8706-A89A0C734878}"/>
    <cellStyle name="Normal 5 3 11 2 2" xfId="1461" xr:uid="{EE249AA9-3A4E-4B5C-B352-A7AF4EB75C25}"/>
    <cellStyle name="Normal 5 3 11 3" xfId="756" xr:uid="{8FCB7986-F6DC-444E-A9B0-81FB516DD90F}"/>
    <cellStyle name="Normal 5 3 11 4" xfId="1225" xr:uid="{3E64DE04-3A21-4CFC-9E97-CD29B442B8D4}"/>
    <cellStyle name="Normal 5 3 12" xfId="231" xr:uid="{6717FBEC-DE6D-4778-A280-8948CB5A058B}"/>
    <cellStyle name="Normal 5 3 12 2" xfId="776" xr:uid="{9220753B-43F5-4C18-9A40-14DD35B8C472}"/>
    <cellStyle name="Normal 5 3 12 3" xfId="1245" xr:uid="{D6A3654A-CDAE-4808-A2F1-AB9AC86F45D3}"/>
    <cellStyle name="Normal 5 3 13" xfId="537" xr:uid="{7634C749-06AF-4956-B07E-1F1C5140FA01}"/>
    <cellStyle name="Normal 5 3 14" xfId="494" xr:uid="{3F4490F6-AE0F-44FF-98E9-6659333EF7B9}"/>
    <cellStyle name="Normal 5 3 15" xfId="1008" xr:uid="{EEC3512F-4C74-4436-8A47-7721D2E2C715}"/>
    <cellStyle name="Normal 5 3 2" xfId="72" xr:uid="{2A310155-C0C5-4204-A12D-8635B0573EDF}"/>
    <cellStyle name="Normal 5 3 2 10" xfId="538" xr:uid="{9435B9D7-3F2A-45FE-8C4F-20D4E18344F7}"/>
    <cellStyle name="Normal 5 3 2 11" xfId="508" xr:uid="{9CE312BE-1BD4-4349-8295-7BF161F6CAEF}"/>
    <cellStyle name="Normal 5 3 2 12" xfId="1009" xr:uid="{475D07C0-58D8-4D8F-9DD5-0C6670ECE84B}"/>
    <cellStyle name="Normal 5 3 2 2" xfId="187" xr:uid="{B0D96606-8488-415A-8619-E0BFD0CF41D5}"/>
    <cellStyle name="Normal 5 3 2 2 2" xfId="441" xr:uid="{0B724E74-AE49-40F0-A560-81D542DD3392}"/>
    <cellStyle name="Normal 5 3 2 2 2 2" xfId="962" xr:uid="{5F18E99E-90A1-47D2-AB71-1CA15C7134FD}"/>
    <cellStyle name="Normal 5 3 2 2 2 2 2" xfId="2401" xr:uid="{8473C504-8F85-49DF-A72F-CD105BC8BB21}"/>
    <cellStyle name="Normal 5 3 2 2 2 2 3" xfId="1952" xr:uid="{D4DF2E2C-BDD8-4E10-AB04-35A69A4D80DE}"/>
    <cellStyle name="Normal 5 3 2 2 2 2 4" xfId="1432" xr:uid="{5CD6A44F-0BD7-4C79-88C8-162C1CF7B11B}"/>
    <cellStyle name="Normal 5 3 2 2 2 3" xfId="727" xr:uid="{88AF1BAC-4C05-4D02-AAAB-7EA260C9ABFE}"/>
    <cellStyle name="Normal 5 3 2 2 2 4" xfId="1196" xr:uid="{04619D11-59C5-4D36-B1E4-6262F4680E0D}"/>
    <cellStyle name="Normal 5 3 2 2 3" xfId="412" xr:uid="{921ED36C-8398-4448-BE1A-5A70038B5E94}"/>
    <cellStyle name="Normal 5 3 2 2 3 2" xfId="933" xr:uid="{34B027B7-1A54-4999-B16C-8F87A2934D8B}"/>
    <cellStyle name="Normal 5 3 2 2 3 2 2" xfId="1403" xr:uid="{01E98494-71C4-4096-99EC-2A4D68FDC294}"/>
    <cellStyle name="Normal 5 3 2 2 3 3" xfId="698" xr:uid="{3C565018-232F-4260-851B-A07A5831C8C8}"/>
    <cellStyle name="Normal 5 3 2 2 3 3 2" xfId="1951" xr:uid="{E81E820D-FFF7-482A-9E8D-2824E7627CB2}"/>
    <cellStyle name="Normal 5 3 2 2 3 4" xfId="1167" xr:uid="{FB10FD63-C0DF-4587-A04C-5EB951B7D110}"/>
    <cellStyle name="Normal 5 3 2 2 4" xfId="283" xr:uid="{A4A463B5-B9BF-4863-BE1A-66F29DD75A9E}"/>
    <cellStyle name="Normal 5 3 2 2 4 2" xfId="816" xr:uid="{0C530B15-9125-4541-806A-58CD4372D41A}"/>
    <cellStyle name="Normal 5 3 2 2 4 3" xfId="1286" xr:uid="{35F4D5F5-D1BF-41B8-82EA-CE246319443A}"/>
    <cellStyle name="Normal 5 3 2 2 5" xfId="580" xr:uid="{FF049165-0FCC-4037-A57D-915864F9C28C}"/>
    <cellStyle name="Normal 5 3 2 2 6" xfId="1050" xr:uid="{E3AC3B1A-0ADF-4C40-90CC-AFCD6394BAFB}"/>
    <cellStyle name="Normal 5 3 2 3" xfId="349" xr:uid="{8ADCC49C-894A-4B4D-B736-2DFE0B0796A6}"/>
    <cellStyle name="Normal 5 3 2 3 2" xfId="427" xr:uid="{FAB49818-B5AE-4C77-A198-3CDAF3D834EE}"/>
    <cellStyle name="Normal 5 3 2 3 2 2" xfId="948" xr:uid="{02FA9F4E-1EEB-4D82-BA8D-E105580439A1}"/>
    <cellStyle name="Normal 5 3 2 3 2 2 2" xfId="1418" xr:uid="{E04569E2-6C54-476D-A3D7-6561527EAF79}"/>
    <cellStyle name="Normal 5 3 2 3 2 3" xfId="713" xr:uid="{DAD22AF2-5AD2-47A6-A88A-246F84157A16}"/>
    <cellStyle name="Normal 5 3 2 3 2 4" xfId="1182" xr:uid="{3E67A3AC-09D6-461D-967D-6BBAE84CB306}"/>
    <cellStyle name="Normal 5 3 2 3 3" xfId="872" xr:uid="{492BDB24-DC5F-434C-9D4D-6E8A1EB7564E}"/>
    <cellStyle name="Normal 5 3 2 3 3 2" xfId="1953" xr:uid="{A8B3FA77-5B90-485C-9319-46B370CA243F}"/>
    <cellStyle name="Normal 5 3 2 3 3 3" xfId="1342" xr:uid="{F2765050-0AB1-4B2A-90EA-8D0DDA53B499}"/>
    <cellStyle name="Normal 5 3 2 3 4" xfId="637" xr:uid="{1CCEEF77-426A-40ED-84F6-D00E52F40C06}"/>
    <cellStyle name="Normal 5 3 2 3 5" xfId="1106" xr:uid="{3EA8228E-C3E5-4B46-AE8F-6A10C3F0215D}"/>
    <cellStyle name="Normal 5 3 2 4" xfId="365" xr:uid="{EB52FF42-09D7-407F-8BBF-E649FE5372FF}"/>
    <cellStyle name="Normal 5 3 2 4 2" xfId="888" xr:uid="{B76C382E-D862-4796-B34B-29591BD912EE}"/>
    <cellStyle name="Normal 5 3 2 4 2 2" xfId="1358" xr:uid="{F085F8B4-E0D6-4609-A020-6EC69D0AB830}"/>
    <cellStyle name="Normal 5 3 2 4 3" xfId="653" xr:uid="{28BDB839-0443-4F73-91AE-7EF96E316315}"/>
    <cellStyle name="Normal 5 3 2 4 3 2" xfId="1954" xr:uid="{F066B3CE-E01F-4A45-BA87-C24A23E06848}"/>
    <cellStyle name="Normal 5 3 2 4 4" xfId="1122" xr:uid="{35532572-2DBC-445D-90A2-AFCE0600679A}"/>
    <cellStyle name="Normal 5 3 2 5" xfId="382" xr:uid="{E8FF2442-C952-490E-AEB3-24AFF0D81B6D}"/>
    <cellStyle name="Normal 5 3 2 5 2" xfId="903" xr:uid="{FD9E0822-BCA4-4A50-8B6B-8A10B5D5675F}"/>
    <cellStyle name="Normal 5 3 2 5 2 2" xfId="2340" xr:uid="{C081881F-FC2F-44A5-9319-D3753F9F7E43}"/>
    <cellStyle name="Normal 5 3 2 5 2 3" xfId="1955" xr:uid="{2C3A1E72-F001-42AC-B54C-B611C57F2121}"/>
    <cellStyle name="Normal 5 3 2 5 2 4" xfId="1373" xr:uid="{07B7BC1B-CB6C-433A-A8E5-1B17F4BE5289}"/>
    <cellStyle name="Normal 5 3 2 5 3" xfId="668" xr:uid="{8383E494-D34D-48DC-B7C5-6DFEF8548845}"/>
    <cellStyle name="Normal 5 3 2 5 4" xfId="1137" xr:uid="{CAC33637-BABE-46CA-A32B-32D1A70F2FFE}"/>
    <cellStyle name="Normal 5 3 2 6" xfId="397" xr:uid="{ACF34E04-809E-402D-9DC6-DC45AABA3E84}"/>
    <cellStyle name="Normal 5 3 2 6 2" xfId="918" xr:uid="{6953008F-BF57-4094-987E-7425A0323DC8}"/>
    <cellStyle name="Normal 5 3 2 6 2 2" xfId="1388" xr:uid="{629C0D81-3A60-40F5-B966-D5754E001DDD}"/>
    <cellStyle name="Normal 5 3 2 6 3" xfId="683" xr:uid="{F6351F0F-C129-44D0-9AB4-7AB06AD21265}"/>
    <cellStyle name="Normal 5 3 2 6 3 2" xfId="1950" xr:uid="{AEB53A5B-46CE-45D4-8DDD-4338878F13FA}"/>
    <cellStyle name="Normal 5 3 2 6 4" xfId="1152" xr:uid="{026C462D-D263-456C-8FDA-C6269B190BA2}"/>
    <cellStyle name="Normal 5 3 2 7" xfId="456" xr:uid="{555E2324-0446-4ECD-8269-7BFAB9BF25EF}"/>
    <cellStyle name="Normal 5 3 2 7 2" xfId="977" xr:uid="{E97A7CA1-1F12-4472-882E-19E7DD56DD37}"/>
    <cellStyle name="Normal 5 3 2 7 2 2" xfId="1447" xr:uid="{E2EE9E98-1370-4856-8B1F-42751FFB142C}"/>
    <cellStyle name="Normal 5 3 2 7 3" xfId="742" xr:uid="{9D13B085-85E5-4FE7-BD93-B102F548FB1A}"/>
    <cellStyle name="Normal 5 3 2 7 4" xfId="1211" xr:uid="{09AB45BD-B21A-4A58-8D1A-E3BC0A241A78}"/>
    <cellStyle name="Normal 5 3 2 8" xfId="471" xr:uid="{651EF48F-AC58-4643-97C1-85B2E0EAAB93}"/>
    <cellStyle name="Normal 5 3 2 8 2" xfId="992" xr:uid="{044C3255-F6EC-4E5F-9DE3-FC88AC23713F}"/>
    <cellStyle name="Normal 5 3 2 8 2 2" xfId="1462" xr:uid="{1635BBE7-DC98-424B-ACF0-4722A71075DC}"/>
    <cellStyle name="Normal 5 3 2 8 3" xfId="757" xr:uid="{7C277E16-C32D-4632-957E-2241305A155A}"/>
    <cellStyle name="Normal 5 3 2 8 4" xfId="1226" xr:uid="{C9160010-11AD-4CD1-8ACE-F1B92498769C}"/>
    <cellStyle name="Normal 5 3 2 9" xfId="232" xr:uid="{E5829E15-3E41-45A1-82BE-01C4C2CA5E69}"/>
    <cellStyle name="Normal 5 3 2 9 2" xfId="777" xr:uid="{0CACBE3B-9AC6-4FCF-8F4F-EF8093062120}"/>
    <cellStyle name="Normal 5 3 2 9 3" xfId="1246" xr:uid="{9E4624AB-20DD-4C5C-94F4-7D23CACC739E}"/>
    <cellStyle name="Normal 5 3 3" xfId="52" xr:uid="{14C38CDA-0A8E-42CB-B119-F246779D5B4F}"/>
    <cellStyle name="Normal 5 3 3 2" xfId="167" xr:uid="{5C8F4E6F-571D-4B00-96E7-9A3464202011}"/>
    <cellStyle name="Normal 5 3 3 2 2" xfId="440" xr:uid="{1012A73C-BC72-4CD3-9A15-CE07D1EB5EBA}"/>
    <cellStyle name="Normal 5 3 3 2 2 2" xfId="961" xr:uid="{59215512-9F68-4FA5-985D-06233C3D1E95}"/>
    <cellStyle name="Normal 5 3 3 2 2 2 2" xfId="2418" xr:uid="{923139E2-C900-4B77-9A32-7A3633D43994}"/>
    <cellStyle name="Normal 5 3 3 2 2 2 3" xfId="1958" xr:uid="{CAA9C5FA-8429-450F-A022-594CE354E512}"/>
    <cellStyle name="Normal 5 3 3 2 2 3" xfId="1431" xr:uid="{5AA8B538-2DF3-433A-989E-1DC8392B1F41}"/>
    <cellStyle name="Normal 5 3 3 2 3" xfId="726" xr:uid="{AB08CF39-358B-4077-AC80-9320212B52A0}"/>
    <cellStyle name="Normal 5 3 3 2 3 2" xfId="2296" xr:uid="{E40AC8E6-EF93-4786-AEDC-F15F98431D38}"/>
    <cellStyle name="Normal 5 3 3 2 3 3" xfId="1957" xr:uid="{7920BCCF-B0C9-42CD-B797-3C2B592A27CD}"/>
    <cellStyle name="Normal 5 3 3 2 4" xfId="1195" xr:uid="{74140115-013E-4C5C-8309-B3DB1D535544}"/>
    <cellStyle name="Normal 5 3 3 3" xfId="411" xr:uid="{1BBE39E9-1C2B-419E-AEFB-400C4E399CAA}"/>
    <cellStyle name="Normal 5 3 3 3 2" xfId="932" xr:uid="{3B87633C-69CD-4516-A221-46994257BCBD}"/>
    <cellStyle name="Normal 5 3 3 3 2 2" xfId="1402" xr:uid="{CF22E4B6-6A96-4923-8F6D-0FAEC3562B9D}"/>
    <cellStyle name="Normal 5 3 3 3 3" xfId="697" xr:uid="{D1577501-181A-4EA5-A5A8-9DD057158736}"/>
    <cellStyle name="Normal 5 3 3 3 3 2" xfId="1959" xr:uid="{258612E9-95A9-4C11-AC0A-EE01F89C2973}"/>
    <cellStyle name="Normal 5 3 3 3 4" xfId="1166" xr:uid="{BEDF4D1F-30B9-477E-8A1A-67348464878E}"/>
    <cellStyle name="Normal 5 3 3 4" xfId="265" xr:uid="{EBAC058F-343A-4A90-8417-096E16308227}"/>
    <cellStyle name="Normal 5 3 3 4 2" xfId="799" xr:uid="{8BBA670B-8AF9-485B-972D-A8F7D3992044}"/>
    <cellStyle name="Normal 5 3 3 4 2 2" xfId="1742" xr:uid="{558AD8D0-C3CB-493A-A8F8-42732C377A48}"/>
    <cellStyle name="Normal 5 3 3 4 3" xfId="1960" xr:uid="{B1623C67-9089-40CA-88D0-A88260837F46}"/>
    <cellStyle name="Normal 5 3 3 4 4" xfId="1269" xr:uid="{5010373F-2E8A-4E60-BD4E-127974BF0CCF}"/>
    <cellStyle name="Normal 5 3 3 5" xfId="562" xr:uid="{99FA6236-1F42-471A-9E50-F6144DE0BBEF}"/>
    <cellStyle name="Normal 5 3 3 5 2" xfId="1961" xr:uid="{332930E3-580B-4FC6-AFBF-78D72654BEE2}"/>
    <cellStyle name="Normal 5 3 3 5 2 2" xfId="2357" xr:uid="{4AD440DE-0278-4691-9B5F-8CD26A88C934}"/>
    <cellStyle name="Normal 5 3 3 5 3" xfId="1619" xr:uid="{516E0FF0-6B7B-42A0-905E-6E9A58B2D10F}"/>
    <cellStyle name="Normal 5 3 3 6" xfId="1956" xr:uid="{D9F1A188-763F-4222-84F5-0600AEAAB291}"/>
    <cellStyle name="Normal 5 3 3 6 2" xfId="2247" xr:uid="{31FF3B83-9CF7-4891-A2A5-233D00AF0D65}"/>
    <cellStyle name="Normal 5 3 3 7" xfId="1033" xr:uid="{EE682402-4257-4BC3-B744-BEA773F4D489}"/>
    <cellStyle name="Normal 5 3 4" xfId="92" xr:uid="{27A526A0-42D2-404C-8D6D-FD86AAA2B450}"/>
    <cellStyle name="Normal 5 3 4 2" xfId="202" xr:uid="{BDE622FD-5B04-4C1B-8B18-C4D291DFADC3}"/>
    <cellStyle name="Normal 5 3 4 2 2" xfId="426" xr:uid="{D1B494D1-A7FC-4559-A0F0-D8D07D9D780A}"/>
    <cellStyle name="Normal 5 3 4 2 2 2" xfId="947" xr:uid="{6B550D9A-F8F4-40EB-97E1-5972DDD89A35}"/>
    <cellStyle name="Normal 5 3 4 2 2 2 2" xfId="2432" xr:uid="{C2EEAB28-0695-495E-A3EC-734D02BD5EC7}"/>
    <cellStyle name="Normal 5 3 4 2 2 2 3" xfId="1964" xr:uid="{C2B0B87B-76E3-47A1-A081-8C6AE4C81B14}"/>
    <cellStyle name="Normal 5 3 4 2 2 3" xfId="1417" xr:uid="{B25B62CA-52F0-4647-BC67-C25B028B8CE1}"/>
    <cellStyle name="Normal 5 3 4 2 3" xfId="712" xr:uid="{E6DDAE3D-3E97-41AB-A4E1-717DEFE6E83D}"/>
    <cellStyle name="Normal 5 3 4 2 3 2" xfId="2311" xr:uid="{3871C8A6-0E4E-4D21-8830-2FE2F9E66D74}"/>
    <cellStyle name="Normal 5 3 4 2 3 3" xfId="1963" xr:uid="{6C1DD5FF-F34E-4599-994F-5E86444E7A20}"/>
    <cellStyle name="Normal 5 3 4 2 4" xfId="1181" xr:uid="{5049F1BE-B993-402F-BB75-F49D5DA70A57}"/>
    <cellStyle name="Normal 5 3 4 3" xfId="323" xr:uid="{37E453F2-7E1F-41FF-A97B-B73F6C5B9CA1}"/>
    <cellStyle name="Normal 5 3 4 3 2" xfId="851" xr:uid="{34BD1212-74BA-4B2D-A62D-D1FDBED67DE8}"/>
    <cellStyle name="Normal 5 3 4 3 2 2" xfId="1717" xr:uid="{64C328B2-8A4A-4C1B-9C49-053E8400D932}"/>
    <cellStyle name="Normal 5 3 4 3 3" xfId="1965" xr:uid="{722C671F-5AC3-4612-B5C6-666086F26919}"/>
    <cellStyle name="Normal 5 3 4 3 4" xfId="1541" xr:uid="{81A13DCD-8CA7-4962-B8B4-DFA728194965}"/>
    <cellStyle name="Normal 5 3 4 3 5" xfId="1321" xr:uid="{56CD70C5-2769-4EDC-B445-DE9E99A9A281}"/>
    <cellStyle name="Normal 5 3 4 4" xfId="615" xr:uid="{68118E67-87A8-4D14-BE84-064AF94D9423}"/>
    <cellStyle name="Normal 5 3 4 4 2" xfId="1771" xr:uid="{4FD81350-8330-45BA-BD7B-C4772B720D09}"/>
    <cellStyle name="Normal 5 3 4 4 3" xfId="1966" xr:uid="{BDF79F08-D816-49A2-9C38-89A112AFA2D5}"/>
    <cellStyle name="Normal 5 3 4 4 4" xfId="1582" xr:uid="{96AAA340-6045-4391-9DE2-7C5A0F8B5E80}"/>
    <cellStyle name="Normal 5 3 4 5" xfId="1633" xr:uid="{132369F3-E763-4B9F-9B18-0AE427103FE9}"/>
    <cellStyle name="Normal 5 3 4 5 2" xfId="1967" xr:uid="{C6A59338-48E3-438D-AF87-E12A857CE6CB}"/>
    <cellStyle name="Normal 5 3 4 5 2 2" xfId="2372" xr:uid="{ABC6DA56-3F10-4C12-A6F2-CD7F6EF28B93}"/>
    <cellStyle name="Normal 5 3 4 6" xfId="1962" xr:uid="{4BD19FBE-DA29-482D-96BF-3AD147662179}"/>
    <cellStyle name="Normal 5 3 4 6 2" xfId="2262" xr:uid="{CEDE0471-B0B6-4412-9511-90B39C7F542D}"/>
    <cellStyle name="Normal 5 3 4 7" xfId="1085" xr:uid="{626443D8-69AA-4887-99FB-556AD635FB8E}"/>
    <cellStyle name="Normal 5 3 5" xfId="149" xr:uid="{49C8334C-BAE5-4626-925D-9DDEBC50363B}"/>
    <cellStyle name="Normal 5 3 5 2" xfId="305" xr:uid="{D6D164E5-8EA1-4547-BF06-5F96B7D2A254}"/>
    <cellStyle name="Normal 5 3 5 2 2" xfId="835" xr:uid="{97F4D029-A925-4A15-BA01-CA0EF6655B15}"/>
    <cellStyle name="Normal 5 3 5 2 2 2" xfId="2389" xr:uid="{31045F39-DF58-4BCE-9D01-EB97F5A59328}"/>
    <cellStyle name="Normal 5 3 5 2 2 3" xfId="1969" xr:uid="{0DA193EF-0082-4AD0-BAC5-E125C9EBDCF9}"/>
    <cellStyle name="Normal 5 3 5 2 3" xfId="1305" xr:uid="{7B2BBF43-2C8E-432D-A2F7-2433AB4E56C0}"/>
    <cellStyle name="Normal 5 3 5 3" xfId="599" xr:uid="{36C6288D-9442-4050-AB52-AE65C113D4C9}"/>
    <cellStyle name="Normal 5 3 5 3 2" xfId="2271" xr:uid="{939FA771-74EA-4C4A-AC96-3438ACC4FACA}"/>
    <cellStyle name="Normal 5 3 5 3 3" xfId="1968" xr:uid="{0667B61B-22E7-4CA4-8FD3-E72CF445D585}"/>
    <cellStyle name="Normal 5 3 5 4" xfId="1069" xr:uid="{7449D8A8-7761-4FEE-ABC5-6E53D70E5773}"/>
    <cellStyle name="Normal 5 3 6" xfId="348" xr:uid="{270B404D-F6BE-4223-904F-C35713CB7B54}"/>
    <cellStyle name="Normal 5 3 6 2" xfId="871" xr:uid="{16F2FD5B-458E-4951-9661-C8D8D11171B3}"/>
    <cellStyle name="Normal 5 3 6 2 2" xfId="1341" xr:uid="{E204F1C3-2684-4B95-B239-CA0F282EE817}"/>
    <cellStyle name="Normal 5 3 6 3" xfId="636" xr:uid="{E0783365-F4B7-4E8D-BA2D-59DAD9BBBB21}"/>
    <cellStyle name="Normal 5 3 6 3 2" xfId="1970" xr:uid="{41691233-D974-40AF-BFC2-37D49E55F7B7}"/>
    <cellStyle name="Normal 5 3 6 4" xfId="1105" xr:uid="{172160FC-94A4-43FD-9A14-1A65A0C31A03}"/>
    <cellStyle name="Normal 5 3 7" xfId="364" xr:uid="{0C052D8E-4366-458C-8877-BDE71632B43D}"/>
    <cellStyle name="Normal 5 3 7 2" xfId="887" xr:uid="{8682C2F3-60C3-4F72-80EB-AA216F297845}"/>
    <cellStyle name="Normal 5 3 7 2 2" xfId="1357" xr:uid="{3AA4BF2B-E724-4E86-911A-9EA3BFE84E9E}"/>
    <cellStyle name="Normal 5 3 7 3" xfId="652" xr:uid="{DBADA9BF-7B1B-42CC-AF7D-381F48283764}"/>
    <cellStyle name="Normal 5 3 7 3 2" xfId="1971" xr:uid="{F554C3A8-1403-422B-BE01-ADF58CA3596B}"/>
    <cellStyle name="Normal 5 3 7 4" xfId="1121" xr:uid="{0AC7DDE8-38A4-4BBA-8FB3-A024ED0524B5}"/>
    <cellStyle name="Normal 5 3 8" xfId="381" xr:uid="{338CC7C9-4F55-46DE-B95C-3BABCF116EF0}"/>
    <cellStyle name="Normal 5 3 8 2" xfId="902" xr:uid="{44E3DEE0-A7F4-414F-BB79-3B24B9FBA23E}"/>
    <cellStyle name="Normal 5 3 8 2 2" xfId="2326" xr:uid="{FA0DF43C-C08A-4755-A3DA-5A52E8C710EC}"/>
    <cellStyle name="Normal 5 3 8 2 3" xfId="1972" xr:uid="{195C08C9-7C3B-4986-ADDE-807207A44F81}"/>
    <cellStyle name="Normal 5 3 8 2 4" xfId="1372" xr:uid="{997CB1C7-0B5E-4191-BE83-56635337E86D}"/>
    <cellStyle name="Normal 5 3 8 3" xfId="667" xr:uid="{F4A4E80A-404B-4F9A-B5D6-DA6D121E9E73}"/>
    <cellStyle name="Normal 5 3 8 4" xfId="1136" xr:uid="{CF1AA455-2196-4560-93D8-94DFE1421CBE}"/>
    <cellStyle name="Normal 5 3 9" xfId="396" xr:uid="{520463BE-28DE-4675-9C01-96C640579751}"/>
    <cellStyle name="Normal 5 3 9 2" xfId="917" xr:uid="{9B8C455D-7C07-4417-A1A0-33597F7F17F5}"/>
    <cellStyle name="Normal 5 3 9 2 2" xfId="1387" xr:uid="{33F2DC22-8D9D-4420-BBFC-C7C2504E5BE3}"/>
    <cellStyle name="Normal 5 3 9 3" xfId="682" xr:uid="{DCF99E5E-C6A1-4452-AC46-E3DF8A17D94E}"/>
    <cellStyle name="Normal 5 3 9 3 2" xfId="1949" xr:uid="{3C9EA88D-1F74-4C17-A104-FF8F7CF4B761}"/>
    <cellStyle name="Normal 5 3 9 4" xfId="1151" xr:uid="{D64C7D11-8DAB-41FE-A57A-458BA55ACA66}"/>
    <cellStyle name="Normal 5 4" xfId="64" xr:uid="{EB043A1C-4077-4BBB-B6AD-E75AFD0DFF43}"/>
    <cellStyle name="Normal 5 4 10" xfId="539" xr:uid="{C338672F-966C-40FF-A95B-C0066378A87F}"/>
    <cellStyle name="Normal 5 4 11" xfId="500" xr:uid="{4109BACC-2ADE-450C-856E-75913E2E2F7C}"/>
    <cellStyle name="Normal 5 4 12" xfId="1010" xr:uid="{957038DE-C575-4F6C-AD5D-759697A8E6D8}"/>
    <cellStyle name="Normal 5 4 2" xfId="179" xr:uid="{EBAAA8AD-8F87-4158-87B1-C9D310184A89}"/>
    <cellStyle name="Normal 5 4 2 2" xfId="442" xr:uid="{E678C10B-8848-4396-A17F-771790619BDE}"/>
    <cellStyle name="Normal 5 4 2 2 2" xfId="963" xr:uid="{FEC941BE-6966-4F59-B48A-E43218F48933}"/>
    <cellStyle name="Normal 5 4 2 2 2 2" xfId="2394" xr:uid="{FCFD0B37-FA6D-444C-BBDB-DFEB60D9C415}"/>
    <cellStyle name="Normal 5 4 2 2 2 3" xfId="1975" xr:uid="{F1327F62-B88D-4CDB-92CC-5C421AFF434B}"/>
    <cellStyle name="Normal 5 4 2 2 2 4" xfId="1433" xr:uid="{6688A1A7-8CBB-4961-9EC4-FDB7DECBFC4C}"/>
    <cellStyle name="Normal 5 4 2 2 3" xfId="728" xr:uid="{B0757FB7-A044-449A-A0B3-A757B64DF23B}"/>
    <cellStyle name="Normal 5 4 2 2 4" xfId="1197" xr:uid="{CAF75CEB-F61B-44ED-93E8-16E7EA348C2D}"/>
    <cellStyle name="Normal 5 4 2 3" xfId="413" xr:uid="{DC77765B-433B-44AA-923A-945421294323}"/>
    <cellStyle name="Normal 5 4 2 3 2" xfId="934" xr:uid="{61448A30-2596-4563-B932-C9835CC6D4B7}"/>
    <cellStyle name="Normal 5 4 2 3 2 2" xfId="1404" xr:uid="{78FCD7F0-7BE6-4A7D-810C-5455044CFF8A}"/>
    <cellStyle name="Normal 5 4 2 3 3" xfId="699" xr:uid="{F21FC5D1-8183-4B03-83A1-58AD3368225B}"/>
    <cellStyle name="Normal 5 4 2 3 3 2" xfId="1974" xr:uid="{B89619EC-2E76-4425-A1B3-4E474FC9A155}"/>
    <cellStyle name="Normal 5 4 2 3 4" xfId="1168" xr:uid="{8CC261FA-7192-47BD-999B-7BEC84AEA5BA}"/>
    <cellStyle name="Normal 5 4 2 4" xfId="276" xr:uid="{A1145F73-58CF-4663-BC0A-A2C649B41685}"/>
    <cellStyle name="Normal 5 4 2 4 2" xfId="809" xr:uid="{0DC0D871-82DD-4FB6-B9FB-FBE66E9033BA}"/>
    <cellStyle name="Normal 5 4 2 4 3" xfId="1279" xr:uid="{F48F2477-8263-42F6-834A-2CC2AD4BE2FC}"/>
    <cellStyle name="Normal 5 4 2 5" xfId="573" xr:uid="{2AE9F11E-9A30-43E8-BE0E-504720AE5C6B}"/>
    <cellStyle name="Normal 5 4 2 6" xfId="1043" xr:uid="{C16209EB-9863-4315-923D-BE0717523B9A}"/>
    <cellStyle name="Normal 5 4 3" xfId="350" xr:uid="{04C2C4AF-BC09-4982-B6EC-3130BDE74D37}"/>
    <cellStyle name="Normal 5 4 3 2" xfId="428" xr:uid="{E66A65B8-7D84-4F8F-A207-8331F1646BE5}"/>
    <cellStyle name="Normal 5 4 3 2 2" xfId="949" xr:uid="{7CCDB64D-E46F-4047-B5A5-FDEB40269995}"/>
    <cellStyle name="Normal 5 4 3 2 2 2" xfId="1419" xr:uid="{2DA1D48C-BD84-4670-8D86-22E964D9CAC0}"/>
    <cellStyle name="Normal 5 4 3 2 3" xfId="714" xr:uid="{EBCC42AC-7FE2-474D-BA5C-8EEAAF8C4E90}"/>
    <cellStyle name="Normal 5 4 3 2 4" xfId="1183" xr:uid="{8A7E509A-F90E-426D-AA27-46F7A6A468DA}"/>
    <cellStyle name="Normal 5 4 3 3" xfId="873" xr:uid="{F913A06B-2B0F-44D0-BBB3-ED59CB4B273D}"/>
    <cellStyle name="Normal 5 4 3 3 2" xfId="1976" xr:uid="{775A92B4-2F29-4EB3-9FE0-B1C380241DF7}"/>
    <cellStyle name="Normal 5 4 3 3 3" xfId="1343" xr:uid="{32504E82-F740-47A2-908B-3FA66BE21622}"/>
    <cellStyle name="Normal 5 4 3 4" xfId="638" xr:uid="{6BA0D5FB-DEEF-49B7-9B6F-D16C3B7BAE3A}"/>
    <cellStyle name="Normal 5 4 3 5" xfId="1107" xr:uid="{2A89F249-19B2-4BF8-B182-530CEF0ED8A4}"/>
    <cellStyle name="Normal 5 4 4" xfId="366" xr:uid="{93FE9751-9D19-4DE5-8BAA-FE9D441E96C9}"/>
    <cellStyle name="Normal 5 4 4 2" xfId="889" xr:uid="{9355D753-65E5-4406-9FC6-E26B003D5E6E}"/>
    <cellStyle name="Normal 5 4 4 2 2" xfId="1359" xr:uid="{83FA5341-48DE-4784-905C-3A270175C611}"/>
    <cellStyle name="Normal 5 4 4 3" xfId="654" xr:uid="{BA7B68CF-9181-40DB-B176-9023614FBF2A}"/>
    <cellStyle name="Normal 5 4 4 3 2" xfId="1977" xr:uid="{F14D3D4A-BC86-44E5-8CFD-C8022B96B7AD}"/>
    <cellStyle name="Normal 5 4 4 4" xfId="1123" xr:uid="{2F998D12-F166-40FE-8B20-04D58AB5F551}"/>
    <cellStyle name="Normal 5 4 5" xfId="383" xr:uid="{7949DAFB-27A7-4337-B455-81302A316500}"/>
    <cellStyle name="Normal 5 4 5 2" xfId="904" xr:uid="{01A4CB5C-41FC-4515-A4E8-62491D914914}"/>
    <cellStyle name="Normal 5 4 5 2 2" xfId="2332" xr:uid="{9BAF1553-A14C-4059-9354-93D1893A9B27}"/>
    <cellStyle name="Normal 5 4 5 2 3" xfId="1978" xr:uid="{12D2069B-9F7E-4C18-A24F-48CF1C17D2D2}"/>
    <cellStyle name="Normal 5 4 5 2 4" xfId="1374" xr:uid="{ECC9DC94-2B27-4AA1-9BA3-D2D63FCEB17F}"/>
    <cellStyle name="Normal 5 4 5 3" xfId="669" xr:uid="{084BAF37-7F99-4EBC-AC78-5F7B9F1E890C}"/>
    <cellStyle name="Normal 5 4 5 4" xfId="1138" xr:uid="{D08E59D6-E668-4302-B7B2-28742AADCA80}"/>
    <cellStyle name="Normal 5 4 6" xfId="398" xr:uid="{948F0CB7-E977-438E-B243-D097DC9059D7}"/>
    <cellStyle name="Normal 5 4 6 2" xfId="919" xr:uid="{63D58D18-679A-4436-A179-DAD812515CD3}"/>
    <cellStyle name="Normal 5 4 6 2 2" xfId="1389" xr:uid="{EFC4A3B4-19E3-40A3-92A9-BF4F08391007}"/>
    <cellStyle name="Normal 5 4 6 3" xfId="684" xr:uid="{6C117A88-244A-4824-8383-ABB99CE4523D}"/>
    <cellStyle name="Normal 5 4 6 3 2" xfId="1973" xr:uid="{BCB50490-B4C1-43E8-9E65-270C6CAD72A6}"/>
    <cellStyle name="Normal 5 4 6 4" xfId="1153" xr:uid="{64DA3D16-0621-4765-B4A6-4386629E7580}"/>
    <cellStyle name="Normal 5 4 7" xfId="457" xr:uid="{DAE57259-81B9-4518-9F74-9FA6173B19C0}"/>
    <cellStyle name="Normal 5 4 7 2" xfId="978" xr:uid="{D9DCC2FC-1192-4BDD-918F-4415E528C627}"/>
    <cellStyle name="Normal 5 4 7 2 2" xfId="1448" xr:uid="{88FA1AE9-1099-4AB1-A87C-F3F49DABBF17}"/>
    <cellStyle name="Normal 5 4 7 3" xfId="743" xr:uid="{A7449275-39E5-4841-94BA-6E893AB81656}"/>
    <cellStyle name="Normal 5 4 7 4" xfId="1212" xr:uid="{AF33979E-F600-4C02-BC8F-EB3A022CD87E}"/>
    <cellStyle name="Normal 5 4 8" xfId="472" xr:uid="{6AAB4275-60C2-42B8-BBF3-BC108413C70D}"/>
    <cellStyle name="Normal 5 4 8 2" xfId="993" xr:uid="{A9AD2887-5CA0-4513-BA88-EBE94576F775}"/>
    <cellStyle name="Normal 5 4 8 2 2" xfId="1463" xr:uid="{2E86F5B8-1C8D-48BF-B8F0-DEE0A4F640FB}"/>
    <cellStyle name="Normal 5 4 8 3" xfId="758" xr:uid="{6A48A7C2-CB5E-4DD9-BCC3-8C37FA714F3A}"/>
    <cellStyle name="Normal 5 4 8 4" xfId="1227" xr:uid="{C611F659-C5FB-4860-AF55-5909CFBF6DFF}"/>
    <cellStyle name="Normal 5 4 9" xfId="233" xr:uid="{0CEB3B65-3A2F-4DB0-9B41-C3576F3E2DB0}"/>
    <cellStyle name="Normal 5 4 9 2" xfId="778" xr:uid="{BD9BCEA6-A1BB-4849-8046-9A3713F501B8}"/>
    <cellStyle name="Normal 5 4 9 3" xfId="1247" xr:uid="{B3742526-3FC2-46FE-8C23-5750E7844CBA}"/>
    <cellStyle name="Normal 5 5" xfId="44" xr:uid="{70CC360C-2AEB-4CE1-8568-52EF97C750FC}"/>
    <cellStyle name="Normal 5 5 2" xfId="159" xr:uid="{20CB51D9-2BD1-4BC4-A2E1-A908E5FA4A54}"/>
    <cellStyle name="Normal 5 5 2 2" xfId="435" xr:uid="{D95FCF64-239E-4041-8425-FD5B0C6CDD0E}"/>
    <cellStyle name="Normal 5 5 2 2 2" xfId="956" xr:uid="{B926AD91-1292-4B81-8109-B57967A1B7B9}"/>
    <cellStyle name="Normal 5 5 2 2 2 2" xfId="2410" xr:uid="{D347F35C-2FAB-4890-AFA0-56EC6BD5B5A5}"/>
    <cellStyle name="Normal 5 5 2 2 2 3" xfId="1981" xr:uid="{4BA797AB-2B6C-4AEE-9F7D-6E494B2E850B}"/>
    <cellStyle name="Normal 5 5 2 2 3" xfId="1426" xr:uid="{B4B44333-4108-4C20-A59F-5F6C9E6348EA}"/>
    <cellStyle name="Normal 5 5 2 3" xfId="721" xr:uid="{DBC4532A-ED17-461F-988C-9164F035A192}"/>
    <cellStyle name="Normal 5 5 2 3 2" xfId="2289" xr:uid="{0DAFA4EF-084A-42BB-AC7B-EDEFF28BD071}"/>
    <cellStyle name="Normal 5 5 2 3 3" xfId="1980" xr:uid="{B59B9530-555D-48E9-B721-39534B6FC2A5}"/>
    <cellStyle name="Normal 5 5 2 4" xfId="1190" xr:uid="{C63EDEDA-2C58-4DC3-94A5-341C79DA5F81}"/>
    <cellStyle name="Normal 5 5 3" xfId="406" xr:uid="{6AC7A49B-F86A-4823-931F-5C970E4CD697}"/>
    <cellStyle name="Normal 5 5 3 2" xfId="927" xr:uid="{A3F92B7C-A01E-49E4-90FB-9489A2FAD42A}"/>
    <cellStyle name="Normal 5 5 3 2 2" xfId="1397" xr:uid="{FBB7EC1E-2F04-4E01-B5BA-F54D0BAC98F4}"/>
    <cellStyle name="Normal 5 5 3 3" xfId="692" xr:uid="{40CEE5CC-6EED-4623-9E87-0948EE8F573B}"/>
    <cellStyle name="Normal 5 5 3 3 2" xfId="1982" xr:uid="{E3A42349-E3C1-4E6C-895E-48C7F51B28E0}"/>
    <cellStyle name="Normal 5 5 3 4" xfId="1161" xr:uid="{A1CC0F91-751F-4488-A282-A62F16C1D281}"/>
    <cellStyle name="Normal 5 5 4" xfId="306" xr:uid="{8C0AAF43-583F-4E41-9313-9123476D74A5}"/>
    <cellStyle name="Normal 5 5 4 2" xfId="836" xr:uid="{A8E20964-ED2E-4E6C-810E-016FCE8AF3DA}"/>
    <cellStyle name="Normal 5 5 4 2 2" xfId="1306" xr:uid="{D19EA5B5-85F9-480F-8ED6-DC617F0F4DC7}"/>
    <cellStyle name="Normal 5 5 4 3" xfId="600" xr:uid="{F713E574-C64C-49F5-BEC5-1DC59BC2B806}"/>
    <cellStyle name="Normal 5 5 4 3 2" xfId="1983" xr:uid="{2B420DBF-A19C-40F6-BA0B-8960F0DBF2FE}"/>
    <cellStyle name="Normal 5 5 4 4" xfId="1070" xr:uid="{DD08E9E3-DE9B-4D63-8C0C-59C71D170CD6}"/>
    <cellStyle name="Normal 5 5 5" xfId="253" xr:uid="{C3DDE989-A1C7-4E97-98BF-475F8B041F0F}"/>
    <cellStyle name="Normal 5 5 5 2" xfId="1984" xr:uid="{36AA28E2-1699-49B1-A66A-AFD542946BD1}"/>
    <cellStyle name="Normal 5 5 5 2 2" xfId="2349" xr:uid="{BB3DBE0C-BB24-4A33-9530-89C12492D53D}"/>
    <cellStyle name="Normal 5 5 5 3" xfId="1612" xr:uid="{A0F12EC3-384F-4FA7-9768-E9A57BE562EC}"/>
    <cellStyle name="Normal 5 5 6" xfId="1979" xr:uid="{20B3BB00-A459-474A-873F-F73A99F9A2C2}"/>
    <cellStyle name="Normal 5 5 6 2" xfId="2240" xr:uid="{D4551010-652F-4DDE-A6FF-E6C388FDA2E3}"/>
    <cellStyle name="Normal 5 6" xfId="87" xr:uid="{C0EB098E-B180-4F7E-880E-CBF32E64FA64}"/>
    <cellStyle name="Normal 5 6 2" xfId="198" xr:uid="{C9FEDDAE-319D-46A6-8C76-6B8622318246}"/>
    <cellStyle name="Normal 5 6 2 2" xfId="421" xr:uid="{6540A6FF-55A0-4698-B9A1-C11BA8AAE18A}"/>
    <cellStyle name="Normal 5 6 2 2 2" xfId="942" xr:uid="{ED622885-F919-493D-A943-B304B466E1BA}"/>
    <cellStyle name="Normal 5 6 2 2 2 2" xfId="2424" xr:uid="{5856FE55-20BE-4949-9046-7795EBB9D53D}"/>
    <cellStyle name="Normal 5 6 2 2 2 3" xfId="1987" xr:uid="{4FE90E2C-7F27-45EC-B1E8-A51557270A6B}"/>
    <cellStyle name="Normal 5 6 2 2 3" xfId="1412" xr:uid="{BF819E23-8A6A-45D6-807A-D9AE8C302B4D}"/>
    <cellStyle name="Normal 5 6 2 3" xfId="707" xr:uid="{0E023AAD-E374-45E7-BF96-E1D84428E377}"/>
    <cellStyle name="Normal 5 6 2 3 2" xfId="2303" xr:uid="{995836C8-FF46-4059-AD4D-1B04DC0B3FE5}"/>
    <cellStyle name="Normal 5 6 2 3 3" xfId="1986" xr:uid="{F54C9BC2-E594-489E-ACFF-6898084456AD}"/>
    <cellStyle name="Normal 5 6 2 4" xfId="1176" xr:uid="{712091F9-A095-4672-A5F0-3BE6024AFE33}"/>
    <cellStyle name="Normal 5 6 3" xfId="318" xr:uid="{5CFB9978-D003-4C28-9AB9-7FC4D8BE32A7}"/>
    <cellStyle name="Normal 5 6 3 2" xfId="847" xr:uid="{24F78CED-BC59-45F4-B4CF-7E76533C8BEE}"/>
    <cellStyle name="Normal 5 6 3 2 2" xfId="1710" xr:uid="{3ED62A56-00F4-499D-BB51-DECD35360408}"/>
    <cellStyle name="Normal 5 6 3 2 3" xfId="1317" xr:uid="{7631FC47-2560-4CA6-AF08-DCDAA659069D}"/>
    <cellStyle name="Normal 5 6 3 3" xfId="611" xr:uid="{AE16CB43-40C1-4D53-92B0-439AFEDF1288}"/>
    <cellStyle name="Normal 5 6 3 3 2" xfId="1988" xr:uid="{8522A64F-E9DD-4F8C-915F-B38237AEE037}"/>
    <cellStyle name="Normal 5 6 3 4" xfId="1534" xr:uid="{D6EB8685-2D7C-4E8D-9741-7971DBF819A8}"/>
    <cellStyle name="Normal 5 6 3 5" xfId="1081" xr:uid="{85399234-5065-4799-9187-DD5B6EF26204}"/>
    <cellStyle name="Normal 5 6 4" xfId="254" xr:uid="{F4815D92-3812-4565-B2D5-A14CA3659943}"/>
    <cellStyle name="Normal 5 6 4 2" xfId="791" xr:uid="{7BE18011-1EF9-4104-9AB7-F84EAFDA66FA}"/>
    <cellStyle name="Normal 5 6 4 2 2" xfId="1768" xr:uid="{23CF178C-1B8E-4455-929A-863CC0ACE939}"/>
    <cellStyle name="Normal 5 6 4 3" xfId="1989" xr:uid="{3102FA68-E5D0-4CC5-B009-738F4364BF97}"/>
    <cellStyle name="Normal 5 6 4 4" xfId="1580" xr:uid="{868F8683-20F0-4E09-9EA8-25876095B553}"/>
    <cellStyle name="Normal 5 6 4 5" xfId="1261" xr:uid="{5DA894CD-89E9-448C-83EF-1A7940F245DD}"/>
    <cellStyle name="Normal 5 6 5" xfId="554" xr:uid="{7DFD92FB-5070-4C05-B30F-D380AE55BEFB}"/>
    <cellStyle name="Normal 5 6 5 2" xfId="1990" xr:uid="{4FE95EA5-CD6D-47D4-855C-4C159FBEC774}"/>
    <cellStyle name="Normal 5 6 5 2 2" xfId="2364" xr:uid="{0134B848-FFF3-4C30-9DAA-A45B009DC5A6}"/>
    <cellStyle name="Normal 5 6 5 3" xfId="1626" xr:uid="{CDC678BE-92D6-47E9-9DE0-AF4FB2330B8B}"/>
    <cellStyle name="Normal 5 6 6" xfId="1985" xr:uid="{F4B432C6-B49E-4F06-BB2E-93406057B847}"/>
    <cellStyle name="Normal 5 6 6 2" xfId="2254" xr:uid="{5C8187CA-49D7-4EE3-8971-5993CE0C5FCF}"/>
    <cellStyle name="Normal 5 6 7" xfId="1025" xr:uid="{93669628-9BCA-4242-B360-376ED50985E8}"/>
    <cellStyle name="Normal 5 7" xfId="141" xr:uid="{957395E3-5A8F-4B16-8CFA-05F0119182B9}"/>
    <cellStyle name="Normal 5 7 2" xfId="294" xr:uid="{ED305EC0-C8C2-4361-AB5F-CF421F07224A}"/>
    <cellStyle name="Normal 5 7 2 2" xfId="827" xr:uid="{B099A5B8-FC92-4C22-96F4-B3913FEFD813}"/>
    <cellStyle name="Normal 5 7 2 2 2" xfId="2381" xr:uid="{2BA91585-B490-4E93-9A70-5B0244F1F784}"/>
    <cellStyle name="Normal 5 7 2 2 3" xfId="1992" xr:uid="{7160A801-D9DB-4295-AD92-36626C1DCED8}"/>
    <cellStyle name="Normal 5 7 2 3" xfId="1297" xr:uid="{91EEE543-37BD-4FC0-BC2A-54F906C2AD05}"/>
    <cellStyle name="Normal 5 7 3" xfId="591" xr:uid="{7AA9B142-2D43-49BB-B266-21C2232C0CE2}"/>
    <cellStyle name="Normal 5 7 3 2" xfId="2216" xr:uid="{D8D68A8E-F7F5-4DD4-90C4-FF1FCEADC923}"/>
    <cellStyle name="Normal 5 7 3 3" xfId="1991" xr:uid="{B6AF1BB6-D5B6-46B3-9C96-B38B50F925AF}"/>
    <cellStyle name="Normal 5 7 4" xfId="1061" xr:uid="{09B1936C-04DA-474E-8CD4-B64CFCC6E338}"/>
    <cellStyle name="Normal 5 8" xfId="343" xr:uid="{38134F26-31DE-4CFE-9C23-64CD00FD02D4}"/>
    <cellStyle name="Normal 5 8 2" xfId="866" xr:uid="{1423F172-0382-4C05-AB9A-872707788C5D}"/>
    <cellStyle name="Normal 5 8 2 2" xfId="1336" xr:uid="{5E75528E-EBAB-43B0-B38D-39144155DAE6}"/>
    <cellStyle name="Normal 5 8 3" xfId="631" xr:uid="{E6F02A6E-C52B-4169-B39B-51540B3395DA}"/>
    <cellStyle name="Normal 5 8 3 2" xfId="1993" xr:uid="{A2C553FB-2A2C-4628-A4EA-4E9E889563C8}"/>
    <cellStyle name="Normal 5 8 4" xfId="1100" xr:uid="{E4C5D95C-D06E-4692-895E-1D1ADC29E892}"/>
    <cellStyle name="Normal 5 9" xfId="359" xr:uid="{8AF45B67-7E7E-4723-A7C5-A47F6AA1ACFF}"/>
    <cellStyle name="Normal 5 9 2" xfId="882" xr:uid="{ED34BE1A-0725-439A-B7BF-6862EDA8B93F}"/>
    <cellStyle name="Normal 5 9 2 2" xfId="1352" xr:uid="{15901776-E2D0-4D5A-9B0D-D59006E2D398}"/>
    <cellStyle name="Normal 5 9 3" xfId="647" xr:uid="{955CDA22-5034-4CA8-BFD6-42D78CFA527B}"/>
    <cellStyle name="Normal 5 9 3 2" xfId="1994" xr:uid="{1E8C2E8A-F4FD-4811-A1E9-7FB43487122F}"/>
    <cellStyle name="Normal 5 9 4" xfId="1116" xr:uid="{BE940CBE-DD90-4EFA-B466-C4DB84027F6C}"/>
    <cellStyle name="Normal 6" xfId="7" xr:uid="{057673AF-3B8A-4DFF-B73A-2C688449A4BD}"/>
    <cellStyle name="Normal 6 10" xfId="95" xr:uid="{84DDB4FA-B64E-40C6-9C52-68F841EFC080}"/>
    <cellStyle name="Normal 6 10 2" xfId="203" xr:uid="{4001C4FB-D29B-48D9-B7F5-75A78362A5E8}"/>
    <cellStyle name="Normal 6 10 2 2" xfId="852" xr:uid="{58700E94-7884-4F87-AEBB-2D7CA0A08FE7}"/>
    <cellStyle name="Normal 6 10 2 2 2" xfId="1772" xr:uid="{4DFFD4E2-B431-4721-AC1C-26611DBAC60A}"/>
    <cellStyle name="Normal 6 10 2 3" xfId="1997" xr:uid="{C36E7362-6C4B-4E57-8B48-718DCAC0F23D}"/>
    <cellStyle name="Normal 6 10 2 4" xfId="1322" xr:uid="{791D411F-8A0B-49EF-9462-4EF30A56B786}"/>
    <cellStyle name="Normal 6 10 3" xfId="326" xr:uid="{FDC703AE-0A58-4F57-8BEF-1C2EA65133DC}"/>
    <cellStyle name="Normal 6 10 3 2" xfId="1998" xr:uid="{FEE2E73C-6640-4185-A87E-7793E8C5DF14}"/>
    <cellStyle name="Normal 6 10 3 2 2" xfId="2382" xr:uid="{75271233-7FBE-4396-AD57-BE0D98501ABD}"/>
    <cellStyle name="Normal 6 10 3 3" xfId="1643" xr:uid="{7EBFA892-7B8B-4787-93B4-626DA38B36BA}"/>
    <cellStyle name="Normal 6 10 4" xfId="616" xr:uid="{35B07AD9-F010-45B2-998A-CA210127811E}"/>
    <cellStyle name="Normal 6 10 4 2" xfId="2217" xr:uid="{4DD095FC-4F05-46FC-8C3A-242047EDB611}"/>
    <cellStyle name="Normal 6 10 4 3" xfId="1996" xr:uid="{35D553E1-7206-47AB-AD3A-DE9833EFBF77}"/>
    <cellStyle name="Normal 6 10 5" xfId="1484" xr:uid="{70325E75-7F41-46B1-8F14-9DEA002D657D}"/>
    <cellStyle name="Normal 6 10 6" xfId="1086" xr:uid="{16CFF886-F834-45E3-83CE-05776C84F627}"/>
    <cellStyle name="Normal 6 11" xfId="140" xr:uid="{5B21F1AB-A45A-4D37-B44B-4950282A50A3}"/>
    <cellStyle name="Normal 6 11 2" xfId="296" xr:uid="{A9C345A4-815C-43FA-90CD-7B5E9366F2D3}"/>
    <cellStyle name="Normal 6 11 2 2" xfId="828" xr:uid="{68A72FC8-467E-403F-849F-95DAC0D1BDBA}"/>
    <cellStyle name="Normal 6 11 2 3" xfId="1298" xr:uid="{3C4A6DC5-0107-4BCC-854B-6E5CAEAC417C}"/>
    <cellStyle name="Normal 6 11 3" xfId="592" xr:uid="{04585A20-4F6A-4D37-A6B5-36E01E629377}"/>
    <cellStyle name="Normal 6 11 3 2" xfId="1999" xr:uid="{ED9242EB-DBFD-4B47-9392-09228060FD9A}"/>
    <cellStyle name="Normal 6 11 4" xfId="1062" xr:uid="{3EB17A3A-168F-469A-A7D6-E191CAE46212}"/>
    <cellStyle name="Normal 6 12" xfId="142" xr:uid="{219DCA18-4933-4619-885B-0B0475305175}"/>
    <cellStyle name="Normal 6 12 2" xfId="351" xr:uid="{169D4A64-6BAB-45A5-8E88-F61DF247C046}"/>
    <cellStyle name="Normal 6 12 2 2" xfId="874" xr:uid="{F68BD81C-4D66-4982-A713-DD308D00DD68}"/>
    <cellStyle name="Normal 6 12 2 3" xfId="1344" xr:uid="{6C86BE64-D846-45B8-B0E9-944D6B0D0DCA}"/>
    <cellStyle name="Normal 6 12 3" xfId="639" xr:uid="{C12F46DA-E423-4ECD-9C8E-8EAE1C2C068F}"/>
    <cellStyle name="Normal 6 12 3 2" xfId="2000" xr:uid="{55A3C7DC-85C4-4E61-898B-E3738D4FF0E1}"/>
    <cellStyle name="Normal 6 12 4" xfId="1108" xr:uid="{73F4FFE4-FF03-47D8-AC9B-0C4A3D5D2CDE}"/>
    <cellStyle name="Normal 6 13" xfId="367" xr:uid="{1651FE14-74F9-40D6-99D1-BBC49D26A620}"/>
    <cellStyle name="Normal 6 13 2" xfId="890" xr:uid="{E57FC484-1351-472A-9A58-C4DAF4A9B659}"/>
    <cellStyle name="Normal 6 13 2 2" xfId="1360" xr:uid="{DC3340C1-32F7-4228-8783-0E0B2772D548}"/>
    <cellStyle name="Normal 6 13 3" xfId="655" xr:uid="{2D4CEA64-D698-4F82-9CA5-D14534090CFA}"/>
    <cellStyle name="Normal 6 13 3 2" xfId="2001" xr:uid="{3DDAF1BF-8515-4F33-90A8-66A0E50AA3D8}"/>
    <cellStyle name="Normal 6 13 4" xfId="1124" xr:uid="{4F6D4E23-ED91-49DB-915C-79828F9D8CB3}"/>
    <cellStyle name="Normal 6 14" xfId="384" xr:uid="{95D54CA4-6889-44FE-8872-F5A1AB974F19}"/>
    <cellStyle name="Normal 6 14 2" xfId="905" xr:uid="{A4D15758-2C8B-406B-8D16-DC8982D987F8}"/>
    <cellStyle name="Normal 6 14 2 2" xfId="2319" xr:uid="{C884DAB2-3FC8-4054-BCBF-BD3386E633CC}"/>
    <cellStyle name="Normal 6 14 2 3" xfId="2002" xr:uid="{1EC4071E-657A-4554-9CA7-9073D42ABAAB}"/>
    <cellStyle name="Normal 6 14 2 4" xfId="1375" xr:uid="{311A3B20-D6B4-459B-B588-57FE7F96BFF7}"/>
    <cellStyle name="Normal 6 14 3" xfId="670" xr:uid="{66BC2813-9A83-4A44-A882-2DD730F8474F}"/>
    <cellStyle name="Normal 6 14 4" xfId="1139" xr:uid="{DDA231BE-07D8-45DE-A8F8-CE31D75C8918}"/>
    <cellStyle name="Normal 6 15" xfId="399" xr:uid="{00F6ACE1-E2DF-45EB-8FF4-6A105B1BD269}"/>
    <cellStyle name="Normal 6 15 2" xfId="920" xr:uid="{F8ABFCD1-A19A-421A-BBE9-2EBF1A82ED81}"/>
    <cellStyle name="Normal 6 15 2 2" xfId="1390" xr:uid="{8ADBEE93-92A1-41C7-915C-73724220D3D1}"/>
    <cellStyle name="Normal 6 15 3" xfId="685" xr:uid="{BFD3B1C6-2FAE-4A7E-8AB1-C7FED465F00F}"/>
    <cellStyle name="Normal 6 15 3 2" xfId="1995" xr:uid="{8653317D-5B62-4C9A-BCCE-28E6B9871ABB}"/>
    <cellStyle name="Normal 6 15 4" xfId="1154" xr:uid="{20903836-92B7-4843-B292-A6E84D0EB723}"/>
    <cellStyle name="Normal 6 16" xfId="458" xr:uid="{C46D0B57-CBEC-4554-9F99-71E59F00ADBD}"/>
    <cellStyle name="Normal 6 16 2" xfId="979" xr:uid="{E27418A5-AD3A-4CF0-A387-3C047FA08F22}"/>
    <cellStyle name="Normal 6 16 2 2" xfId="1449" xr:uid="{DD2055F3-0391-4234-B36C-CD867358C442}"/>
    <cellStyle name="Normal 6 16 3" xfId="744" xr:uid="{1F3AE335-C96B-4993-8933-08ED4BDF7B96}"/>
    <cellStyle name="Normal 6 16 4" xfId="1213" xr:uid="{BAB08888-2319-42BC-A134-51D14CE25556}"/>
    <cellStyle name="Normal 6 17" xfId="473" xr:uid="{66A95A20-1FA4-4046-9365-1700F4CC0CAA}"/>
    <cellStyle name="Normal 6 17 2" xfId="994" xr:uid="{2E13E834-9AFE-4066-8183-57A25A83239D}"/>
    <cellStyle name="Normal 6 17 2 2" xfId="1464" xr:uid="{664EA582-FC6D-4E89-95BE-AC1A7F785069}"/>
    <cellStyle name="Normal 6 17 3" xfId="759" xr:uid="{0E7A388F-94A0-430A-B696-C5EC5D6D28D6}"/>
    <cellStyle name="Normal 6 17 4" xfId="1228" xr:uid="{917034E5-8F6C-4754-9039-78037FFA8EFF}"/>
    <cellStyle name="Normal 6 18" xfId="234" xr:uid="{C1323EE8-D530-4AED-9EFA-ABCB265A1FFB}"/>
    <cellStyle name="Normal 6 18 2" xfId="779" xr:uid="{E4BBED6F-6D77-4ADB-B0B6-53DD2B25D3FD}"/>
    <cellStyle name="Normal 6 18 3" xfId="1248" xr:uid="{84FAE3CD-51C3-4FB3-905D-2158AB2AEEF3}"/>
    <cellStyle name="Normal 6 19" xfId="16" xr:uid="{24C0FA25-2DB2-41C1-80CD-AB18CDBD3530}"/>
    <cellStyle name="Normal 6 19 2" xfId="540" xr:uid="{6BD96977-0023-4A3C-8CB2-5A4B8CAD4396}"/>
    <cellStyle name="Normal 6 2" xfId="26" xr:uid="{BDEC4DF8-CD33-405F-95B2-18CF631327D8}"/>
    <cellStyle name="Normal 6 2 2" xfId="69" xr:uid="{0D4C4626-8C95-460B-AA8A-7B7362CA39B5}"/>
    <cellStyle name="Normal 6 2 2 10" xfId="541" xr:uid="{A505B221-B2F3-4621-9D7B-8DF467D154EE}"/>
    <cellStyle name="Normal 6 2 2 11" xfId="505" xr:uid="{01C029F2-2484-4EE3-893C-49CCD32A562F}"/>
    <cellStyle name="Normal 6 2 2 12" xfId="1012" xr:uid="{37ECB5F2-A3F7-4AF2-AEB2-BAD50E2F5685}"/>
    <cellStyle name="Normal 6 2 2 2" xfId="184" xr:uid="{C275404E-EDC5-4076-AAB9-DFC825DC6F97}"/>
    <cellStyle name="Normal 6 2 2 2 2" xfId="444" xr:uid="{5E365529-EBAA-4F28-839E-5259E1121137}"/>
    <cellStyle name="Normal 6 2 2 2 2 2" xfId="965" xr:uid="{0DC3EE72-7F59-41DA-B940-4EE1368FA186}"/>
    <cellStyle name="Normal 6 2 2 2 2 2 2" xfId="2398" xr:uid="{A133BDBA-B510-4D3F-88AA-870AAEAF3085}"/>
    <cellStyle name="Normal 6 2 2 2 2 2 3" xfId="2006" xr:uid="{74DF4853-D10E-4E65-BF6A-CACA34AF3E4E}"/>
    <cellStyle name="Normal 6 2 2 2 2 2 4" xfId="1435" xr:uid="{6C527A34-077B-4163-9ED3-64D244E02CDF}"/>
    <cellStyle name="Normal 6 2 2 2 2 3" xfId="730" xr:uid="{C96947F0-A14F-4D6A-8674-3811312AA6DE}"/>
    <cellStyle name="Normal 6 2 2 2 2 4" xfId="1199" xr:uid="{3689348A-5D31-410E-BED0-2027639AD730}"/>
    <cellStyle name="Normal 6 2 2 2 3" xfId="415" xr:uid="{71B3869B-D7F7-4186-A479-ADB130CB4E8B}"/>
    <cellStyle name="Normal 6 2 2 2 3 2" xfId="936" xr:uid="{41AE90AD-8BC6-4FA9-A4D2-95E9ED1A60B1}"/>
    <cellStyle name="Normal 6 2 2 2 3 2 2" xfId="1406" xr:uid="{A62FAA91-77C6-4CBB-8A21-E062CB6F04BC}"/>
    <cellStyle name="Normal 6 2 2 2 3 3" xfId="701" xr:uid="{6E2C7D52-BEA9-4321-B870-18A7CD6BE5B1}"/>
    <cellStyle name="Normal 6 2 2 2 3 3 2" xfId="2005" xr:uid="{552DBC32-6998-4D38-A40B-0A2ABA952A43}"/>
    <cellStyle name="Normal 6 2 2 2 3 4" xfId="1170" xr:uid="{1B784853-B6F6-44C6-875E-484CF7356A81}"/>
    <cellStyle name="Normal 6 2 2 2 4" xfId="280" xr:uid="{D23F0517-7BFD-48C9-A909-2BEE8F2DC439}"/>
    <cellStyle name="Normal 6 2 2 2 4 2" xfId="813" xr:uid="{F44508D6-2A8D-4CF5-8BFE-070099D580DC}"/>
    <cellStyle name="Normal 6 2 2 2 4 3" xfId="1283" xr:uid="{9C5974C9-40FA-435E-98F2-B704D878B9BE}"/>
    <cellStyle name="Normal 6 2 2 2 5" xfId="577" xr:uid="{62419B67-96D0-412C-929B-FFBDF31DC0F0}"/>
    <cellStyle name="Normal 6 2 2 2 6" xfId="1047" xr:uid="{2E6A6F41-843B-40E2-9F6D-AB3E502C55F8}"/>
    <cellStyle name="Normal 6 2 2 3" xfId="352" xr:uid="{32070D2B-18F8-4E86-A3E0-B5882FF7B59E}"/>
    <cellStyle name="Normal 6 2 2 3 2" xfId="430" xr:uid="{DB71A31C-DF3D-4508-9BAF-BCA3BB32D706}"/>
    <cellStyle name="Normal 6 2 2 3 2 2" xfId="951" xr:uid="{B2D21205-5137-449C-8ABD-4C6D8B80DA75}"/>
    <cellStyle name="Normal 6 2 2 3 2 2 2" xfId="1421" xr:uid="{7C871897-6460-4911-9214-EE5892FB7C49}"/>
    <cellStyle name="Normal 6 2 2 3 2 3" xfId="716" xr:uid="{F40CE5E3-B5FC-4DDA-BC63-AEC60ED1C980}"/>
    <cellStyle name="Normal 6 2 2 3 2 4" xfId="1185" xr:uid="{5728323E-CE1B-4EA3-B727-A61A00E72546}"/>
    <cellStyle name="Normal 6 2 2 3 3" xfId="875" xr:uid="{7B1C387A-830C-4CAE-87BA-B80CE99BC601}"/>
    <cellStyle name="Normal 6 2 2 3 3 2" xfId="2007" xr:uid="{D60A4A11-7E62-4934-8ACA-0B8F2022225D}"/>
    <cellStyle name="Normal 6 2 2 3 3 3" xfId="1345" xr:uid="{A59EDCA3-7DFB-4EB0-875D-3081CC26FABB}"/>
    <cellStyle name="Normal 6 2 2 3 4" xfId="640" xr:uid="{BB0B6456-5C4F-4E07-9087-89E3690724F1}"/>
    <cellStyle name="Normal 6 2 2 3 5" xfId="1109" xr:uid="{5EDB729E-BABE-4B01-98E7-21B0DAC67C36}"/>
    <cellStyle name="Normal 6 2 2 4" xfId="368" xr:uid="{54148679-3849-4D96-B566-5BC57D2E31F4}"/>
    <cellStyle name="Normal 6 2 2 4 2" xfId="891" xr:uid="{7FF3215C-C782-4983-9DA0-626D00D2E520}"/>
    <cellStyle name="Normal 6 2 2 4 2 2" xfId="1361" xr:uid="{3BC59054-EDF2-435A-89E4-29B2CFC97A86}"/>
    <cellStyle name="Normal 6 2 2 4 3" xfId="656" xr:uid="{AE0B5EF6-59C9-4BFD-BB95-6378F468DCA2}"/>
    <cellStyle name="Normal 6 2 2 4 3 2" xfId="2008" xr:uid="{4D91C7DF-A62C-469F-B9B2-8225E0506647}"/>
    <cellStyle name="Normal 6 2 2 4 4" xfId="1125" xr:uid="{A275CF9D-F720-40FA-A7C9-C3855D8F0927}"/>
    <cellStyle name="Normal 6 2 2 5" xfId="385" xr:uid="{A6C3DF9F-14BD-4BFA-8080-99B381E32D2E}"/>
    <cellStyle name="Normal 6 2 2 5 2" xfId="906" xr:uid="{39510E63-8010-4949-A04D-568BE12373EE}"/>
    <cellStyle name="Normal 6 2 2 5 2 2" xfId="2337" xr:uid="{D78036C4-A148-4A4A-A452-CC7608A8BEC1}"/>
    <cellStyle name="Normal 6 2 2 5 2 3" xfId="2009" xr:uid="{6946443B-F3BC-460A-9A22-35746BD6CD7B}"/>
    <cellStyle name="Normal 6 2 2 5 2 4" xfId="1376" xr:uid="{3911144B-3A27-467C-ACA1-387BAA80E4D7}"/>
    <cellStyle name="Normal 6 2 2 5 3" xfId="671" xr:uid="{DD198D2C-BCEF-4CC3-9B51-78305B3FBB63}"/>
    <cellStyle name="Normal 6 2 2 5 4" xfId="1140" xr:uid="{7C57926A-0248-457F-B96F-A4A8F572E832}"/>
    <cellStyle name="Normal 6 2 2 6" xfId="400" xr:uid="{AADDA196-B42D-480D-823C-C94090316290}"/>
    <cellStyle name="Normal 6 2 2 6 2" xfId="921" xr:uid="{C030F21E-0BC0-4EA9-A7C9-ED406BF6D4BD}"/>
    <cellStyle name="Normal 6 2 2 6 2 2" xfId="1391" xr:uid="{57D2981C-4D09-43FC-A309-448715AEDBE8}"/>
    <cellStyle name="Normal 6 2 2 6 3" xfId="686" xr:uid="{589D6B92-8A84-46E0-97B4-C1B4D3B57B33}"/>
    <cellStyle name="Normal 6 2 2 6 3 2" xfId="2004" xr:uid="{BE907F53-8777-4F48-8086-B002B34AEF48}"/>
    <cellStyle name="Normal 6 2 2 6 4" xfId="1155" xr:uid="{01150299-1706-4E69-846E-1E0BB6932D43}"/>
    <cellStyle name="Normal 6 2 2 7" xfId="459" xr:uid="{B8F3EC87-E2B6-4869-9B9F-BECC00F6BE54}"/>
    <cellStyle name="Normal 6 2 2 7 2" xfId="980" xr:uid="{9E3A3952-E5FE-4CAD-B249-37D7276EB682}"/>
    <cellStyle name="Normal 6 2 2 7 2 2" xfId="1450" xr:uid="{D1F1F9B2-D475-4B36-B67D-8CF2154F15F6}"/>
    <cellStyle name="Normal 6 2 2 7 3" xfId="745" xr:uid="{5FCFF352-C459-4C53-8C04-45CD74EA1AB0}"/>
    <cellStyle name="Normal 6 2 2 7 4" xfId="1214" xr:uid="{3364AE9A-BB0F-4461-9634-EE6396BB6F7A}"/>
    <cellStyle name="Normal 6 2 2 8" xfId="474" xr:uid="{97C3E819-8C89-4FAE-B763-D6C7D70E348F}"/>
    <cellStyle name="Normal 6 2 2 8 2" xfId="995" xr:uid="{09BB71A6-07D1-4504-A7C8-29BD8E341DBA}"/>
    <cellStyle name="Normal 6 2 2 8 2 2" xfId="1465" xr:uid="{1DC115E9-EF2C-4CD7-B625-F4D16D3E5453}"/>
    <cellStyle name="Normal 6 2 2 8 3" xfId="760" xr:uid="{4FCCC69E-A514-4D99-8DA5-0D16AFC86503}"/>
    <cellStyle name="Normal 6 2 2 8 4" xfId="1229" xr:uid="{32CE1048-B5CC-43FF-B4F9-1401AB331771}"/>
    <cellStyle name="Normal 6 2 2 9" xfId="236" xr:uid="{E119564F-C531-49E0-8636-D17F1ACB312A}"/>
    <cellStyle name="Normal 6 2 2 9 2" xfId="780" xr:uid="{3890C906-4C9E-4F43-9372-C02C31EF23C2}"/>
    <cellStyle name="Normal 6 2 2 9 3" xfId="1249" xr:uid="{E155FA13-B429-4051-91DA-D40A72C7D481}"/>
    <cellStyle name="Normal 6 2 3" xfId="49" xr:uid="{86DEC85F-1C36-40FB-AD0E-25BE4B494268}"/>
    <cellStyle name="Normal 6 2 3 2" xfId="164" xr:uid="{7F67DFF0-FF28-40EE-8302-B08E86C0A8DF}"/>
    <cellStyle name="Normal 6 2 3 2 2" xfId="796" xr:uid="{9E07978A-404B-4256-8C48-8ED9E0C4B8CB}"/>
    <cellStyle name="Normal 6 2 3 2 2 2" xfId="2012" xr:uid="{64A6B943-AC02-4871-88DE-E4054B07BC4A}"/>
    <cellStyle name="Normal 6 2 3 2 2 2 2" xfId="2415" xr:uid="{42D7B74A-46C0-4138-9546-5343F40EB759}"/>
    <cellStyle name="Normal 6 2 3 2 2 3" xfId="1659" xr:uid="{146813FD-2262-4E32-8E48-53EBBDA51DAA}"/>
    <cellStyle name="Normal 6 2 3 2 3" xfId="2011" xr:uid="{9CFB46DD-ABEE-4F98-83F5-977798FD9BFE}"/>
    <cellStyle name="Normal 6 2 3 2 3 2" xfId="2293" xr:uid="{5917124A-A4AC-49F7-928C-A15AF41CE5AD}"/>
    <cellStyle name="Normal 6 2 3 2 4" xfId="1266" xr:uid="{6C654D9D-472D-4578-AE49-BF8AAAC10980}"/>
    <cellStyle name="Normal 6 2 3 3" xfId="262" xr:uid="{BCCD2A04-8E55-4B43-AB87-9A843583F336}"/>
    <cellStyle name="Normal 6 2 3 3 2" xfId="559" xr:uid="{E67D97C5-A256-454F-B73E-DAC5C894F54B}"/>
    <cellStyle name="Normal 6 2 3 3 2 2" xfId="1701" xr:uid="{FE40D166-5F15-4776-A469-D69E5D62A457}"/>
    <cellStyle name="Normal 6 2 3 3 3" xfId="2013" xr:uid="{046F349E-3E89-4AD3-B06C-09094EBCD1E9}"/>
    <cellStyle name="Normal 6 2 3 3 4" xfId="1526" xr:uid="{F39A8DE8-A2FD-43AB-A9D3-3299FCA567D4}"/>
    <cellStyle name="Normal 6 2 3 4" xfId="518" xr:uid="{1D5ADA3A-E2B4-436D-9437-EA62DDB3683E}"/>
    <cellStyle name="Normal 6 2 3 4 2" xfId="1739" xr:uid="{2C5AB426-48F3-4ACC-8BB8-42208A949602}"/>
    <cellStyle name="Normal 6 2 3 4 3" xfId="2014" xr:uid="{A9F5FDD2-916B-48C7-AAD8-95FA9F49C540}"/>
    <cellStyle name="Normal 6 2 3 4 4" xfId="1560" xr:uid="{894608A2-7E5B-44E0-A2FC-9C9824D15061}"/>
    <cellStyle name="Normal 6 2 3 5" xfId="1616" xr:uid="{753A6A5E-B628-449E-8B66-F9C552825FB7}"/>
    <cellStyle name="Normal 6 2 3 5 2" xfId="2015" xr:uid="{D55F0A85-6C82-427E-9633-63D6E3A983DB}"/>
    <cellStyle name="Normal 6 2 3 5 2 2" xfId="2354" xr:uid="{820A1E1F-246E-488C-8A60-CAE8F1B9C339}"/>
    <cellStyle name="Normal 6 2 3 6" xfId="2010" xr:uid="{2C821659-DE2C-4A3A-A854-61B013A6932E}"/>
    <cellStyle name="Normal 6 2 3 6 2" xfId="2244" xr:uid="{0142228D-D0CB-45D9-96F7-C9DD185542FC}"/>
    <cellStyle name="Normal 6 2 3 7" xfId="1030" xr:uid="{DD8B9CD1-CBA2-4197-98BE-0D58B9DB098D}"/>
    <cellStyle name="Normal 6 2 4" xfId="82" xr:uid="{C028EEEA-B28E-480C-9790-58737CCD04D6}"/>
    <cellStyle name="Normal 6 2 4 2" xfId="195" xr:uid="{A44E283E-A650-42DC-9209-871CA98F2B24}"/>
    <cellStyle name="Normal 6 2 4 2 2" xfId="844" xr:uid="{18A1C5A9-54C4-4288-AE54-7B0D5AA805D9}"/>
    <cellStyle name="Normal 6 2 4 2 2 2" xfId="2018" xr:uid="{C637B98C-22DE-41B2-9186-A1A486F538E5}"/>
    <cellStyle name="Normal 6 2 4 2 2 2 2" xfId="2429" xr:uid="{CE952CF3-4A00-4696-BA3F-9F2623EBED01}"/>
    <cellStyle name="Normal 6 2 4 2 2 3" xfId="1669" xr:uid="{2EF71E7E-B1FD-4FD4-8727-84F08E978930}"/>
    <cellStyle name="Normal 6 2 4 2 3" xfId="2017" xr:uid="{F6C6234A-DFD8-449E-9418-39EF2126B48F}"/>
    <cellStyle name="Normal 6 2 4 2 3 2" xfId="2308" xr:uid="{31B194FD-203C-4065-87ED-A6809A3A87A5}"/>
    <cellStyle name="Normal 6 2 4 2 4" xfId="1505" xr:uid="{8FE40B18-EEC8-4953-A9F9-0AF72B8EFCD8}"/>
    <cellStyle name="Normal 6 2 4 2 5" xfId="1314" xr:uid="{E88D747C-B338-4FD5-9284-BE3A394BB283}"/>
    <cellStyle name="Normal 6 2 4 3" xfId="315" xr:uid="{E778CE18-E0D5-4070-AAEA-DAA4648DC8DD}"/>
    <cellStyle name="Normal 6 2 4 3 2" xfId="1714" xr:uid="{3D88CAF4-7B2A-442A-B357-5A6FD5021BBE}"/>
    <cellStyle name="Normal 6 2 4 3 3" xfId="2019" xr:uid="{43EFA1C3-96DE-46E1-854A-A04BBD312142}"/>
    <cellStyle name="Normal 6 2 4 3 4" xfId="1538" xr:uid="{8EC79403-0B8A-469F-B0D7-516C64321692}"/>
    <cellStyle name="Normal 6 2 4 4" xfId="608" xr:uid="{2AC1A71B-93D1-491D-994C-2760AC02610F}"/>
    <cellStyle name="Normal 6 2 4 4 2" xfId="1765" xr:uid="{654C2D7F-3CC0-4B97-A981-ACCA96BB9192}"/>
    <cellStyle name="Normal 6 2 4 4 3" xfId="2020" xr:uid="{2D77C549-9CF3-49FD-A493-6593F94A0AE1}"/>
    <cellStyle name="Normal 6 2 4 4 4" xfId="1577" xr:uid="{712DF36B-A3B9-4B7E-B717-79299CDC4847}"/>
    <cellStyle name="Normal 6 2 4 5" xfId="1630" xr:uid="{BAD63D3E-2A50-4B10-BEF0-F4474812686B}"/>
    <cellStyle name="Normal 6 2 4 5 2" xfId="2021" xr:uid="{4B79A34F-EA94-4ECF-8B51-516B7546172D}"/>
    <cellStyle name="Normal 6 2 4 5 2 2" xfId="2369" xr:uid="{D8A24B5F-E661-47B9-812A-39DEDC6236ED}"/>
    <cellStyle name="Normal 6 2 4 6" xfId="2016" xr:uid="{2D91C73A-857B-4F72-BCEF-79F1F918F686}"/>
    <cellStyle name="Normal 6 2 4 6 2" xfId="2259" xr:uid="{EAF0395A-8C36-4994-A9EA-ED40A8AED9F9}"/>
    <cellStyle name="Normal 6 2 4 7" xfId="1493" xr:uid="{75A5CEA2-5BB3-4338-B9F3-599BC7CB7D32}"/>
    <cellStyle name="Normal 6 2 4 8" xfId="1078" xr:uid="{5E51248E-6C45-4E72-8D81-F1C81ABE6E76}"/>
    <cellStyle name="Normal 6 2 5" xfId="146" xr:uid="{BC06F92E-BBA0-42B3-84D5-75F97253093F}"/>
    <cellStyle name="Normal 6 2 5 2" xfId="302" xr:uid="{315651FE-9703-42CC-93E7-C8F7AE3A1249}"/>
    <cellStyle name="Normal 6 2 5 2 2" xfId="832" xr:uid="{8D60FDCB-4222-4134-9DF0-05B77C6825FF}"/>
    <cellStyle name="Normal 6 2 5 2 2 2" xfId="2386" xr:uid="{B01342B0-3B19-4FB7-8A24-51A7EE565C5A}"/>
    <cellStyle name="Normal 6 2 5 2 2 3" xfId="2023" xr:uid="{2F72AEB0-B2B9-49EC-9E40-F0E59C530FCA}"/>
    <cellStyle name="Normal 6 2 5 2 3" xfId="1302" xr:uid="{AD6084BE-888B-4B7F-94C4-D683C3B29763}"/>
    <cellStyle name="Normal 6 2 5 3" xfId="596" xr:uid="{026DA3FB-9390-4F94-9A43-52A4955AACD8}"/>
    <cellStyle name="Normal 6 2 5 3 2" xfId="2269" xr:uid="{0D64CC3A-FDD2-4C72-93FF-810653D261E5}"/>
    <cellStyle name="Normal 6 2 5 3 3" xfId="2022" xr:uid="{17287F10-AA99-4304-AAEF-3F9D79E3FBB1}"/>
    <cellStyle name="Normal 6 2 5 4" xfId="1066" xr:uid="{4C67B349-1C60-4C21-B077-E26C0062B7BD}"/>
    <cellStyle name="Normal 6 2 6" xfId="235" xr:uid="{D91E7138-FAF3-43A9-852D-D59AB53245C7}"/>
    <cellStyle name="Normal 6 2 6 2" xfId="1681" xr:uid="{DBC2BC5F-0C58-40B7-955C-16A34D9292D4}"/>
    <cellStyle name="Normal 6 2 6 3" xfId="2024" xr:uid="{96F48E8D-BBF4-4269-9A6F-41514699DE97}"/>
    <cellStyle name="Normal 6 2 6 4" xfId="1513" xr:uid="{BE50F296-D959-41D8-93C9-FB2DA04957DB}"/>
    <cellStyle name="Normal 6 2 7" xfId="491" xr:uid="{2009FFBE-2CDA-48BF-9A91-B94F8AB5457F}"/>
    <cellStyle name="Normal 6 2 7 2" xfId="1725" xr:uid="{F999E427-97BE-4FA2-8B3F-DC98155B2CAA}"/>
    <cellStyle name="Normal 6 2 7 3" xfId="2025" xr:uid="{7A736BF8-173A-4BBE-B129-2DF0C6189AD1}"/>
    <cellStyle name="Normal 6 2 7 4" xfId="1550" xr:uid="{1511B0E4-06DD-4D1B-82D5-27F3FF368D0A}"/>
    <cellStyle name="Normal 6 2 8" xfId="1592" xr:uid="{5AC9EED9-8F90-49E2-961F-C14374D4F812}"/>
    <cellStyle name="Normal 6 2 8 2" xfId="2026" xr:uid="{D5265B1E-9996-4D3C-855B-CE6F6B79818D}"/>
    <cellStyle name="Normal 6 2 8 2 2" xfId="2323" xr:uid="{AAF095E7-3D5F-45D9-90B2-60ABDB4FBA3A}"/>
    <cellStyle name="Normal 6 2 9" xfId="2003" xr:uid="{83E95CE8-B93B-4B78-B351-4A43624C8C97}"/>
    <cellStyle name="Normal 6 2 9 2" xfId="2220" xr:uid="{6B6799CF-63A8-437D-A2AD-10448A05A881}"/>
    <cellStyle name="Normal 6 20" xfId="487" xr:uid="{87062C5B-4045-4375-8524-890D51062D43}"/>
    <cellStyle name="Normal 6 21" xfId="1011" xr:uid="{EFE62D39-7819-4D28-852A-1C26987AC9A0}"/>
    <cellStyle name="Normal 6 3" xfId="33" xr:uid="{966E3B50-284E-4E15-AA26-01A6433196CE}"/>
    <cellStyle name="Normal 6 3 10" xfId="1034" xr:uid="{1EED4BFF-9E64-4461-AFAE-E06695184A3C}"/>
    <cellStyle name="Normal 6 3 2" xfId="73" xr:uid="{64AF7BCE-8F5E-40C4-A30B-0980A5146518}"/>
    <cellStyle name="Normal 6 3 2 2" xfId="188" xr:uid="{BA4FDC0C-73E4-48EB-8CF0-65157A10FFEC}"/>
    <cellStyle name="Normal 6 3 2 2 2" xfId="443" xr:uid="{1DAA73E4-7439-4298-845E-0DF47A355AC9}"/>
    <cellStyle name="Normal 6 3 2 2 2 2" xfId="964" xr:uid="{1535F63D-A248-4F2C-A5BF-EA6F70E95D25}"/>
    <cellStyle name="Normal 6 3 2 2 2 2 2" xfId="2402" xr:uid="{C8990D66-6E0E-423F-95FF-C240613B1360}"/>
    <cellStyle name="Normal 6 3 2 2 2 2 3" xfId="2030" xr:uid="{3A9962A4-9096-4602-BEC2-27A404AE2BA7}"/>
    <cellStyle name="Normal 6 3 2 2 2 3" xfId="1434" xr:uid="{57D8396D-9C14-473E-A637-FB4129927435}"/>
    <cellStyle name="Normal 6 3 2 2 3" xfId="729" xr:uid="{1C8D195E-70FE-4E6D-84AB-8587B29847C8}"/>
    <cellStyle name="Normal 6 3 2 2 3 2" xfId="2281" xr:uid="{4AFB7F8B-CE5D-45ED-B8E4-0B6C69D52C7D}"/>
    <cellStyle name="Normal 6 3 2 2 3 3" xfId="2029" xr:uid="{38E695DC-FD73-4397-A121-1DB87FF0D240}"/>
    <cellStyle name="Normal 6 3 2 2 4" xfId="1198" xr:uid="{C1734617-D3F9-44F6-8CC3-7ACCD849E621}"/>
    <cellStyle name="Normal 6 3 2 3" xfId="284" xr:uid="{2C3FA585-8AC4-4008-BFC2-A96878326C5C}"/>
    <cellStyle name="Normal 6 3 2 3 2" xfId="817" xr:uid="{A33DD1BA-3F2A-4810-9244-FEFDBE600A06}"/>
    <cellStyle name="Normal 6 3 2 3 2 2" xfId="1690" xr:uid="{CADC4FB7-6760-4667-905B-5CF1D5EA3E19}"/>
    <cellStyle name="Normal 6 3 2 3 3" xfId="2031" xr:uid="{4A2C1ACA-891E-4E7C-AE9C-CC32A1FE7BA7}"/>
    <cellStyle name="Normal 6 3 2 3 4" xfId="1287" xr:uid="{4ED343BC-E3A3-446F-9310-21105079808B}"/>
    <cellStyle name="Normal 6 3 2 4" xfId="581" xr:uid="{CC41D3E8-B49C-484C-904E-B3CDA9438672}"/>
    <cellStyle name="Normal 6 3 2 4 2" xfId="1758" xr:uid="{35376BA1-9FFE-4788-96F5-6657A599D210}"/>
    <cellStyle name="Normal 6 3 2 4 3" xfId="2032" xr:uid="{DCB99D3B-A330-4929-AE75-17CD9DDC2488}"/>
    <cellStyle name="Normal 6 3 2 4 4" xfId="1570" xr:uid="{776DDE26-BEA8-486F-89BC-2396593158C9}"/>
    <cellStyle name="Normal 6 3 2 5" xfId="509" xr:uid="{878AD935-AF1C-40FB-86DA-1868E3FB5BB3}"/>
    <cellStyle name="Normal 6 3 2 5 2" xfId="2033" xr:uid="{8F28EABB-FFF6-49F9-A345-0B3C49EBB131}"/>
    <cellStyle name="Normal 6 3 2 5 2 2" xfId="2341" xr:uid="{86C5CBCE-D04C-403C-81B0-27D6683DD717}"/>
    <cellStyle name="Normal 6 3 2 5 3" xfId="1604" xr:uid="{F1C1BA01-C4D2-4542-8A5C-7769B2D86003}"/>
    <cellStyle name="Normal 6 3 2 6" xfId="2028" xr:uid="{EEF571A3-D14F-4A03-BDA3-DFA5A73C7E4A}"/>
    <cellStyle name="Normal 6 3 2 6 2" xfId="2232" xr:uid="{91EEF219-B1A9-4CEE-9A54-8F1525A04A35}"/>
    <cellStyle name="Normal 6 3 2 7" xfId="1051" xr:uid="{381D9E71-77C4-456D-932B-A45B74930386}"/>
    <cellStyle name="Normal 6 3 3" xfId="53" xr:uid="{66641E38-ECF1-44DD-840A-BB99C93D40AC}"/>
    <cellStyle name="Normal 6 3 3 2" xfId="168" xr:uid="{2424C5FF-139C-4417-8E6F-8FEFF4039C6D}"/>
    <cellStyle name="Normal 6 3 3 2 2" xfId="839" xr:uid="{CE6137E3-BFD6-41E6-88C5-82789C4C5B70}"/>
    <cellStyle name="Normal 6 3 3 2 2 2" xfId="2036" xr:uid="{9935362E-EBEF-4EDA-BA68-F870D40049D4}"/>
    <cellStyle name="Normal 6 3 3 2 2 2 2" xfId="2419" xr:uid="{35FE363C-F70B-443B-B2DF-77C7D0FC648C}"/>
    <cellStyle name="Normal 6 3 3 2 2 3" xfId="1661" xr:uid="{5B205123-1095-4D92-B205-FF9C4E030A4F}"/>
    <cellStyle name="Normal 6 3 3 2 3" xfId="2035" xr:uid="{269C5CBC-4EEE-406C-80F2-5C67D8C7E47C}"/>
    <cellStyle name="Normal 6 3 3 2 3 2" xfId="2297" xr:uid="{9F32077E-110B-461D-B3D9-4E7B480E6D2B}"/>
    <cellStyle name="Normal 6 3 3 2 4" xfId="1309" xr:uid="{1976430D-D9EE-4860-AE58-73EA68472BC2}"/>
    <cellStyle name="Normal 6 3 3 3" xfId="309" xr:uid="{D2844D14-83BB-4605-8E7D-990F49210B0E}"/>
    <cellStyle name="Normal 6 3 3 3 2" xfId="1704" xr:uid="{461DC4C7-969B-4AB5-B0AE-F334217848C6}"/>
    <cellStyle name="Normal 6 3 3 3 3" xfId="2037" xr:uid="{76081C37-6794-458C-965C-650B4B9CD9CA}"/>
    <cellStyle name="Normal 6 3 3 3 4" xfId="1528" xr:uid="{37C9DE68-E597-471D-A09C-F58EDAFBC9B6}"/>
    <cellStyle name="Normal 6 3 3 4" xfId="603" xr:uid="{C330D553-93B4-419F-B800-8C4300255E70}"/>
    <cellStyle name="Normal 6 3 3 4 2" xfId="1743" xr:uid="{04C7C074-F878-4939-A08C-4B01488C291D}"/>
    <cellStyle name="Normal 6 3 3 4 3" xfId="2038" xr:uid="{F95A6D20-7ED7-47DF-8C25-F384060F4CB9}"/>
    <cellStyle name="Normal 6 3 3 4 4" xfId="1563" xr:uid="{36A3BB48-F060-4CF6-87C2-F845FA94F877}"/>
    <cellStyle name="Normal 6 3 3 5" xfId="1620" xr:uid="{CAB08A5E-0F05-4ED7-977C-B771969712B0}"/>
    <cellStyle name="Normal 6 3 3 5 2" xfId="2039" xr:uid="{70B6E456-37C6-4101-8356-4FFE09507DAE}"/>
    <cellStyle name="Normal 6 3 3 5 2 2" xfId="2358" xr:uid="{97DF093D-6457-41F7-A936-9DA065C458C1}"/>
    <cellStyle name="Normal 6 3 3 6" xfId="2034" xr:uid="{0232F606-386E-4FE2-A989-8AE3DA6E0AA1}"/>
    <cellStyle name="Normal 6 3 3 6 2" xfId="2248" xr:uid="{BD8CBC15-0105-4E62-8874-3943DC537C98}"/>
    <cellStyle name="Normal 6 3 3 7" xfId="1073" xr:uid="{39CCD574-C32F-4859-86A8-78D730872E4E}"/>
    <cellStyle name="Normal 6 3 4" xfId="109" xr:uid="{4A7BEE85-4A85-4D7E-81B1-200B1DFDF7E2}"/>
    <cellStyle name="Normal 6 3 4 2" xfId="211" xr:uid="{D1B0864D-8780-4C90-96C2-27FE27184198}"/>
    <cellStyle name="Normal 6 3 4 2 2" xfId="860" xr:uid="{7EBE10DC-9404-427C-AA8A-1BA3B947F542}"/>
    <cellStyle name="Normal 6 3 4 2 2 2" xfId="2042" xr:uid="{E6E65051-D922-4201-9368-585FF1E03AE2}"/>
    <cellStyle name="Normal 6 3 4 2 2 2 2" xfId="2433" xr:uid="{46F261FC-7FBB-4D6E-BC35-7E703851753C}"/>
    <cellStyle name="Normal 6 3 4 2 2 3" xfId="1672" xr:uid="{9A32F162-1E78-4477-939F-73F6B324AEA8}"/>
    <cellStyle name="Normal 6 3 4 2 3" xfId="2041" xr:uid="{6370062A-FD50-4298-9DA9-7A497B96698C}"/>
    <cellStyle name="Normal 6 3 4 2 3 2" xfId="2312" xr:uid="{A04146DD-7601-424D-996B-11E4BD36A471}"/>
    <cellStyle name="Normal 6 3 4 2 4" xfId="1508" xr:uid="{1C7818BF-AD1E-44BD-908B-07BA924BB87D}"/>
    <cellStyle name="Normal 6 3 4 2 5" xfId="1330" xr:uid="{F8C7C4D2-98FB-4AC1-8704-4B842F47BF13}"/>
    <cellStyle name="Normal 6 3 4 3" xfId="336" xr:uid="{587D7970-8E98-4EE3-B266-17CBEA2CBC74}"/>
    <cellStyle name="Normal 6 3 4 3 2" xfId="1718" xr:uid="{CDFB5ADB-8301-4CA4-8691-D67D507D7FFD}"/>
    <cellStyle name="Normal 6 3 4 3 3" xfId="2043" xr:uid="{6CE2B329-F5B9-4B8C-8E5E-503C38F48406}"/>
    <cellStyle name="Normal 6 3 4 3 4" xfId="1542" xr:uid="{314956D3-EC0B-480D-8E33-C51EB63057E1}"/>
    <cellStyle name="Normal 6 3 4 4" xfId="625" xr:uid="{30FD19E4-CF29-41CA-B8FF-EE28DFEE5D6D}"/>
    <cellStyle name="Normal 6 3 4 4 2" xfId="1778" xr:uid="{446D89D3-95AE-4E7D-9738-24F37161C845}"/>
    <cellStyle name="Normal 6 3 4 4 3" xfId="2044" xr:uid="{49F2B06F-1629-4AEA-A6C0-4E43DDC44019}"/>
    <cellStyle name="Normal 6 3 4 4 4" xfId="1589" xr:uid="{295E24CD-58B6-48D4-8013-A3680E77DDFD}"/>
    <cellStyle name="Normal 6 3 4 5" xfId="1634" xr:uid="{5021490A-2986-4BE7-B8A9-E20BB13DD952}"/>
    <cellStyle name="Normal 6 3 4 5 2" xfId="2045" xr:uid="{8E19BE2B-32E3-4952-B3E8-CD95C5565676}"/>
    <cellStyle name="Normal 6 3 4 5 2 2" xfId="2373" xr:uid="{F3D3CEBE-2E4B-49CE-A0BB-8E485A0A4AFF}"/>
    <cellStyle name="Normal 6 3 4 6" xfId="2040" xr:uid="{5152118F-B8C0-4FB4-B58F-01CF57EDB334}"/>
    <cellStyle name="Normal 6 3 4 6 2" xfId="2263" xr:uid="{5A7B22A7-0EF2-4943-AC63-A6125CC57059}"/>
    <cellStyle name="Normal 6 3 4 7" xfId="1496" xr:uid="{AA080DF3-229F-48E6-9F5C-BA94AE62009E}"/>
    <cellStyle name="Normal 6 3 4 8" xfId="1094" xr:uid="{72B4A17C-43AA-4032-9DAF-B1C7C822A75E}"/>
    <cellStyle name="Normal 6 3 5" xfId="150" xr:uid="{2EC76DAA-B513-489E-B533-0790687ED1FC}"/>
    <cellStyle name="Normal 6 3 5 2" xfId="414" xr:uid="{BFF4ECDF-3D52-4215-BBAA-1D2ACE975443}"/>
    <cellStyle name="Normal 6 3 5 2 2" xfId="935" xr:uid="{ED8A13EC-12D2-4274-B3D7-36063AA798FA}"/>
    <cellStyle name="Normal 6 3 5 2 2 2" xfId="2390" xr:uid="{A97C5288-6B14-4D09-AD9D-9FB3E42F4D92}"/>
    <cellStyle name="Normal 6 3 5 2 2 3" xfId="2047" xr:uid="{DB8B79ED-897D-4E98-B0A9-D712BB99DEF7}"/>
    <cellStyle name="Normal 6 3 5 2 3" xfId="1405" xr:uid="{3DE27AA7-5D4C-4DA7-9273-CDF664E4F084}"/>
    <cellStyle name="Normal 6 3 5 3" xfId="700" xr:uid="{A188BF19-B126-4B4B-A197-2C0E88492B91}"/>
    <cellStyle name="Normal 6 3 5 3 2" xfId="2272" xr:uid="{8BE18E9D-6D6D-4F79-B16E-85E502FE9BC9}"/>
    <cellStyle name="Normal 6 3 5 3 3" xfId="2046" xr:uid="{7A57BF9A-AE68-4413-8174-91C77B115454}"/>
    <cellStyle name="Normal 6 3 5 4" xfId="1169" xr:uid="{6CE32B7D-5FE0-49BF-B786-C1CCA99B391A}"/>
    <cellStyle name="Normal 6 3 6" xfId="266" xr:uid="{C01091C0-6D83-4DCF-AA2F-246DD08C3FA7}"/>
    <cellStyle name="Normal 6 3 6 2" xfId="800" xr:uid="{8910A8A5-B2F0-445A-B560-0C72C992CA97}"/>
    <cellStyle name="Normal 6 3 6 2 2" xfId="1683" xr:uid="{4A44B0A2-12D7-4D7D-9F39-BF57FDBCBFD8}"/>
    <cellStyle name="Normal 6 3 6 3" xfId="2048" xr:uid="{5E69B419-9180-4DEE-B66B-9DEABA8A242D}"/>
    <cellStyle name="Normal 6 3 6 4" xfId="1270" xr:uid="{627FEB8A-2537-44CD-9B71-0B583DDD1C5B}"/>
    <cellStyle name="Normal 6 3 7" xfId="563" xr:uid="{1DF60043-020A-41B7-B9C9-4E6485153584}"/>
    <cellStyle name="Normal 6 3 7 2" xfId="1727" xr:uid="{9278CE3C-6D3C-4996-98AC-2A20521F92AC}"/>
    <cellStyle name="Normal 6 3 7 3" xfId="2049" xr:uid="{A7BD721F-9308-4AE6-9931-1907EF11FE48}"/>
    <cellStyle name="Normal 6 3 7 4" xfId="1552" xr:uid="{9FA218F8-F65B-4661-8BB3-3C33D6C9FBCE}"/>
    <cellStyle name="Normal 6 3 8" xfId="495" xr:uid="{F7D98BD1-41E9-4769-B11A-166A843B177B}"/>
    <cellStyle name="Normal 6 3 8 2" xfId="2050" xr:uid="{16B2B3F6-977F-4737-8489-3FE1C09F4EC8}"/>
    <cellStyle name="Normal 6 3 8 2 2" xfId="2327" xr:uid="{E06F1232-76D0-47B6-AC8E-CF1234A3B057}"/>
    <cellStyle name="Normal 6 3 8 3" xfId="1594" xr:uid="{DAE45F77-D281-4896-AFAB-1BE0C336D494}"/>
    <cellStyle name="Normal 6 3 9" xfId="2027" xr:uid="{18936903-A534-4CEC-999A-4A426AEF6B36}"/>
    <cellStyle name="Normal 6 3 9 2" xfId="2222" xr:uid="{0539F2A2-EF80-410A-9447-87C4A05D2641}"/>
    <cellStyle name="Normal 6 4" xfId="35" xr:uid="{C3AAC9F9-AD61-4D8C-9323-1F6C9019B402}"/>
    <cellStyle name="Normal 6 4 10" xfId="1036" xr:uid="{5F6D63D5-E4A9-44F6-B5EA-3B89EAC35117}"/>
    <cellStyle name="Normal 6 4 2" xfId="75" xr:uid="{68114583-DCB8-48EA-A5C6-8DE7F2FA0244}"/>
    <cellStyle name="Normal 6 4 2 2" xfId="190" xr:uid="{7AAB963E-8682-4558-89FB-87AEA68A2BEB}"/>
    <cellStyle name="Normal 6 4 2 2 2" xfId="819" xr:uid="{2CD793BD-11E3-4864-96A8-A11AA9D94EA0}"/>
    <cellStyle name="Normal 6 4 2 2 2 2" xfId="2054" xr:uid="{CDBDAFB2-E7A9-423F-B465-FFED8F660FF4}"/>
    <cellStyle name="Normal 6 4 2 2 2 2 2" xfId="2404" xr:uid="{3DD94476-7FC4-4477-9C86-2EF817E73F59}"/>
    <cellStyle name="Normal 6 4 2 2 2 3" xfId="1651" xr:uid="{9F09BAA6-CEE2-43C9-BA30-E61386D8C8F8}"/>
    <cellStyle name="Normal 6 4 2 2 3" xfId="2053" xr:uid="{5690FA41-79CA-4E59-A159-F96CEDFED6F9}"/>
    <cellStyle name="Normal 6 4 2 2 3 2" xfId="2283" xr:uid="{73DD15C8-0402-4597-9343-18740718C5B1}"/>
    <cellStyle name="Normal 6 4 2 2 4" xfId="1289" xr:uid="{461A50C0-6A34-49F8-8925-A1EC44E4EAA2}"/>
    <cellStyle name="Normal 6 4 2 3" xfId="286" xr:uid="{2BF2836A-9767-4C8F-9C01-28ED2202699C}"/>
    <cellStyle name="Normal 6 4 2 3 2" xfId="583" xr:uid="{2F45EA0B-999E-4470-94B6-51B78CFC7CE0}"/>
    <cellStyle name="Normal 6 4 2 3 2 2" xfId="1692" xr:uid="{65918B7F-8783-46D3-9344-E854C7E7F6FC}"/>
    <cellStyle name="Normal 6 4 2 3 3" xfId="2055" xr:uid="{60CCB29F-5989-411B-A41B-7818FADB7379}"/>
    <cellStyle name="Normal 6 4 2 3 4" xfId="1520" xr:uid="{CC0423B7-33F8-407F-B855-A075B98EA9A3}"/>
    <cellStyle name="Normal 6 4 2 4" xfId="511" xr:uid="{A31ADDF1-F0FD-40D5-B2B1-77AF29075ED2}"/>
    <cellStyle name="Normal 6 4 2 4 2" xfId="1760" xr:uid="{74760930-1AFA-4DFA-914D-F38BD8A3EC7B}"/>
    <cellStyle name="Normal 6 4 2 4 3" xfId="2056" xr:uid="{3283DE60-4A39-4DBD-A443-0EDFEC6D6CCF}"/>
    <cellStyle name="Normal 6 4 2 4 4" xfId="1572" xr:uid="{52DD2B7F-D2F1-4C43-B911-16DA88F70D88}"/>
    <cellStyle name="Normal 6 4 2 5" xfId="1606" xr:uid="{43F67B72-B809-4263-8764-9B4C4193F76E}"/>
    <cellStyle name="Normal 6 4 2 5 2" xfId="2057" xr:uid="{1DE3F7AE-4DBA-4474-86A9-3D6BB35F0EB5}"/>
    <cellStyle name="Normal 6 4 2 5 2 2" xfId="2343" xr:uid="{8356F235-9B54-4D8F-AF19-5E7DBBB87342}"/>
    <cellStyle name="Normal 6 4 2 6" xfId="2052" xr:uid="{CE9FFBF2-E8C1-445D-A806-94A923F89433}"/>
    <cellStyle name="Normal 6 4 2 6 2" xfId="2234" xr:uid="{6B69339C-7C04-4398-AF6E-E0F1297179DF}"/>
    <cellStyle name="Normal 6 4 2 7" xfId="1053" xr:uid="{5A0419F8-8C15-4B47-A8FF-6B98F9A6F2B6}"/>
    <cellStyle name="Normal 6 4 3" xfId="55" xr:uid="{51B38C53-888D-4648-94F2-DAC3A4C77042}"/>
    <cellStyle name="Normal 6 4 3 2" xfId="170" xr:uid="{BFED3630-0CC5-42D6-A748-F34D7378E3A1}"/>
    <cellStyle name="Normal 6 4 3 2 2" xfId="840" xr:uid="{D627E0F0-348D-4952-8230-96E908A0FA3C}"/>
    <cellStyle name="Normal 6 4 3 2 2 2" xfId="2060" xr:uid="{724882B3-1336-4DCC-B6E8-4715F9452F79}"/>
    <cellStyle name="Normal 6 4 3 2 2 2 2" xfId="2421" xr:uid="{4E5F6E2D-D750-4921-B63C-49BC69A1C14F}"/>
    <cellStyle name="Normal 6 4 3 2 2 3" xfId="1663" xr:uid="{4F9C73DC-61A1-4791-9DEC-6EA60B30CE6D}"/>
    <cellStyle name="Normal 6 4 3 2 3" xfId="2059" xr:uid="{EB21E354-C3CA-49F5-8353-E04597B04D23}"/>
    <cellStyle name="Normal 6 4 3 2 3 2" xfId="2299" xr:uid="{3F5A6423-7F35-4383-A9B7-DA4D3531D222}"/>
    <cellStyle name="Normal 6 4 3 2 4" xfId="1310" xr:uid="{AFE1E1D9-6810-42E7-979D-C2DEAFC34C49}"/>
    <cellStyle name="Normal 6 4 3 3" xfId="310" xr:uid="{05D1CB9A-6FB8-47B0-A578-F3D31AED5DAA}"/>
    <cellStyle name="Normal 6 4 3 3 2" xfId="1706" xr:uid="{A8A6B47B-69B4-40F4-8BAF-41C33613E128}"/>
    <cellStyle name="Normal 6 4 3 3 3" xfId="2061" xr:uid="{84682377-85C5-4337-BB3A-D9AAA1BB2E08}"/>
    <cellStyle name="Normal 6 4 3 3 4" xfId="1530" xr:uid="{4B207FEC-419F-44EC-89DD-1611FF05025C}"/>
    <cellStyle name="Normal 6 4 3 4" xfId="604" xr:uid="{286575D7-655E-481D-B228-4C80C4DB1793}"/>
    <cellStyle name="Normal 6 4 3 4 2" xfId="1745" xr:uid="{C7B453D3-F905-43B6-85C6-12A036463A49}"/>
    <cellStyle name="Normal 6 4 3 4 3" xfId="2062" xr:uid="{C1410AE1-E2E0-4C77-95E2-0385C9566ACA}"/>
    <cellStyle name="Normal 6 4 3 4 4" xfId="1565" xr:uid="{FE0A2DDD-B244-4037-A02B-50ACA55D5F6B}"/>
    <cellStyle name="Normal 6 4 3 5" xfId="1622" xr:uid="{1708BB93-6687-406A-ADE2-25298AB04979}"/>
    <cellStyle name="Normal 6 4 3 5 2" xfId="2063" xr:uid="{FF869C19-DB4F-48AE-A33F-E55AA88C3EAE}"/>
    <cellStyle name="Normal 6 4 3 5 2 2" xfId="2360" xr:uid="{76ECFC40-58DD-4A84-AB34-5CA9BFBC81FC}"/>
    <cellStyle name="Normal 6 4 3 6" xfId="2058" xr:uid="{C87F04E1-0810-44F7-9790-AA78076F8878}"/>
    <cellStyle name="Normal 6 4 3 6 2" xfId="2250" xr:uid="{C25C787B-0F55-4F5B-B6E1-A04D281AC040}"/>
    <cellStyle name="Normal 6 4 3 7" xfId="1074" xr:uid="{B04B859F-C784-48C3-8D67-50BE5BF8197C}"/>
    <cellStyle name="Normal 6 4 4" xfId="100" xr:uid="{CF34C73B-1CAD-4DCE-AC89-8DEA616B0E56}"/>
    <cellStyle name="Normal 6 4 4 2" xfId="205" xr:uid="{E782924C-98DD-4977-BBA4-0462775C06F7}"/>
    <cellStyle name="Normal 6 4 4 2 2" xfId="854" xr:uid="{0174E7A2-1C3A-49CB-A9CE-CD2CED186AA5}"/>
    <cellStyle name="Normal 6 4 4 2 2 2" xfId="2066" xr:uid="{7ABE30D1-5A9D-4898-BDB5-F1B5045D8396}"/>
    <cellStyle name="Normal 6 4 4 2 2 2 2" xfId="2435" xr:uid="{B2CBF091-D65E-465F-A1F6-84ED2289BE9D}"/>
    <cellStyle name="Normal 6 4 4 2 2 3" xfId="1674" xr:uid="{9B26E6E8-E25B-42D0-BD5E-223E17D9615C}"/>
    <cellStyle name="Normal 6 4 4 2 3" xfId="2065" xr:uid="{AA5D406F-BE1C-474F-AFE2-94DB8C9BE1A1}"/>
    <cellStyle name="Normal 6 4 4 2 3 2" xfId="2314" xr:uid="{A65E0D95-50AC-48F5-96C4-16F59FC7679F}"/>
    <cellStyle name="Normal 6 4 4 2 4" xfId="1510" xr:uid="{FCC1E6A7-993C-4FA6-9862-15FEF4406705}"/>
    <cellStyle name="Normal 6 4 4 2 5" xfId="1324" xr:uid="{2CBA5ADA-88A9-481C-92C2-0C56C808F46E}"/>
    <cellStyle name="Normal 6 4 4 3" xfId="328" xr:uid="{7D52D21A-4DDB-4816-A1BF-B35B14D43B19}"/>
    <cellStyle name="Normal 6 4 4 3 2" xfId="1720" xr:uid="{B5F167E9-1043-40E1-978C-3D45CCB2487C}"/>
    <cellStyle name="Normal 6 4 4 3 3" xfId="2067" xr:uid="{852BC68D-CF1B-4126-B475-13ACC20C2877}"/>
    <cellStyle name="Normal 6 4 4 3 4" xfId="1544" xr:uid="{D1200878-2D79-489F-A7BC-94B5694C476C}"/>
    <cellStyle name="Normal 6 4 4 4" xfId="619" xr:uid="{EA1E24BA-DC00-461E-94F8-7C5B452E8F37}"/>
    <cellStyle name="Normal 6 4 4 4 2" xfId="1774" xr:uid="{4B3F1220-5A63-429C-80D3-CA67AB60A80D}"/>
    <cellStyle name="Normal 6 4 4 4 3" xfId="2068" xr:uid="{3E840EDE-2F69-4BE6-B03E-E210230CDD29}"/>
    <cellStyle name="Normal 6 4 4 4 4" xfId="1585" xr:uid="{3725CD69-FC81-4400-AB41-29341A44C30D}"/>
    <cellStyle name="Normal 6 4 4 5" xfId="1636" xr:uid="{FA9D86D6-8DBF-4799-BB1B-9AC4AA5E7893}"/>
    <cellStyle name="Normal 6 4 4 5 2" xfId="2069" xr:uid="{14E3CEEB-0A88-4930-B132-E445FF3DD1A9}"/>
    <cellStyle name="Normal 6 4 4 5 2 2" xfId="2375" xr:uid="{5E6137BB-D2CF-4C41-A856-EE609B728670}"/>
    <cellStyle name="Normal 6 4 4 6" xfId="2064" xr:uid="{4C902A6E-C091-4978-8B79-42B7E1C19EBC}"/>
    <cellStyle name="Normal 6 4 4 6 2" xfId="2265" xr:uid="{D973934E-3BE0-450D-9BCB-F4E050F09F48}"/>
    <cellStyle name="Normal 6 4 4 7" xfId="1498" xr:uid="{AC2FB70D-AF96-4F2A-82CC-8706D4B447A0}"/>
    <cellStyle name="Normal 6 4 4 8" xfId="1088" xr:uid="{9FD3DF90-2AB4-4272-B175-66778213297B}"/>
    <cellStyle name="Normal 6 4 5" xfId="152" xr:uid="{CF94CED6-F0E0-4D08-8EF6-4D395F0A1742}"/>
    <cellStyle name="Normal 6 4 5 2" xfId="429" xr:uid="{784DFA20-3928-4B6D-90EE-82ACE1C8D2E5}"/>
    <cellStyle name="Normal 6 4 5 2 2" xfId="950" xr:uid="{A75D241D-6CF9-4BA8-BF99-1F04A092B88A}"/>
    <cellStyle name="Normal 6 4 5 2 2 2" xfId="2392" xr:uid="{14FA0CC9-278C-4BDB-9429-184D29E7F80B}"/>
    <cellStyle name="Normal 6 4 5 2 2 3" xfId="2071" xr:uid="{7A26267A-1E5C-42EC-9B94-EC163415D051}"/>
    <cellStyle name="Normal 6 4 5 2 3" xfId="1420" xr:uid="{A53A582F-46CC-431F-9FA0-3C15A1F901B2}"/>
    <cellStyle name="Normal 6 4 5 3" xfId="715" xr:uid="{75CC5E26-4AC1-46EC-BE1B-8DADFD2DA2A4}"/>
    <cellStyle name="Normal 6 4 5 3 2" xfId="2274" xr:uid="{4331DFA4-4582-4423-BF03-160BACF3F2C8}"/>
    <cellStyle name="Normal 6 4 5 3 3" xfId="2070" xr:uid="{D1237133-0336-4AF0-AFD8-7643246FB1A6}"/>
    <cellStyle name="Normal 6 4 5 4" xfId="1184" xr:uid="{14129B3D-6A48-4362-93F3-21DB3D52F3AE}"/>
    <cellStyle name="Normal 6 4 6" xfId="268" xr:uid="{4886A3D6-FE80-44EA-9421-60193CD82326}"/>
    <cellStyle name="Normal 6 4 6 2" xfId="802" xr:uid="{1A02F63F-F124-49DF-AB6B-C2612E5776C2}"/>
    <cellStyle name="Normal 6 4 6 2 2" xfId="1685" xr:uid="{D31791FF-4A0F-4C5A-AE02-E0762E1ACDE9}"/>
    <cellStyle name="Normal 6 4 6 3" xfId="2072" xr:uid="{7B136516-9353-426E-A902-13144661718F}"/>
    <cellStyle name="Normal 6 4 6 4" xfId="1272" xr:uid="{09B3AD5B-41B5-4595-9C83-442813DCAABB}"/>
    <cellStyle name="Normal 6 4 7" xfId="565" xr:uid="{34D35BFB-ED94-42EA-A51C-3FD9B1165DD0}"/>
    <cellStyle name="Normal 6 4 7 2" xfId="1729" xr:uid="{BD27BC91-A060-44A5-8EB9-C888421858CF}"/>
    <cellStyle name="Normal 6 4 7 3" xfId="2073" xr:uid="{2A6AB060-70F8-4228-9D09-487A92C41782}"/>
    <cellStyle name="Normal 6 4 7 4" xfId="1554" xr:uid="{9F01A748-8565-4546-8C24-D4DB74FEE951}"/>
    <cellStyle name="Normal 6 4 8" xfId="497" xr:uid="{C7C0CFEB-877B-4DD4-B775-C32244926594}"/>
    <cellStyle name="Normal 6 4 8 2" xfId="2074" xr:uid="{137E529D-71ED-4621-9B54-48D2457ED75B}"/>
    <cellStyle name="Normal 6 4 8 2 2" xfId="2329" xr:uid="{0D13AF8D-77C6-4932-928F-04183978394E}"/>
    <cellStyle name="Normal 6 4 8 3" xfId="1596" xr:uid="{A3B85F14-37DB-451A-96FE-322657913C40}"/>
    <cellStyle name="Normal 6 4 9" xfId="2051" xr:uid="{C8C77211-986F-4A6E-BEE2-895D7333E30F}"/>
    <cellStyle name="Normal 6 4 9 2" xfId="2224" xr:uid="{E6864479-C986-4A7C-8D20-BFFF607140CF}"/>
    <cellStyle name="Normal 6 5" xfId="37" xr:uid="{09D96211-ACEB-4081-8F16-BCEFD6CB6F1B}"/>
    <cellStyle name="Normal 6 5 10" xfId="1038" xr:uid="{960D04BA-491F-491D-88B4-2C328E8A8A9C}"/>
    <cellStyle name="Normal 6 5 2" xfId="77" xr:uid="{1A50362E-1332-42AC-A198-5D87425B8A7F}"/>
    <cellStyle name="Normal 6 5 2 2" xfId="192" xr:uid="{DC4D6AA4-4F27-4645-9751-F3DFABFD85D7}"/>
    <cellStyle name="Normal 6 5 2 2 2" xfId="821" xr:uid="{29C1AF8D-E68A-4A3D-9617-543FC0066FED}"/>
    <cellStyle name="Normal 6 5 2 2 2 2" xfId="2078" xr:uid="{F4E96F9B-76C9-424C-9C81-E4BD79C29598}"/>
    <cellStyle name="Normal 6 5 2 2 2 2 2" xfId="2406" xr:uid="{8834EEEB-29B8-40D5-97E5-28386A111FEA}"/>
    <cellStyle name="Normal 6 5 2 2 2 3" xfId="1653" xr:uid="{70F1F349-D484-4A8E-9F22-F57B220D323F}"/>
    <cellStyle name="Normal 6 5 2 2 3" xfId="2077" xr:uid="{FB373275-70BD-448E-829E-FA9E5C68F108}"/>
    <cellStyle name="Normal 6 5 2 2 3 2" xfId="2285" xr:uid="{47E0619A-F001-4A06-BE3E-4C2FC192C7A3}"/>
    <cellStyle name="Normal 6 5 2 2 4" xfId="1291" xr:uid="{D74E4326-2962-4596-B8FA-5AA5FC458003}"/>
    <cellStyle name="Normal 6 5 2 3" xfId="288" xr:uid="{8F300EE2-8A6B-4A0E-8A55-46473937FCED}"/>
    <cellStyle name="Normal 6 5 2 3 2" xfId="585" xr:uid="{B0F266B2-4EA5-418A-BA8F-8E8FEF594B63}"/>
    <cellStyle name="Normal 6 5 2 3 2 2" xfId="1694" xr:uid="{B1E4518E-9459-4E3C-B4AA-4430B19A91D7}"/>
    <cellStyle name="Normal 6 5 2 3 3" xfId="2079" xr:uid="{A7350E34-45E8-47E3-BD47-63901854B44E}"/>
    <cellStyle name="Normal 6 5 2 3 4" xfId="1522" xr:uid="{5AA08CF3-B735-4507-8B75-2FEFFC2053EE}"/>
    <cellStyle name="Normal 6 5 2 4" xfId="513" xr:uid="{C2B33DCE-3599-4FA4-AE51-729B10FDF19F}"/>
    <cellStyle name="Normal 6 5 2 4 2" xfId="1762" xr:uid="{BAAAA71D-AD06-4C17-9896-4C999B58EE9C}"/>
    <cellStyle name="Normal 6 5 2 4 3" xfId="2080" xr:uid="{3007B42D-CDBF-405A-A202-00E6FB313108}"/>
    <cellStyle name="Normal 6 5 2 4 4" xfId="1574" xr:uid="{3D421649-3E2A-4EC4-A887-AD5E7692B817}"/>
    <cellStyle name="Normal 6 5 2 5" xfId="1608" xr:uid="{425BB3F8-3827-4592-8440-D06A30851B04}"/>
    <cellStyle name="Normal 6 5 2 5 2" xfId="2081" xr:uid="{7C960796-3FE6-4DF2-9665-B1D470644F46}"/>
    <cellStyle name="Normal 6 5 2 5 2 2" xfId="2345" xr:uid="{38935011-5A8F-4A54-9BE3-9EB5D6A54349}"/>
    <cellStyle name="Normal 6 5 2 6" xfId="2076" xr:uid="{66D4B589-6CB5-4046-BB6B-5348D3FB88D9}"/>
    <cellStyle name="Normal 6 5 2 6 2" xfId="2236" xr:uid="{8AB308C5-C349-47EF-8116-9C375A2E9FED}"/>
    <cellStyle name="Normal 6 5 2 7" xfId="1055" xr:uid="{FE7E3A51-1201-4F3D-8876-240F4C9B7B57}"/>
    <cellStyle name="Normal 6 5 3" xfId="57" xr:uid="{9D23A4FC-D38E-41B7-BB35-1B90454A14E4}"/>
    <cellStyle name="Normal 6 5 3 2" xfId="172" xr:uid="{1320BF52-57D5-4CA2-8E67-E0655553F22A}"/>
    <cellStyle name="Normal 6 5 3 2 2" xfId="841" xr:uid="{78A763D5-1003-457F-8406-AB78CFFB4947}"/>
    <cellStyle name="Normal 6 5 3 2 2 2" xfId="2084" xr:uid="{44A504B9-BC95-41DB-816F-B352CDD2F9C8}"/>
    <cellStyle name="Normal 6 5 3 2 2 2 2" xfId="2423" xr:uid="{3D73EFA8-44E5-4F29-A3AD-597BFD1A7DE8}"/>
    <cellStyle name="Normal 6 5 3 2 2 3" xfId="1665" xr:uid="{1CFDC8E9-16A2-4301-8FB9-A7018395C812}"/>
    <cellStyle name="Normal 6 5 3 2 3" xfId="2083" xr:uid="{B792823A-DF45-484B-BAA9-EBACD66FDA8D}"/>
    <cellStyle name="Normal 6 5 3 2 3 2" xfId="2301" xr:uid="{CC0A1A0D-6E9A-4ED9-A714-5C0B03774B42}"/>
    <cellStyle name="Normal 6 5 3 2 4" xfId="1311" xr:uid="{7A4572C2-20C9-4CAA-88C3-2D755A9FA9E0}"/>
    <cellStyle name="Normal 6 5 3 3" xfId="311" xr:uid="{76953FA1-31D6-4CDE-A3AF-7736D4667B87}"/>
    <cellStyle name="Normal 6 5 3 3 2" xfId="1708" xr:uid="{0DAFCA3B-EAA7-4E93-83FF-33C79C275431}"/>
    <cellStyle name="Normal 6 5 3 3 3" xfId="2085" xr:uid="{1CAD7E4B-26CB-4632-8048-91BB19F1BFA8}"/>
    <cellStyle name="Normal 6 5 3 3 4" xfId="1532" xr:uid="{4E46B6CF-F218-4E72-877C-5896123C0058}"/>
    <cellStyle name="Normal 6 5 3 4" xfId="605" xr:uid="{0E925CCD-7A23-467D-BF15-B3A45E99F6E5}"/>
    <cellStyle name="Normal 6 5 3 4 2" xfId="1747" xr:uid="{8D121175-C394-4979-964C-3F7C81B6F44C}"/>
    <cellStyle name="Normal 6 5 3 4 3" xfId="2086" xr:uid="{D5EFF39C-30A4-450D-83B0-F26F50B26DAB}"/>
    <cellStyle name="Normal 6 5 3 4 4" xfId="1567" xr:uid="{8EE5A4F5-27D5-4485-B96C-5755EE444242}"/>
    <cellStyle name="Normal 6 5 3 5" xfId="1624" xr:uid="{C4936991-EFCC-41DC-BC50-1DC4461CFC57}"/>
    <cellStyle name="Normal 6 5 3 5 2" xfId="2087" xr:uid="{EA028C43-7ECD-449C-B038-63B27E4D6E08}"/>
    <cellStyle name="Normal 6 5 3 5 2 2" xfId="2362" xr:uid="{C789AE69-70FE-4B20-8B4B-F5FBC269BCB8}"/>
    <cellStyle name="Normal 6 5 3 6" xfId="2082" xr:uid="{BADB424F-5029-4301-8BA2-F97176148121}"/>
    <cellStyle name="Normal 6 5 3 6 2" xfId="2252" xr:uid="{21B3D1E6-0254-44E4-87FA-F288748990AE}"/>
    <cellStyle name="Normal 6 5 3 7" xfId="1075" xr:uid="{F2AFA6FB-3013-47A2-8FA0-9B6A4FA7B9F0}"/>
    <cellStyle name="Normal 6 5 4" xfId="83" xr:uid="{CDE7006D-E4E2-453D-BD6D-6C471B465EE0}"/>
    <cellStyle name="Normal 6 5 4 2" xfId="196" xr:uid="{8502A204-FA26-4F3F-8F8F-E7274A368A63}"/>
    <cellStyle name="Normal 6 5 4 2 2" xfId="845" xr:uid="{935A13D5-4D86-4F70-95C2-ED1C053E88AB}"/>
    <cellStyle name="Normal 6 5 4 2 2 2" xfId="2090" xr:uid="{AEEC0EBF-AB97-4CB0-A185-E4A0C6F4F422}"/>
    <cellStyle name="Normal 6 5 4 2 2 2 2" xfId="2436" xr:uid="{94EAF380-4409-45D1-BAAA-C693C4D475D9}"/>
    <cellStyle name="Normal 6 5 4 2 2 3" xfId="1675" xr:uid="{C875A98E-60E3-457B-8B52-8A1DF17B7867}"/>
    <cellStyle name="Normal 6 5 4 2 3" xfId="2089" xr:uid="{E0F4CABD-75C7-47AB-803C-322FDF8FA880}"/>
    <cellStyle name="Normal 6 5 4 2 3 2" xfId="2316" xr:uid="{B5A9DD56-F484-49E1-92A4-397D475483D0}"/>
    <cellStyle name="Normal 6 5 4 2 4" xfId="1512" xr:uid="{91C7F7BB-7461-404C-9F37-991FD51D7847}"/>
    <cellStyle name="Normal 6 5 4 2 5" xfId="1315" xr:uid="{D6268D56-1C8F-470D-A237-67E8E0D158DB}"/>
    <cellStyle name="Normal 6 5 4 3" xfId="316" xr:uid="{B2ADDB08-7E37-4EE9-8FE7-6A519858D44D}"/>
    <cellStyle name="Normal 6 5 4 3 2" xfId="1722" xr:uid="{2E8D3E52-27B4-4272-985C-EF23BF8AD529}"/>
    <cellStyle name="Normal 6 5 4 3 3" xfId="2091" xr:uid="{8FCEF772-AAEE-44A3-A996-688CE86D6C3C}"/>
    <cellStyle name="Normal 6 5 4 3 4" xfId="1546" xr:uid="{35984486-5C5C-4944-BE20-55584E4F0DE8}"/>
    <cellStyle name="Normal 6 5 4 4" xfId="609" xr:uid="{FC015DD0-1616-4610-8A83-A39F0EB7A689}"/>
    <cellStyle name="Normal 6 5 4 4 2" xfId="1766" xr:uid="{B0FC5041-2049-4EE4-8AF9-51A1E8B358B6}"/>
    <cellStyle name="Normal 6 5 4 4 3" xfId="2092" xr:uid="{8B63D23C-A6F8-4D7A-8543-5CB9CC0EF914}"/>
    <cellStyle name="Normal 6 5 4 4 4" xfId="1578" xr:uid="{816BF94E-E34B-4F65-AA53-8DCBD5E61FFC}"/>
    <cellStyle name="Normal 6 5 4 5" xfId="1638" xr:uid="{52B240AF-F28B-49CF-BFCE-04A697FD1FB3}"/>
    <cellStyle name="Normal 6 5 4 5 2" xfId="2093" xr:uid="{C2FB7C24-0DB9-4EA2-A565-D8390FF584EE}"/>
    <cellStyle name="Normal 6 5 4 5 2 2" xfId="2377" xr:uid="{E9285831-C520-4C3A-AFB4-2E455EC49047}"/>
    <cellStyle name="Normal 6 5 4 6" xfId="2088" xr:uid="{A955CCD9-EB40-4B3F-B805-D9F79523DE17}"/>
    <cellStyle name="Normal 6 5 4 6 2" xfId="2267" xr:uid="{69E67C60-7770-4E88-8C3C-CA5965B21524}"/>
    <cellStyle name="Normal 6 5 4 7" xfId="1500" xr:uid="{5EBBCADE-E1F2-4D79-A7E1-F67048F67D8A}"/>
    <cellStyle name="Normal 6 5 4 8" xfId="1079" xr:uid="{1FF33870-FADA-4C16-BB18-CBA89A8F7BEA}"/>
    <cellStyle name="Normal 6 5 5" xfId="154" xr:uid="{62EA6C2B-9FB9-4F47-A278-F15C8D733CAC}"/>
    <cellStyle name="Normal 6 5 5 2" xfId="804" xr:uid="{E206C7D5-DE78-44CE-88BD-591D755F09D9}"/>
    <cellStyle name="Normal 6 5 5 2 2" xfId="2095" xr:uid="{5E837356-605F-47BA-ADE1-E50F8CCD9998}"/>
    <cellStyle name="Normal 6 5 5 2 2 2" xfId="2393" xr:uid="{8140A3B5-F46E-47BE-B516-0001B4804F8C}"/>
    <cellStyle name="Normal 6 5 5 2 3" xfId="1646" xr:uid="{F2596E90-76C0-4830-A146-14455DD535A9}"/>
    <cellStyle name="Normal 6 5 5 3" xfId="2094" xr:uid="{A6DB10D5-EAC9-4C23-87FA-141B7762102A}"/>
    <cellStyle name="Normal 6 5 5 3 2" xfId="2275" xr:uid="{24816B53-4C99-4C98-AAC2-71B27A258884}"/>
    <cellStyle name="Normal 6 5 5 4" xfId="1274" xr:uid="{9179F2C8-2E04-403F-9043-5ACDA462E9F1}"/>
    <cellStyle name="Normal 6 5 6" xfId="270" xr:uid="{B777ACFE-7969-4F6C-B127-D20D49BE8727}"/>
    <cellStyle name="Normal 6 5 6 2" xfId="567" xr:uid="{E3277045-E499-466B-805F-52C7BE61DFDB}"/>
    <cellStyle name="Normal 6 5 6 2 2" xfId="1687" xr:uid="{1C2C6FCE-CD23-4E97-AFF9-9A6A297906B7}"/>
    <cellStyle name="Normal 6 5 6 3" xfId="2096" xr:uid="{D9361580-4AD4-4671-A988-CF4273F9C85C}"/>
    <cellStyle name="Normal 6 5 6 4" xfId="1517" xr:uid="{3331FC7A-D75C-4663-A6E2-105726A64E56}"/>
    <cellStyle name="Normal 6 5 7" xfId="499" xr:uid="{C2A99E58-A820-4C6B-BE22-71516AEB8D42}"/>
    <cellStyle name="Normal 6 5 7 2" xfId="1731" xr:uid="{9756726D-1F45-49DA-925E-23A646BC63C3}"/>
    <cellStyle name="Normal 6 5 7 3" xfId="2097" xr:uid="{9B3EB0D4-5A69-4E12-9D7E-79E9E7CD4BB1}"/>
    <cellStyle name="Normal 6 5 7 4" xfId="1556" xr:uid="{E6019964-41E2-4095-9406-249EAAB5E0C1}"/>
    <cellStyle name="Normal 6 5 8" xfId="1598" xr:uid="{D79081D5-791D-4407-AC14-324A8069A807}"/>
    <cellStyle name="Normal 6 5 8 2" xfId="2098" xr:uid="{6F23698D-1DB3-4FEC-9E10-E913C87FD008}"/>
    <cellStyle name="Normal 6 5 8 2 2" xfId="2331" xr:uid="{8FFAC664-568A-4AD5-860F-77E253C76A89}"/>
    <cellStyle name="Normal 6 5 9" xfId="2075" xr:uid="{614246DE-B929-4E8F-9D5C-C6D168B610B6}"/>
    <cellStyle name="Normal 6 5 9 2" xfId="2226" xr:uid="{26123E32-56F0-432C-B6B4-C8CFBBBAEB18}"/>
    <cellStyle name="Normal 6 6" xfId="40" xr:uid="{EF68F349-5B6B-4716-B618-EC98602BEB93}"/>
    <cellStyle name="Normal 6 6 2" xfId="78" xr:uid="{2724AA25-AFAD-4A92-BDF3-7D2E9A9E47ED}"/>
    <cellStyle name="Normal 6 6 2 2" xfId="193" xr:uid="{563AD21E-43B4-4145-874E-6B5470C6A2E8}"/>
    <cellStyle name="Normal 6 6 2 2 2" xfId="823" xr:uid="{DBA0FC64-13A8-4621-BE2F-1B43F9F2DDFB}"/>
    <cellStyle name="Normal 6 6 2 2 2 2" xfId="1763" xr:uid="{E48B5B31-01A5-4999-BCF9-04A6FF826ED7}"/>
    <cellStyle name="Normal 6 6 2 2 3" xfId="2101" xr:uid="{07733D38-D60F-4A63-B909-44DC2E55C88E}"/>
    <cellStyle name="Normal 6 6 2 2 4" xfId="1293" xr:uid="{FC6DE2F4-4600-4D74-91ED-5474C3D00975}"/>
    <cellStyle name="Normal 6 6 2 3" xfId="290" xr:uid="{0116C813-B534-47C8-BC62-754D3A7E7187}"/>
    <cellStyle name="Normal 6 6 2 3 2" xfId="2102" xr:uid="{AF834A9F-2EDA-410D-92FA-FC783506F455}"/>
    <cellStyle name="Normal 6 6 2 3 2 2" xfId="2395" xr:uid="{5E2C588C-6196-477C-84BA-C361012AFF74}"/>
    <cellStyle name="Normal 6 6 2 3 3" xfId="1647" xr:uid="{4934D57E-E810-48E9-A469-207BD59B3234}"/>
    <cellStyle name="Normal 6 6 2 4" xfId="587" xr:uid="{52EB3FA7-7165-4662-9503-7DA93ADD892F}"/>
    <cellStyle name="Normal 6 6 2 4 2" xfId="2276" xr:uid="{7D407330-25A6-41C0-B3D2-BCAF7CFD763B}"/>
    <cellStyle name="Normal 6 6 2 4 3" xfId="2100" xr:uid="{8C476D8F-7C74-476C-A423-E4B67EADDE2F}"/>
    <cellStyle name="Normal 6 6 2 5" xfId="1057" xr:uid="{88FC0744-5219-4FAE-AC7B-B3DC10A73E0A}"/>
    <cellStyle name="Normal 6 6 3" xfId="59" xr:uid="{9FE413D8-D398-46BA-AE43-C2CEE6077427}"/>
    <cellStyle name="Normal 6 6 3 2" xfId="174" xr:uid="{C4394ACB-654C-4804-ACC3-3BA5EB88D3D9}"/>
    <cellStyle name="Normal 6 6 3 2 2" xfId="806" xr:uid="{25A59D08-BB21-46BE-B1FB-A8E67E9F905C}"/>
    <cellStyle name="Normal 6 6 3 2 2 2" xfId="1749" xr:uid="{841EB445-E991-4076-90D1-1B007A25AC47}"/>
    <cellStyle name="Normal 6 6 3 2 3" xfId="2104" xr:uid="{9759948F-36F0-4BBE-B186-5DE7E65FE739}"/>
    <cellStyle name="Normal 6 6 3 2 4" xfId="1276" xr:uid="{7B021E6C-57DC-495C-A082-CFA1E547C24B}"/>
    <cellStyle name="Normal 6 6 3 3" xfId="272" xr:uid="{BE0D8200-3066-4FFC-9AB9-C792041793F8}"/>
    <cellStyle name="Normal 6 6 3 3 2" xfId="1688" xr:uid="{DCAC6503-A09E-4BD7-8FC6-9B1EA5ACD84F}"/>
    <cellStyle name="Normal 6 6 3 4" xfId="569" xr:uid="{392725DC-597B-4CDD-A005-9FD0A5C2256D}"/>
    <cellStyle name="Normal 6 6 3 4 2" xfId="2103" xr:uid="{A1D39516-A9D0-4213-961D-33412ED38191}"/>
    <cellStyle name="Normal 6 6 3 5" xfId="1040" xr:uid="{064A6A01-EC31-4B9C-9F97-E8F6A9635BEF}"/>
    <cellStyle name="Normal 6 6 4" xfId="102" xr:uid="{93B1A13A-75FF-43A8-AAB9-421FBCDF4255}"/>
    <cellStyle name="Normal 6 6 4 2" xfId="207" xr:uid="{8F1059CB-21AF-41EC-BD98-41C01C8B3BFA}"/>
    <cellStyle name="Normal 6 6 4 2 2" xfId="856" xr:uid="{5D55F99E-91F2-4D00-9AB4-132B4D3AC8E3}"/>
    <cellStyle name="Normal 6 6 4 2 3" xfId="1326" xr:uid="{5FA1E296-D96E-4793-9246-055BCACA410B}"/>
    <cellStyle name="Normal 6 6 4 3" xfId="330" xr:uid="{A276A7DA-E9A3-46E2-8664-77BE7B277F47}"/>
    <cellStyle name="Normal 6 6 4 3 2" xfId="2105" xr:uid="{965BA628-D267-4FA3-8FC1-1B8FC1ECEB14}"/>
    <cellStyle name="Normal 6 6 4 4" xfId="621" xr:uid="{3C3FD553-60C2-4BA3-A6B7-D050EBC884D7}"/>
    <cellStyle name="Normal 6 6 4 5" xfId="1090" xr:uid="{A8C3CA58-DBD5-42BE-9889-10DE2EE75EF3}"/>
    <cellStyle name="Normal 6 6 5" xfId="156" xr:uid="{8C043EBC-5F23-4F39-9B67-C34BF4229FB0}"/>
    <cellStyle name="Normal 6 6 5 2" xfId="787" xr:uid="{4437C7C1-92F5-41A1-BB76-E19F14BF04AF}"/>
    <cellStyle name="Normal 6 6 5 2 2" xfId="1733" xr:uid="{3F08C301-6FEE-4625-B3AB-126962FA6CE0}"/>
    <cellStyle name="Normal 6 6 5 3" xfId="2106" xr:uid="{383E100F-61D1-4E2E-BAAD-453E6B23577A}"/>
    <cellStyle name="Normal 6 6 5 4" xfId="1257" xr:uid="{53015944-CB53-430F-B4A5-E92386E8CE26}"/>
    <cellStyle name="Normal 6 6 6" xfId="249" xr:uid="{096EF286-ABD7-43A1-892B-97F031870F10}"/>
    <cellStyle name="Normal 6 6 6 2" xfId="550" xr:uid="{7DE0D2CD-7409-434E-BDA9-3EFB262EBF23}"/>
    <cellStyle name="Normal 6 6 6 2 2" xfId="2333" xr:uid="{D8CA9147-DCD0-4A63-A44B-88077FE6B31F}"/>
    <cellStyle name="Normal 6 6 6 2 3" xfId="2107" xr:uid="{739B230E-62B4-4D2F-B575-52A8FAF7DF95}"/>
    <cellStyle name="Normal 6 6 6 3" xfId="1599" xr:uid="{DD0F98B8-01DE-4108-B205-C9CF71267649}"/>
    <cellStyle name="Normal 6 6 7" xfId="501" xr:uid="{1096810A-C65E-4B18-B3C9-E5660ED598BF}"/>
    <cellStyle name="Normal 6 6 7 2" xfId="2227" xr:uid="{66CAF599-F900-4BF5-9D5C-B586A54F2DB5}"/>
    <cellStyle name="Normal 6 6 7 3" xfId="2099" xr:uid="{72220070-30C0-411B-9C6D-8EFF02DC939A}"/>
    <cellStyle name="Normal 6 6 8" xfId="1021" xr:uid="{85E208B8-0558-4F7A-96F1-4D5D47838C59}"/>
    <cellStyle name="Normal 6 7" xfId="43" xr:uid="{8DABD5D9-A9E8-4059-99D1-45151564A49F}"/>
    <cellStyle name="Normal 6 7 2" xfId="79" xr:uid="{D0A984FB-EAB3-49E5-96BA-9A84BE851B92}"/>
    <cellStyle name="Normal 6 7 2 2" xfId="194" xr:uid="{EAA28C9F-C561-4D87-8942-27DDF67189E3}"/>
    <cellStyle name="Normal 6 7 2 2 2" xfId="808" xr:uid="{28C9A430-E16E-4F57-8645-542E1CD9A76B}"/>
    <cellStyle name="Normal 6 7 2 2 2 2" xfId="1764" xr:uid="{F18CB8AA-98C4-401A-81EC-3E9794E69373}"/>
    <cellStyle name="Normal 6 7 2 2 3" xfId="2110" xr:uid="{3C0431E3-F0CE-46F8-AB9C-0E4A367B084B}"/>
    <cellStyle name="Normal 6 7 2 2 4" xfId="1278" xr:uid="{9B4A47E4-13C1-468D-8C73-17620C150D1A}"/>
    <cellStyle name="Normal 6 7 2 3" xfId="274" xr:uid="{74C1B9C2-91F0-4F11-A19D-431C56471FA7}"/>
    <cellStyle name="Normal 6 7 2 3 2" xfId="2111" xr:uid="{31579F30-88F5-4D99-BC37-69E9BD42168E}"/>
    <cellStyle name="Normal 6 7 2 3 2 2" xfId="2408" xr:uid="{DB1C77C9-A069-49EA-92F7-D49D6512DA22}"/>
    <cellStyle name="Normal 6 7 2 3 3" xfId="1655" xr:uid="{2BD73345-F09E-4144-9FE2-EF405E8BEAB5}"/>
    <cellStyle name="Normal 6 7 2 4" xfId="572" xr:uid="{5FC805DF-7992-4F12-B146-E39BA420AC17}"/>
    <cellStyle name="Normal 6 7 2 4 2" xfId="2287" xr:uid="{DB2695B0-F174-4C48-BD6A-0C81425F99F8}"/>
    <cellStyle name="Normal 6 7 2 4 3" xfId="2109" xr:uid="{3DD60EBB-FF97-4FC1-8649-E992D6E76234}"/>
    <cellStyle name="Normal 6 7 2 5" xfId="1042" xr:uid="{CC3E5E98-10A5-4AD8-BBF7-DC5CF74D3232}"/>
    <cellStyle name="Normal 6 7 3" xfId="61" xr:uid="{334EB63B-84BF-4203-8DE2-F01C46E1B1BF}"/>
    <cellStyle name="Normal 6 7 3 2" xfId="176" xr:uid="{743603F8-67D2-4729-BC96-900C8F246232}"/>
    <cellStyle name="Normal 6 7 3 2 2" xfId="843" xr:uid="{FFD36253-10A3-4668-ABA0-530E62FCECD6}"/>
    <cellStyle name="Normal 6 7 3 2 2 2" xfId="1751" xr:uid="{B8D85F50-275D-4934-9868-A980B55E761C}"/>
    <cellStyle name="Normal 6 7 3 2 3" xfId="2113" xr:uid="{BE0C9383-A707-48A8-BDD7-0E734A64FD40}"/>
    <cellStyle name="Normal 6 7 3 2 4" xfId="1313" xr:uid="{85D522F6-CE77-4896-947D-2C6DCEC59CD6}"/>
    <cellStyle name="Normal 6 7 3 3" xfId="313" xr:uid="{4AFF9342-9873-428C-9707-A990CAF8C7CB}"/>
    <cellStyle name="Normal 6 7 3 3 2" xfId="1696" xr:uid="{BAD9B37F-E852-40F7-9EBD-B9E39F0108B3}"/>
    <cellStyle name="Normal 6 7 3 4" xfId="607" xr:uid="{2F7A5693-D8F2-4AEC-A6B7-A8BAB2384529}"/>
    <cellStyle name="Normal 6 7 3 4 2" xfId="2112" xr:uid="{BA337B28-8D89-4528-AE6D-BE96DB1CC910}"/>
    <cellStyle name="Normal 6 7 3 5" xfId="1077" xr:uid="{042E6683-0268-4AC6-BA27-01ACA80C4E0C}"/>
    <cellStyle name="Normal 6 7 4" xfId="114" xr:uid="{6B5D8A6A-B779-4E18-8A8C-FA41BEDEAE81}"/>
    <cellStyle name="Normal 6 7 4 2" xfId="212" xr:uid="{E608B21A-D4C4-4B15-9719-5D85B9B9EB78}"/>
    <cellStyle name="Normal 6 7 4 2 2" xfId="861" xr:uid="{BED1A827-B33D-4E6F-9C7A-069FA7C3C53F}"/>
    <cellStyle name="Normal 6 7 4 2 3" xfId="1331" xr:uid="{F27EDAEB-1BA6-4937-A580-DFC2505EA7AC}"/>
    <cellStyle name="Normal 6 7 4 3" xfId="338" xr:uid="{EF12653E-07F4-4F1C-B349-BFED4E21DE77}"/>
    <cellStyle name="Normal 6 7 4 3 2" xfId="2114" xr:uid="{A9CA2818-0627-4BEA-AE2C-43E3B9B31016}"/>
    <cellStyle name="Normal 6 7 4 4" xfId="626" xr:uid="{8F2B87F2-3D56-4C40-AE16-2FF2BBE33FBF}"/>
    <cellStyle name="Normal 6 7 4 5" xfId="1095" xr:uid="{B3BBC0B4-9CC4-40CC-A4B5-6421F56A5400}"/>
    <cellStyle name="Normal 6 7 5" xfId="158" xr:uid="{077A6012-7EB4-420F-A01F-4D616ED0342B}"/>
    <cellStyle name="Normal 6 7 5 2" xfId="785" xr:uid="{AA5F5E2E-C0DB-4420-AA15-3F51C0B41E53}"/>
    <cellStyle name="Normal 6 7 5 2 2" xfId="1735" xr:uid="{9F8B17E7-FAC8-42EA-9DE1-CE5DC4DB7525}"/>
    <cellStyle name="Normal 6 7 5 3" xfId="2115" xr:uid="{A6DC166C-5475-4D14-AE0D-0532DC8CA64B}"/>
    <cellStyle name="Normal 6 7 5 4" xfId="1255" xr:uid="{F289405C-5291-414D-B140-DD81B052BE05}"/>
    <cellStyle name="Normal 6 7 6" xfId="247" xr:uid="{6F7BB035-7C04-4657-9D00-5F22F694CC14}"/>
    <cellStyle name="Normal 6 7 6 2" xfId="2116" xr:uid="{440C963D-BC94-4F68-8276-5B5C6CB439D1}"/>
    <cellStyle name="Normal 6 7 6 2 2" xfId="2347" xr:uid="{0C6F5D16-7F15-4257-8241-680A6A1330E0}"/>
    <cellStyle name="Normal 6 7 6 3" xfId="1610" xr:uid="{64056F1F-16AC-40AF-BC58-76C3D6A25E2D}"/>
    <cellStyle name="Normal 6 7 7" xfId="548" xr:uid="{20D541D0-DE9C-4D2D-86B2-7E8E3F493BC8}"/>
    <cellStyle name="Normal 6 7 7 2" xfId="2238" xr:uid="{11E69039-0A5A-4F35-8DF8-0272F90787A5}"/>
    <cellStyle name="Normal 6 7 7 3" xfId="2108" xr:uid="{D539DA8E-CFE8-483A-8A1F-AC9C78D8B248}"/>
    <cellStyle name="Normal 6 7 8" xfId="1019" xr:uid="{CD69E0AE-2D87-4B03-A8B1-762818F8F71F}"/>
    <cellStyle name="Normal 6 8" xfId="65" xr:uid="{960A141A-C902-4F4F-81EC-99A8FA5F0D52}"/>
    <cellStyle name="Normal 6 8 2" xfId="180" xr:uid="{9D45190B-307E-4D74-8777-B8A8FAF5C9FC}"/>
    <cellStyle name="Normal 6 8 2 2" xfId="792" xr:uid="{4ABA8890-CFD2-4846-B2D0-F82656AEDDB5}"/>
    <cellStyle name="Normal 6 8 2 2 2" xfId="2119" xr:uid="{568C8067-4CD2-4987-A214-88B02FECD1A6}"/>
    <cellStyle name="Normal 6 8 2 2 2 2" xfId="2411" xr:uid="{47F9111E-4A27-4807-A773-CFC5CDE311B9}"/>
    <cellStyle name="Normal 6 8 2 2 3" xfId="1657" xr:uid="{2C30915F-22A0-4A5B-A8A9-19731B0304C8}"/>
    <cellStyle name="Normal 6 8 2 3" xfId="2118" xr:uid="{979B6F2B-3C29-447E-8B5A-42B4C063E47A}"/>
    <cellStyle name="Normal 6 8 2 3 2" xfId="2290" xr:uid="{6B850511-8CBF-4FBA-BCA3-97B322470E02}"/>
    <cellStyle name="Normal 6 8 2 4" xfId="1262" xr:uid="{C92F196D-6039-4C23-87F3-12FFD53FA2C2}"/>
    <cellStyle name="Normal 6 8 3" xfId="256" xr:uid="{51671F36-B554-4C8B-98BB-8D6C52B27257}"/>
    <cellStyle name="Normal 6 8 3 2" xfId="1698" xr:uid="{2CA35D5B-86D2-48D9-A89F-FA2F9BA87AAB}"/>
    <cellStyle name="Normal 6 8 3 3" xfId="2120" xr:uid="{F1EBFB45-76E9-441A-A09D-BA03F85A246D}"/>
    <cellStyle name="Normal 6 8 3 4" xfId="1524" xr:uid="{BF7BF06A-FA66-4527-977C-3FF18DBFDB82}"/>
    <cellStyle name="Normal 6 8 4" xfId="555" xr:uid="{F798308E-60D9-434D-B3EE-3AFA29A5D460}"/>
    <cellStyle name="Normal 6 8 4 2" xfId="1754" xr:uid="{24D7DCDA-7AE9-47EC-984A-A7C61B9AE1FD}"/>
    <cellStyle name="Normal 6 8 4 3" xfId="2121" xr:uid="{C1B8152F-B33B-4310-A0B9-5722826F1F59}"/>
    <cellStyle name="Normal 6 8 4 4" xfId="1568" xr:uid="{104AFE8D-D726-40B1-B328-71C4E953D266}"/>
    <cellStyle name="Normal 6 8 5" xfId="1613" xr:uid="{52B8AF35-055A-4F43-8DA5-187518A49655}"/>
    <cellStyle name="Normal 6 8 5 2" xfId="2122" xr:uid="{7696380F-811D-4E1F-8EDC-99A8BB4532D3}"/>
    <cellStyle name="Normal 6 8 5 2 2" xfId="2350" xr:uid="{6A6DAD78-0BBF-4112-B66C-1F5E2BCDC60D}"/>
    <cellStyle name="Normal 6 8 6" xfId="2117" xr:uid="{C1A0426A-5365-4C0F-ADDD-005872C0B33D}"/>
    <cellStyle name="Normal 6 8 6 2" xfId="2241" xr:uid="{610018D7-72E8-4B5D-BFDB-3B1F4DF4C363}"/>
    <cellStyle name="Normal 6 8 7" xfId="1026" xr:uid="{097E7E8A-7E18-43BB-A4CB-E22FB9547251}"/>
    <cellStyle name="Normal 6 9" xfId="45" xr:uid="{F6D6FA52-7CD0-49CB-9ADD-D2A9A6DC92FA}"/>
    <cellStyle name="Normal 6 9 2" xfId="160" xr:uid="{8AE2966C-6BEC-4A2A-B550-62F77BA7FD2E}"/>
    <cellStyle name="Normal 6 9 2 2" xfId="837" xr:uid="{6CFBFBFC-3C3F-4E02-941B-5EEB8379289F}"/>
    <cellStyle name="Normal 6 9 2 2 2" xfId="2125" xr:uid="{8BE9A66B-DE7C-404C-8557-F464FB9B1B33}"/>
    <cellStyle name="Normal 6 9 2 2 2 2" xfId="2425" xr:uid="{6554370D-EE61-4799-A78A-5A23111A613C}"/>
    <cellStyle name="Normal 6 9 2 2 3" xfId="1666" xr:uid="{4F3562DD-54B6-411E-A2C4-7AB2D8314D7F}"/>
    <cellStyle name="Normal 6 9 2 3" xfId="2124" xr:uid="{14F15482-686C-4548-8EDD-F919704D91A4}"/>
    <cellStyle name="Normal 6 9 2 3 2" xfId="2304" xr:uid="{8EBBBFE3-893A-4355-ADC5-CAB69F9266AF}"/>
    <cellStyle name="Normal 6 9 2 4" xfId="1307" xr:uid="{19865B60-56CA-4271-918D-6046AFA2DAA0}"/>
    <cellStyle name="Normal 6 9 3" xfId="307" xr:uid="{1117473E-AFE8-4DDB-B677-1A39A975F148}"/>
    <cellStyle name="Normal 6 9 3 2" xfId="1711" xr:uid="{9C2CD746-9BE9-407C-8132-B5703DF364F5}"/>
    <cellStyle name="Normal 6 9 3 3" xfId="2126" xr:uid="{DD9901B1-93BC-4B70-BD06-A719E4BB94F3}"/>
    <cellStyle name="Normal 6 9 3 4" xfId="1535" xr:uid="{83EAFDF6-2927-4BB0-9A5D-11C85C05EF4C}"/>
    <cellStyle name="Normal 6 9 4" xfId="601" xr:uid="{90E48D42-BF26-49E8-9D18-4BA87B92CCFD}"/>
    <cellStyle name="Normal 6 9 4 2" xfId="1736" xr:uid="{24F4BE4A-A745-43F5-B9A0-407DB5A7F261}"/>
    <cellStyle name="Normal 6 9 4 3" xfId="2127" xr:uid="{0D27E0B5-DC7E-422E-8851-9D63D98AFD4A}"/>
    <cellStyle name="Normal 6 9 4 4" xfId="1557" xr:uid="{9A937805-E35C-472E-A67F-DA59167D89BC}"/>
    <cellStyle name="Normal 6 9 5" xfId="1627" xr:uid="{A25B97DE-A019-49AF-A523-5A30BDEF5A99}"/>
    <cellStyle name="Normal 6 9 5 2" xfId="2128" xr:uid="{07BDAB03-579F-41B7-93B3-7D884D10A9D8}"/>
    <cellStyle name="Normal 6 9 5 2 2" xfId="2365" xr:uid="{2721D287-5550-4BE9-89BA-8BCAA39A9F61}"/>
    <cellStyle name="Normal 6 9 6" xfId="2123" xr:uid="{67DF3172-BBFA-4BED-ADF9-AF256BC1BA47}"/>
    <cellStyle name="Normal 6 9 6 2" xfId="2255" xr:uid="{F55B44D9-3F59-4309-A21B-A9F3BAAE0F85}"/>
    <cellStyle name="Normal 6 9 7" xfId="1071" xr:uid="{7A908A29-4DE7-4968-9F23-843983D87669}"/>
    <cellStyle name="Normal 7" xfId="8" xr:uid="{E3621C47-EE23-4CA7-A27A-624A08296C53}"/>
    <cellStyle name="Normal 7 10" xfId="388" xr:uid="{FC77EE4E-9166-4A94-8DC3-EFF4A57AC422}"/>
    <cellStyle name="Normal 7 10 2" xfId="909" xr:uid="{04EC655E-BB84-4942-8CC3-8501CE42A9BF}"/>
    <cellStyle name="Normal 7 10 2 2" xfId="2320" xr:uid="{0EC13E4D-9E54-45AB-9D2C-BB782829701A}"/>
    <cellStyle name="Normal 7 10 2 3" xfId="2130" xr:uid="{B1A963D5-1FC9-4924-9F4E-9DF5A3E802BB}"/>
    <cellStyle name="Normal 7 10 2 4" xfId="1379" xr:uid="{1B92024C-F7F9-4F38-84A5-A642D2976476}"/>
    <cellStyle name="Normal 7 10 3" xfId="674" xr:uid="{DFE02EFD-7632-4956-89DA-7F191E2F8A27}"/>
    <cellStyle name="Normal 7 10 4" xfId="1143" xr:uid="{9CAE10C8-A7E4-4824-A621-A7B6EB200843}"/>
    <cellStyle name="Normal 7 11" xfId="447" xr:uid="{2849DAC2-C426-4462-AF6D-D0EB82AD7200}"/>
    <cellStyle name="Normal 7 11 2" xfId="968" xr:uid="{28718043-512F-4B68-833B-9CE64E205CC3}"/>
    <cellStyle name="Normal 7 11 2 2" xfId="1438" xr:uid="{8B4FFD3A-B45E-4924-B08D-3874A57F5BBA}"/>
    <cellStyle name="Normal 7 11 3" xfId="733" xr:uid="{53D5BC3C-FF88-4C23-944F-CF58F9D377AB}"/>
    <cellStyle name="Normal 7 11 3 2" xfId="2129" xr:uid="{45A2118E-9EDD-4C77-9940-B76A2471DC2A}"/>
    <cellStyle name="Normal 7 11 4" xfId="1202" xr:uid="{66CB3C4D-5DE4-4452-88AF-421EF37C8685}"/>
    <cellStyle name="Normal 7 12" xfId="462" xr:uid="{C60A6FCF-AD88-465D-8020-5FEF915154B9}"/>
    <cellStyle name="Normal 7 12 2" xfId="983" xr:uid="{CF9AB805-A55D-4847-9AFF-0F7BF7FF2B18}"/>
    <cellStyle name="Normal 7 12 2 2" xfId="1453" xr:uid="{7B9A4CD7-D921-4AFB-8BC3-5BC562CDEEA2}"/>
    <cellStyle name="Normal 7 12 3" xfId="748" xr:uid="{737762D4-5474-4628-A79F-77D6C151138B}"/>
    <cellStyle name="Normal 7 12 4" xfId="1217" xr:uid="{B609B293-EF2F-4B48-AE05-26FBC3034271}"/>
    <cellStyle name="Normal 7 13" xfId="218" xr:uid="{D5D00580-BD69-4B0F-840D-2FE82CD1BC45}"/>
    <cellStyle name="Normal 7 13 2" xfId="769" xr:uid="{7E41BA47-9778-46BB-AB1D-95AF8C36DAA7}"/>
    <cellStyle name="Normal 7 13 3" xfId="1237" xr:uid="{969D8BA0-29C0-40C3-89C1-1B9D7CF99C3F}"/>
    <cellStyle name="Normal 7 14" xfId="18" xr:uid="{E12779C8-0B24-47C8-89AA-4D031B8D1A04}"/>
    <cellStyle name="Normal 7 14 2" xfId="529" xr:uid="{D96DB4B8-794A-4F71-A728-0FA9CE583DBD}"/>
    <cellStyle name="Normal 7 15" xfId="488" xr:uid="{57F7AEE3-0F3C-4DB2-A876-3FE37F04BFD5}"/>
    <cellStyle name="Normal 7 16" xfId="1000" xr:uid="{30F8C3F4-56A6-4EDD-BAE5-687C3880F092}"/>
    <cellStyle name="Normal 7 2" xfId="41" xr:uid="{8C06FEBB-C00B-498A-B784-D232E2BB00CA}"/>
    <cellStyle name="Normal 7 2 2" xfId="111" xr:uid="{C360CDBB-819B-4B72-9263-8C37000A8B33}"/>
    <cellStyle name="Normal 7 2 2 2" xfId="433" xr:uid="{5B19F1AA-30AF-4325-94D3-233DD49DFE08}"/>
    <cellStyle name="Normal 7 2 2 2 2" xfId="954" xr:uid="{CF3187C7-3C46-4AE9-8CD2-B625ABFA97FF}"/>
    <cellStyle name="Normal 7 2 2 2 2 2" xfId="2133" xr:uid="{E0DCFC1D-2ADD-46F7-885E-83FF7ACD3A82}"/>
    <cellStyle name="Normal 7 2 2 2 2 3" xfId="1424" xr:uid="{C8231220-877E-40E8-B3C3-D0148BC969FA}"/>
    <cellStyle name="Normal 7 2 2 2 3" xfId="719" xr:uid="{4729B99F-94D2-4660-91D6-48D2D2F21CAC}"/>
    <cellStyle name="Normal 7 2 2 2 3 2" xfId="1591" xr:uid="{1974F6FF-A2D9-4D43-AEB8-137243E99604}"/>
    <cellStyle name="Normal 7 2 2 2 4" xfId="1188" xr:uid="{21BB65A8-4AED-4230-95EB-FC4C11998F1F}"/>
    <cellStyle name="Normal 7 2 2 3" xfId="1648" xr:uid="{8BFE9685-483B-4A1C-94D4-6B1476DDF838}"/>
    <cellStyle name="Normal 7 2 2 3 2" xfId="2134" xr:uid="{56B10312-80D3-49EA-97B0-32199CE1AD22}"/>
    <cellStyle name="Normal 7 2 2 3 2 2" xfId="2396" xr:uid="{9297B54E-1269-47E4-84EE-3C68BD121B4E}"/>
    <cellStyle name="Normal 7 2 2 4" xfId="2132" xr:uid="{DF146EBA-7942-4902-9838-B45F845ACE42}"/>
    <cellStyle name="Normal 7 2 2 4 2" xfId="2277" xr:uid="{9B36F938-1CEB-4251-BA0B-FAC4FC2441EE}"/>
    <cellStyle name="Normal 7 2 3" xfId="403" xr:uid="{7B5F2761-45E8-4D9B-8EE1-404DA8AB9206}"/>
    <cellStyle name="Normal 7 2 3 2" xfId="924" xr:uid="{EAEB05D6-0658-46CE-AC3A-F797629B5132}"/>
    <cellStyle name="Normal 7 2 3 2 2" xfId="1394" xr:uid="{D3092253-02A0-4902-A6B6-27831BD104F3}"/>
    <cellStyle name="Normal 7 2 3 3" xfId="689" xr:uid="{3106720C-0ADE-4B12-8166-D72DB9300761}"/>
    <cellStyle name="Normal 7 2 3 3 2" xfId="2135" xr:uid="{774A720E-A993-48E1-8635-90876DC5208E}"/>
    <cellStyle name="Normal 7 2 3 4" xfId="1158" xr:uid="{E79EC09C-CADC-4AD6-9E51-7242F938BF80}"/>
    <cellStyle name="Normal 7 2 4" xfId="570" xr:uid="{926CEB29-BE4C-472C-B969-6D2A8C61208D}"/>
    <cellStyle name="Normal 7 2 4 2" xfId="2136" xr:uid="{E8EF5F0A-6D5C-4B42-9AAA-8010E6FD2452}"/>
    <cellStyle name="Normal 7 2 5" xfId="502" xr:uid="{A031B869-7A6A-4795-9432-405684CA67C6}"/>
    <cellStyle name="Normal 7 2 5 2" xfId="2137" xr:uid="{77654921-8A06-437D-AEA3-9DD6487AA0FE}"/>
    <cellStyle name="Normal 7 2 5 2 2" xfId="2334" xr:uid="{8B7F5B29-8717-4B19-95ED-49A5FE4EF753}"/>
    <cellStyle name="Normal 7 2 5 3" xfId="1600" xr:uid="{209356FC-C3DA-4D46-93D7-B986519C2E1D}"/>
    <cellStyle name="Normal 7 2 6" xfId="2131" xr:uid="{FEFD7CC1-35E6-4F1B-84DC-E5A0508E207F}"/>
    <cellStyle name="Normal 7 2 6 2" xfId="2228" xr:uid="{8279EE23-B383-4308-96AA-2315680CB633}"/>
    <cellStyle name="Normal 7 3" xfId="66" xr:uid="{367F4DB5-D38D-466A-9E19-9D6A1A34A3E5}"/>
    <cellStyle name="Normal 7 3 2" xfId="181" xr:uid="{CDB7921D-ECD9-4C1A-89F1-FC27BEEF5191}"/>
    <cellStyle name="Normal 7 3 2 2" xfId="418" xr:uid="{6E0D339A-251A-4F20-AECA-0824CCEEEBE9}"/>
    <cellStyle name="Normal 7 3 2 2 2" xfId="939" xr:uid="{7E434B60-247D-42FC-BA6B-E8905EF79566}"/>
    <cellStyle name="Normal 7 3 2 2 3" xfId="1409" xr:uid="{AAE47298-5C3F-47B0-A7B5-AD9FC90A2AF8}"/>
    <cellStyle name="Normal 7 3 2 3" xfId="704" xr:uid="{118AAB93-8BB5-4D4A-BDE2-C6E61CB2866C}"/>
    <cellStyle name="Normal 7 3 2 3 2" xfId="2139" xr:uid="{EF6DEE2F-6569-46EF-84F8-F0B32A4C5973}"/>
    <cellStyle name="Normal 7 3 2 4" xfId="1173" xr:uid="{83BDC920-36FE-4924-915E-1F6DA69DEB26}"/>
    <cellStyle name="Normal 7 3 3" xfId="277" xr:uid="{8897FDC2-57A4-4F51-B711-056BFD10761D}"/>
    <cellStyle name="Normal 7 3 3 2" xfId="810" xr:uid="{62A558B3-C7E0-4785-AB3F-C1AC21B7853C}"/>
    <cellStyle name="Normal 7 3 3 2 2" xfId="2138" xr:uid="{823D5CC8-C5B6-457E-A605-1EC07EC1F493}"/>
    <cellStyle name="Normal 7 3 3 3" xfId="1280" xr:uid="{FAF23F2D-97F4-4019-9914-9EDA107EF7ED}"/>
    <cellStyle name="Normal 7 3 4" xfId="574" xr:uid="{88B119BE-C891-4CAB-AFE8-DFD34CFFD2D6}"/>
    <cellStyle name="Normal 7 3 4 2" xfId="1487" xr:uid="{B3674BF8-C39A-41E6-B611-43E1704B71E5}"/>
    <cellStyle name="Normal 7 3 5" xfId="523" xr:uid="{79F65368-7A99-4921-B40A-E983E907C664}"/>
    <cellStyle name="Normal 7 3 6" xfId="1044" xr:uid="{F99C7EB7-C96B-42AB-A90C-A416D435B125}"/>
    <cellStyle name="Normal 7 4" xfId="46" xr:uid="{A0B808C1-28AC-4735-8214-0B16413981A9}"/>
    <cellStyle name="Normal 7 4 2" xfId="161" xr:uid="{A41E7BE8-27C5-4C56-8D25-D110BBCE787F}"/>
    <cellStyle name="Normal 7 4 2 2" xfId="793" xr:uid="{8491C440-4525-4C90-A87E-4DDEBE7FC6DD}"/>
    <cellStyle name="Normal 7 4 2 2 2" xfId="2142" xr:uid="{E8CD43D2-1260-4849-AE4B-6C1678F663F8}"/>
    <cellStyle name="Normal 7 4 2 2 2 2" xfId="2412" xr:uid="{2BBE71E6-CF9B-404A-A5C8-71D5CDC41135}"/>
    <cellStyle name="Normal 7 4 2 2 3" xfId="1658" xr:uid="{E1C73715-455B-442E-970F-E0C818A2BBA7}"/>
    <cellStyle name="Normal 7 4 2 3" xfId="2141" xr:uid="{BCBAAD9B-C71B-482C-BBF4-5E95E0D3B7D1}"/>
    <cellStyle name="Normal 7 4 2 3 2" xfId="2291" xr:uid="{BA727781-0A61-415D-A41A-F7729B9D974E}"/>
    <cellStyle name="Normal 7 4 2 4" xfId="1263" xr:uid="{98309D04-1134-4932-B8AE-52232346499F}"/>
    <cellStyle name="Normal 7 4 3" xfId="258" xr:uid="{2A2E81BC-F315-4BCA-8540-C9F4DA79D0E7}"/>
    <cellStyle name="Normal 7 4 3 2" xfId="1699" xr:uid="{35CD7C85-F7B0-4F6D-9016-C07ED0806A98}"/>
    <cellStyle name="Normal 7 4 3 3" xfId="2143" xr:uid="{E7CEC918-F908-434F-9389-D5DF1D073E37}"/>
    <cellStyle name="Normal 7 4 3 4" xfId="1525" xr:uid="{713294C1-64EA-4C8C-9F73-C6BA481CBF67}"/>
    <cellStyle name="Normal 7 4 4" xfId="556" xr:uid="{4C661645-4ED3-40A0-B0D6-CBB10A683865}"/>
    <cellStyle name="Normal 7 4 4 2" xfId="1737" xr:uid="{11573209-2E9B-4E49-9AAC-35F3E55DD142}"/>
    <cellStyle name="Normal 7 4 4 3" xfId="2144" xr:uid="{9A037A3B-E6FB-490E-B7CC-6ABEA719FB7A}"/>
    <cellStyle name="Normal 7 4 4 4" xfId="1558" xr:uid="{287BE273-1023-450A-BD33-7FF19876D8A4}"/>
    <cellStyle name="Normal 7 4 5" xfId="1614" xr:uid="{0BED9088-9A83-4B0B-B81F-3D48E0656393}"/>
    <cellStyle name="Normal 7 4 5 2" xfId="2145" xr:uid="{2488758F-6CCA-4EE7-B480-55787DA45554}"/>
    <cellStyle name="Normal 7 4 5 2 2" xfId="2351" xr:uid="{45B665CA-1070-4157-9ED8-FF8BE28C386D}"/>
    <cellStyle name="Normal 7 4 6" xfId="2140" xr:uid="{BCC7DD91-357F-4CA5-92B6-C398A15F591C}"/>
    <cellStyle name="Normal 7 4 6 2" xfId="2242" xr:uid="{8DF0BAEF-C32C-42DF-A645-F98101527E9C}"/>
    <cellStyle name="Normal 7 4 7" xfId="1027" xr:uid="{848F34DD-7F1A-4EB1-8695-CC2B13A63109}"/>
    <cellStyle name="Normal 7 5" xfId="96" xr:uid="{09F65DF5-3ED5-45C0-B36E-1097AA9D0B15}"/>
    <cellStyle name="Normal 7 5 2" xfId="204" xr:uid="{4884C260-EA70-4FE7-BFEC-EE80C81FDD7A}"/>
    <cellStyle name="Normal 7 5 2 2" xfId="853" xr:uid="{B4F8B00F-BD8D-4932-8DC1-F0E0EF4C884F}"/>
    <cellStyle name="Normal 7 5 2 2 2" xfId="2148" xr:uid="{CD2797F2-D896-4613-A752-B3F2D571E8B6}"/>
    <cellStyle name="Normal 7 5 2 2 2 2" xfId="2426" xr:uid="{D1DF3A8C-D418-4B62-992A-94D75D7518E7}"/>
    <cellStyle name="Normal 7 5 2 2 3" xfId="1667" xr:uid="{73DF0D7D-2213-49D7-9E95-A1FE2727255E}"/>
    <cellStyle name="Normal 7 5 2 3" xfId="2147" xr:uid="{C7B70030-1CC6-42EE-B6F6-A6E3C9AD9DF6}"/>
    <cellStyle name="Normal 7 5 2 3 2" xfId="2305" xr:uid="{C07108E9-1E96-48F0-9811-6F92709AD601}"/>
    <cellStyle name="Normal 7 5 2 4" xfId="1503" xr:uid="{094EFF1A-8E1B-4403-9961-891D53963279}"/>
    <cellStyle name="Normal 7 5 2 5" xfId="1323" xr:uid="{0E249EEB-DC3E-43A4-918F-F28BB4A35C59}"/>
    <cellStyle name="Normal 7 5 3" xfId="327" xr:uid="{BAA38D8C-231F-4A9D-8AF4-ADC89C8DD226}"/>
    <cellStyle name="Normal 7 5 3 2" xfId="1712" xr:uid="{D0E0286A-86FE-40A3-91D7-8B86E78D39CE}"/>
    <cellStyle name="Normal 7 5 3 3" xfId="2149" xr:uid="{11D5F261-EAF8-4F48-8888-ACC3F7E1F847}"/>
    <cellStyle name="Normal 7 5 3 4" xfId="1536" xr:uid="{F946CE67-D905-4265-90FE-85CA7866BDFE}"/>
    <cellStyle name="Normal 7 5 4" xfId="617" xr:uid="{40B9EF1A-FFC0-4528-8C5D-3B177ED3F05B}"/>
    <cellStyle name="Normal 7 5 4 2" xfId="1773" xr:uid="{8838E1F5-0A74-468B-9B13-88FD55CB1CF4}"/>
    <cellStyle name="Normal 7 5 4 3" xfId="2150" xr:uid="{339331C8-376C-4117-81FC-52D9091DE4A0}"/>
    <cellStyle name="Normal 7 5 4 4" xfId="1583" xr:uid="{9C6EF79E-6674-4ABB-B723-1C285B6AFE83}"/>
    <cellStyle name="Normal 7 5 5" xfId="1628" xr:uid="{58218F39-191D-4A91-BDC8-CA5E1B9F5CA8}"/>
    <cellStyle name="Normal 7 5 5 2" xfId="2151" xr:uid="{15F53EDC-0FBA-441C-BE15-3BACE6680D5A}"/>
    <cellStyle name="Normal 7 5 5 2 2" xfId="2366" xr:uid="{D95809EF-26BC-4939-B817-6E7FB43C3CC4}"/>
    <cellStyle name="Normal 7 5 6" xfId="2146" xr:uid="{C5AC0FF0-AB09-44E8-BCAD-319EA0F23C80}"/>
    <cellStyle name="Normal 7 5 6 2" xfId="2256" xr:uid="{CA781FBE-E31A-4A63-A4CC-0E533B057DB2}"/>
    <cellStyle name="Normal 7 5 7" xfId="1491" xr:uid="{B170C924-9872-4987-ACBE-5CCF61AE43AD}"/>
    <cellStyle name="Normal 7 5 8" xfId="1087" xr:uid="{B16835CF-7AA0-4B71-853D-A71AF2C7FB31}"/>
    <cellStyle name="Normal 7 6" xfId="136" xr:uid="{1411EB65-A735-4195-8C0B-3B51FED2FABD}"/>
    <cellStyle name="Normal 7 6 2" xfId="137" xr:uid="{A3ECDCCE-2455-44BE-A295-2A0798375ECC}"/>
    <cellStyle name="Normal 7 6 2 2" xfId="829" xr:uid="{B2522F0D-B647-4B5D-B724-0E4F6E425CBA}"/>
    <cellStyle name="Normal 7 6 2 2 2" xfId="1779" xr:uid="{9F506E76-1FFC-4AD3-851D-95D9637742BA}"/>
    <cellStyle name="Normal 7 6 2 3" xfId="2153" xr:uid="{5ABC63DB-3160-4A5D-B4D7-C68E1A92CF79}"/>
    <cellStyle name="Normal 7 6 2 4" xfId="1299" xr:uid="{A5BE4889-6FB2-45DD-9FD6-A3CC7A56D378}"/>
    <cellStyle name="Normal 7 6 3" xfId="215" xr:uid="{14CFA146-5A1D-422C-9454-9233D9DA80CD}"/>
    <cellStyle name="Normal 7 6 3 2" xfId="2154" xr:uid="{478EF730-993F-4335-B25A-717A1BC7CE9C}"/>
    <cellStyle name="Normal 7 6 3 2 2" xfId="2383" xr:uid="{1A7E83D8-385F-412D-AB70-565FE937A05B}"/>
    <cellStyle name="Normal 7 6 3 3" xfId="1644" xr:uid="{DEDB0C69-DD86-412C-8D53-E1ADFA993DA0}"/>
    <cellStyle name="Normal 7 6 4" xfId="298" xr:uid="{CB4C4216-0163-4E2A-B96A-5A934E39C7B2}"/>
    <cellStyle name="Normal 7 6 4 2" xfId="2218" xr:uid="{450232EA-9687-4A63-A535-61B4ED950C82}"/>
    <cellStyle name="Normal 7 6 4 3" xfId="2152" xr:uid="{9B9B45D1-BD79-438B-9F69-5EEC87F94E9A}"/>
    <cellStyle name="Normal 7 6 5" xfId="593" xr:uid="{5EF68407-1B4B-44B5-8346-5C0088FA0669}"/>
    <cellStyle name="Normal 7 6 6" xfId="1063" xr:uid="{A062AF7E-F661-4C5C-94B5-44E89E38E204}"/>
    <cellStyle name="Normal 7 7" xfId="143" xr:uid="{6A93862D-C8BD-4122-B5B0-04B76F1971E0}"/>
    <cellStyle name="Normal 7 7 2" xfId="340" xr:uid="{4874342F-60AF-4BC9-BEA1-CE98DC2A6512}"/>
    <cellStyle name="Normal 7 7 2 2" xfId="863" xr:uid="{78B9A54D-5471-4078-92AA-44D4B3812CC3}"/>
    <cellStyle name="Normal 7 7 2 3" xfId="1333" xr:uid="{4479D418-CBA6-472E-904F-FFBC1AEB1C2A}"/>
    <cellStyle name="Normal 7 7 3" xfId="628" xr:uid="{040E6144-4190-440E-A86C-3637D32EFDDF}"/>
    <cellStyle name="Normal 7 7 3 2" xfId="2155" xr:uid="{7F867137-3A23-4801-9691-C72966037EA3}"/>
    <cellStyle name="Normal 7 7 4" xfId="1097" xr:uid="{E847164D-5F04-4EB0-A91F-EF2A35DB9139}"/>
    <cellStyle name="Normal 7 8" xfId="356" xr:uid="{62D6B073-E5D6-4B83-91E7-8E2DB079BDFE}"/>
    <cellStyle name="Normal 7 8 2" xfId="879" xr:uid="{C7DB78CC-945A-4E2B-9EDC-8CA8FB1469D9}"/>
    <cellStyle name="Normal 7 8 2 2" xfId="1349" xr:uid="{133ACA85-3255-4094-9006-BF56C6B8AEF4}"/>
    <cellStyle name="Normal 7 8 3" xfId="644" xr:uid="{9A99526E-D200-4FCD-B82F-94174A76C53F}"/>
    <cellStyle name="Normal 7 8 3 2" xfId="2156" xr:uid="{A95AA9CD-C8C8-4817-9DDF-135C9B96D767}"/>
    <cellStyle name="Normal 7 8 4" xfId="1113" xr:uid="{A71F244D-3B5E-47A3-95B8-7AEF7C8845F4}"/>
    <cellStyle name="Normal 7 9" xfId="371" xr:uid="{EA717D0E-96AB-44F2-AA50-2924137176B1}"/>
    <cellStyle name="Normal 7 9 2" xfId="894" xr:uid="{531100E6-72EE-4D58-9EE2-C3EFF42E3B1C}"/>
    <cellStyle name="Normal 7 9 2 2" xfId="1364" xr:uid="{8C95363D-4C9C-467B-B23E-1FEBCAE1A5FD}"/>
    <cellStyle name="Normal 7 9 3" xfId="659" xr:uid="{F877C04F-047B-4C7B-9359-315C54F5959C}"/>
    <cellStyle name="Normal 7 9 3 2" xfId="2157" xr:uid="{58A986F7-8CE2-4EF5-843F-ACC2F6497F99}"/>
    <cellStyle name="Normal 7 9 4" xfId="1128" xr:uid="{4159BBC5-34C0-4059-A316-C64C492A8323}"/>
    <cellStyle name="Normal 8" xfId="30" xr:uid="{AF91EEB9-83FD-44CA-8816-CE0A61AAB6D4}"/>
    <cellStyle name="Normal 8 10" xfId="460" xr:uid="{5D9FFAC3-9F38-429B-A024-08DC2C2FC238}"/>
    <cellStyle name="Normal 8 10 2" xfId="981" xr:uid="{5216AEB5-DA43-4F4F-939C-67CBDE84683C}"/>
    <cellStyle name="Normal 8 10 2 2" xfId="1451" xr:uid="{0B93E694-1E09-4D4D-AAE0-F9F93F4D85D4}"/>
    <cellStyle name="Normal 8 10 3" xfId="746" xr:uid="{F273D874-0731-4E6F-AEB2-833C9CFE0CFC}"/>
    <cellStyle name="Normal 8 10 4" xfId="1215" xr:uid="{FCBFEAA1-F557-42C7-A10C-0E657DC2C8EF}"/>
    <cellStyle name="Normal 8 11" xfId="475" xr:uid="{6BC2F730-E40F-4B9A-B964-1122019A1536}"/>
    <cellStyle name="Normal 8 11 2" xfId="996" xr:uid="{13014DA5-565B-4918-99D8-010F17583563}"/>
    <cellStyle name="Normal 8 11 2 2" xfId="1466" xr:uid="{6C723E0E-9E2A-48EC-86C4-531F16923367}"/>
    <cellStyle name="Normal 8 11 3" xfId="761" xr:uid="{F708C34C-2D73-4BE0-A1AE-4BAEA54C929E}"/>
    <cellStyle name="Normal 8 11 4" xfId="1230" xr:uid="{585EB5DD-4655-4F0C-B520-57DA0940E1F1}"/>
    <cellStyle name="Normal 8 12" xfId="481" xr:uid="{9A06F696-1192-4F7C-B491-DA166131669C}"/>
    <cellStyle name="Normal 8 12 2" xfId="766" xr:uid="{F101565B-A483-4742-A33F-F388C344D344}"/>
    <cellStyle name="Normal 8 12 3" xfId="1235" xr:uid="{C48594F1-31A7-410D-A4F7-893A498CDBCF}"/>
    <cellStyle name="Normal 8 13" xfId="238" xr:uid="{D89CF78B-A3BF-4C59-BA19-4EB4C0D4296B}"/>
    <cellStyle name="Normal 8 13 2" xfId="542" xr:uid="{4092082B-8447-44E4-84C3-685B919CCAA2}"/>
    <cellStyle name="Normal 8 14" xfId="492" xr:uid="{F8ADE461-3907-4F3B-9049-707F60A59883}"/>
    <cellStyle name="Normal 8 15" xfId="1013" xr:uid="{16A38D4B-7530-494B-B5BB-4DC5B3098F78}"/>
    <cellStyle name="Normal 8 2" xfId="70" xr:uid="{6A356B92-9A99-437B-B8F3-C05A0E91035F}"/>
    <cellStyle name="Normal 8 2 2" xfId="185" xr:uid="{F734A5D7-ED16-4587-A988-13A31BAEE07B}"/>
    <cellStyle name="Normal 8 2 2 2" xfId="445" xr:uid="{10A08308-2B62-4A0D-A683-7864C7482747}"/>
    <cellStyle name="Normal 8 2 2 2 2" xfId="966" xr:uid="{F2953828-A48C-40E1-80BA-CFC8D7C2AE3A}"/>
    <cellStyle name="Normal 8 2 2 2 2 2" xfId="2399" xr:uid="{9F0780F3-AE5F-42C4-ADD3-22188B46BDBE}"/>
    <cellStyle name="Normal 8 2 2 2 2 3" xfId="2161" xr:uid="{4C885DBF-747C-4068-9A78-00BD51EA02F2}"/>
    <cellStyle name="Normal 8 2 2 2 3" xfId="1436" xr:uid="{D84A0576-E643-4DFA-85F2-0833CEB4284D}"/>
    <cellStyle name="Normal 8 2 2 3" xfId="731" xr:uid="{DA484BD9-77C0-46BE-B664-184CD27E02B8}"/>
    <cellStyle name="Normal 8 2 2 3 2" xfId="2279" xr:uid="{1A94EEF3-A6C2-4653-8A9A-7198CAE1A878}"/>
    <cellStyle name="Normal 8 2 2 3 3" xfId="2160" xr:uid="{339038EE-2190-4FD5-BE78-BDCA5B867AEA}"/>
    <cellStyle name="Normal 8 2 2 4" xfId="1200" xr:uid="{433EFDAA-2198-4C9F-8FB9-EB6975F7A611}"/>
    <cellStyle name="Normal 8 2 3" xfId="416" xr:uid="{11298514-4C4F-4644-A1C9-7724FB753A1C}"/>
    <cellStyle name="Normal 8 2 3 2" xfId="937" xr:uid="{15D4509B-BA57-4AF5-ADB9-3B268DDE0EEA}"/>
    <cellStyle name="Normal 8 2 3 2 2" xfId="1407" xr:uid="{C46593B5-3913-45F1-8D5A-0435E5D4C8CC}"/>
    <cellStyle name="Normal 8 2 3 3" xfId="702" xr:uid="{FB64D676-39E0-461B-97C7-7F086B1A32C1}"/>
    <cellStyle name="Normal 8 2 3 3 2" xfId="2162" xr:uid="{78B3FCD8-9CD1-425F-B8F1-30A6C22695CE}"/>
    <cellStyle name="Normal 8 2 3 4" xfId="1171" xr:uid="{EB69434B-266F-465E-9B0A-19E0A56F9CC1}"/>
    <cellStyle name="Normal 8 2 4" xfId="281" xr:uid="{611708FE-31D5-473A-954F-4F496B5BBD6C}"/>
    <cellStyle name="Normal 8 2 4 2" xfId="814" xr:uid="{CB231A38-DEFF-4545-B4C4-4D96812FC07E}"/>
    <cellStyle name="Normal 8 2 4 2 2" xfId="1756" xr:uid="{0ACD6B99-F67A-440A-AF53-064FAE21E39B}"/>
    <cellStyle name="Normal 8 2 4 3" xfId="2163" xr:uid="{CE96D978-39ED-4620-95CA-BB859B044F85}"/>
    <cellStyle name="Normal 8 2 4 4" xfId="1284" xr:uid="{143C11F5-FB88-4A2C-8069-0284B998DE21}"/>
    <cellStyle name="Normal 8 2 5" xfId="578" xr:uid="{EA00042D-8FDE-4779-99A5-135E2BCACD70}"/>
    <cellStyle name="Normal 8 2 5 2" xfId="2164" xr:uid="{153A4A9C-C6BE-45C5-AF0A-8F22BB928A61}"/>
    <cellStyle name="Normal 8 2 5 2 2" xfId="2338" xr:uid="{A9B71591-9DAE-465A-A997-0251A76A2576}"/>
    <cellStyle name="Normal 8 2 5 3" xfId="1602" xr:uid="{101AA14A-06E8-4D15-BF4B-8CE03269D29A}"/>
    <cellStyle name="Normal 8 2 6" xfId="506" xr:uid="{58D8546F-31AB-43CB-9760-64FB459E107A}"/>
    <cellStyle name="Normal 8 2 6 2" xfId="2230" xr:uid="{ADB99973-356F-4CD5-9F7F-2B3A166F024E}"/>
    <cellStyle name="Normal 8 2 6 3" xfId="2159" xr:uid="{5B5DBA4C-2844-402D-B8C9-7DCE152511CB}"/>
    <cellStyle name="Normal 8 2 7" xfId="1048" xr:uid="{CCD48C27-FDA3-4423-AE06-87347F8D0DB3}"/>
    <cellStyle name="Normal 8 3" xfId="50" xr:uid="{A1C0036B-639E-48F4-986F-60420B297646}"/>
    <cellStyle name="Normal 8 3 2" xfId="165" xr:uid="{B591F5AE-786C-404B-BA90-DE939D59F366}"/>
    <cellStyle name="Normal 8 3 2 2" xfId="431" xr:uid="{F6752F8C-47CC-4C83-9EFF-048AF5CC6826}"/>
    <cellStyle name="Normal 8 3 2 2 2" xfId="952" xr:uid="{9C271A0D-1586-42F3-8346-F5C11AAFDA0D}"/>
    <cellStyle name="Normal 8 3 2 2 2 2" xfId="2416" xr:uid="{24BA72A0-4BCB-49BE-BE73-D310D2EAA1CA}"/>
    <cellStyle name="Normal 8 3 2 2 2 3" xfId="2167" xr:uid="{575568A2-0B0A-4ECC-AB6C-3027CD2CCC42}"/>
    <cellStyle name="Normal 8 3 2 2 3" xfId="1422" xr:uid="{A1F37332-AD0E-462F-BA9E-0C2B24AC7535}"/>
    <cellStyle name="Normal 8 3 2 3" xfId="717" xr:uid="{3F56E0AD-5E2C-474A-895A-2B1E79127CF2}"/>
    <cellStyle name="Normal 8 3 2 3 2" xfId="2294" xr:uid="{BD658E2C-FB99-4B39-95A4-A93F3F9340F1}"/>
    <cellStyle name="Normal 8 3 2 3 3" xfId="2166" xr:uid="{E8FBC746-4B46-44F3-AD97-FC1713FA94CD}"/>
    <cellStyle name="Normal 8 3 2 4" xfId="1186" xr:uid="{F631052B-DAC1-4E38-8674-8DC77FE22FCE}"/>
    <cellStyle name="Normal 8 3 3" xfId="263" xr:uid="{1C113A25-027A-45D6-99F2-A12261802434}"/>
    <cellStyle name="Normal 8 3 3 2" xfId="797" xr:uid="{787C0BB3-663F-4724-925F-303D94959DE6}"/>
    <cellStyle name="Normal 8 3 3 2 2" xfId="1702" xr:uid="{1F1557FD-1DD0-4598-9D33-CE9147F88B9C}"/>
    <cellStyle name="Normal 8 3 3 3" xfId="2168" xr:uid="{32C2E13A-13C9-4BE4-ADCA-7ACD1F0E7E72}"/>
    <cellStyle name="Normal 8 3 3 4" xfId="1267" xr:uid="{B35850E9-B525-4003-9E46-61F39EE2C16F}"/>
    <cellStyle name="Normal 8 3 4" xfId="560" xr:uid="{B0A26626-6761-48AE-98C8-12620225B139}"/>
    <cellStyle name="Normal 8 3 4 2" xfId="1740" xr:uid="{A80F0AAF-4BC5-4B6A-AC4A-A35E65C92573}"/>
    <cellStyle name="Normal 8 3 4 3" xfId="2169" xr:uid="{99E0CDB9-F801-49F4-A683-27BC2ED6031E}"/>
    <cellStyle name="Normal 8 3 4 4" xfId="1561" xr:uid="{A6DEC40C-1127-4189-A48F-0938ED0A97EB}"/>
    <cellStyle name="Normal 8 3 5" xfId="1617" xr:uid="{72575601-3096-44B3-B782-4990C4ACA980}"/>
    <cellStyle name="Normal 8 3 5 2" xfId="2170" xr:uid="{6174074D-F2C6-488D-A5DB-E8A4738897C0}"/>
    <cellStyle name="Normal 8 3 5 2 2" xfId="2355" xr:uid="{5C39CAB8-9E3E-4165-A680-FDCF4974C07E}"/>
    <cellStyle name="Normal 8 3 6" xfId="2165" xr:uid="{577321B4-2967-4DFD-AE99-CC45093DA031}"/>
    <cellStyle name="Normal 8 3 6 2" xfId="2245" xr:uid="{2944F000-2A87-4469-A37A-6823595F32E9}"/>
    <cellStyle name="Normal 8 3 7" xfId="1031" xr:uid="{A97682A2-7CEC-4A48-9762-E5D8A0D9D934}"/>
    <cellStyle name="Normal 8 4" xfId="89" xr:uid="{1CBE8CD0-8D97-45F4-BA7A-49EE86860D2E}"/>
    <cellStyle name="Normal 8 4 2" xfId="200" xr:uid="{0DADC2A5-8943-4E31-A809-15E869FE3FDC}"/>
    <cellStyle name="Normal 8 4 2 2" xfId="849" xr:uid="{4A7969C1-8A5C-4FAE-96FD-EF8C6C9AB59B}"/>
    <cellStyle name="Normal 8 4 2 2 2" xfId="2173" xr:uid="{B6EFF241-E565-4CA6-AEF8-B75E2BFB9DD6}"/>
    <cellStyle name="Normal 8 4 2 2 2 2" xfId="2430" xr:uid="{ECC955C4-4456-4AE9-8505-D90352C733BD}"/>
    <cellStyle name="Normal 8 4 2 2 3" xfId="1670" xr:uid="{D37BF3E4-33E8-4D74-9AF4-42A98240293C}"/>
    <cellStyle name="Normal 8 4 2 3" xfId="2172" xr:uid="{10B328BB-16A9-454C-81AD-E829B2ECBDD3}"/>
    <cellStyle name="Normal 8 4 2 3 2" xfId="2309" xr:uid="{934167F3-05D7-48BF-B76E-6BD8972A0D41}"/>
    <cellStyle name="Normal 8 4 2 4" xfId="1506" xr:uid="{F4A33BB9-9E13-4020-B334-9801A61E4653}"/>
    <cellStyle name="Normal 8 4 2 5" xfId="1319" xr:uid="{7B203A1C-1463-45B1-BA40-D0BA9F3C6EC9}"/>
    <cellStyle name="Normal 8 4 3" xfId="320" xr:uid="{E7529440-3567-448F-9597-2DC663353C8C}"/>
    <cellStyle name="Normal 8 4 3 2" xfId="1715" xr:uid="{F4BB6B21-1BB4-40D3-BEE1-21F137891DF7}"/>
    <cellStyle name="Normal 8 4 3 3" xfId="2174" xr:uid="{139DD1B3-964D-4B48-A7D8-21D461DB276A}"/>
    <cellStyle name="Normal 8 4 3 4" xfId="1539" xr:uid="{499F3222-086B-48BE-BA06-EBB43D1BE156}"/>
    <cellStyle name="Normal 8 4 4" xfId="613" xr:uid="{A41034C2-A2C0-414E-A75D-7638D6A1A23F}"/>
    <cellStyle name="Normal 8 4 4 2" xfId="1770" xr:uid="{FDB7DE02-24D9-4F69-8952-CBB4165BC2FB}"/>
    <cellStyle name="Normal 8 4 4 3" xfId="2175" xr:uid="{F6EB6D07-8D0B-42D2-BDFD-94AA74387C16}"/>
    <cellStyle name="Normal 8 4 4 4" xfId="1581" xr:uid="{24E7FC09-02A8-4EA1-A616-CE8CA6C58E4B}"/>
    <cellStyle name="Normal 8 4 5" xfId="1631" xr:uid="{18E7F5DC-623C-4010-80D8-5BD6844CD8CC}"/>
    <cellStyle name="Normal 8 4 5 2" xfId="2176" xr:uid="{03D53575-BEE4-4D07-AD5D-D00449881FE7}"/>
    <cellStyle name="Normal 8 4 5 2 2" xfId="2370" xr:uid="{2BC3B664-3C8C-4C2B-93E1-80AFA4176110}"/>
    <cellStyle name="Normal 8 4 6" xfId="2171" xr:uid="{E734BAA9-BEC9-41B8-ACA1-60D7ED3BC114}"/>
    <cellStyle name="Normal 8 4 6 2" xfId="2260" xr:uid="{B57EEB98-56D3-44CE-8530-2654722C11A3}"/>
    <cellStyle name="Normal 8 4 7" xfId="1494" xr:uid="{BF16D246-2737-48F8-B45D-874C21FB8F70}"/>
    <cellStyle name="Normal 8 4 8" xfId="1083" xr:uid="{682B39DC-84EB-4AC9-8AFB-2700DD2E9925}"/>
    <cellStyle name="Normal 8 5" xfId="147" xr:uid="{C08605EE-6B19-4313-8DB6-278789B1141B}"/>
    <cellStyle name="Normal 8 5 2" xfId="303" xr:uid="{03321592-C289-4043-A811-2553C2E93E47}"/>
    <cellStyle name="Normal 8 5 2 2" xfId="833" xr:uid="{5147F2C4-C8C5-40F9-8C7A-BA6AC909E73C}"/>
    <cellStyle name="Normal 8 5 2 2 2" xfId="2387" xr:uid="{B3D058B5-7530-4B0E-88C9-AD9469C459DD}"/>
    <cellStyle name="Normal 8 5 2 2 3" xfId="2178" xr:uid="{B31776B4-0AA3-4B10-BEF5-443E1CACC2DA}"/>
    <cellStyle name="Normal 8 5 2 3" xfId="1303" xr:uid="{A8D532FA-D7A8-4959-953B-A6DAA2C169F5}"/>
    <cellStyle name="Normal 8 5 3" xfId="597" xr:uid="{3C58B47B-499C-4A40-93BD-1ED7BB666496}"/>
    <cellStyle name="Normal 8 5 3 2" xfId="2270" xr:uid="{77BA6F2C-5162-47B1-BB8D-15D9E39B26DB}"/>
    <cellStyle name="Normal 8 5 3 3" xfId="2177" xr:uid="{5A1D5B98-1B0A-4428-8C8B-514B19B41222}"/>
    <cellStyle name="Normal 8 5 4" xfId="1067" xr:uid="{B0011EA7-6283-4BE7-8168-5EF6075AFF36}"/>
    <cellStyle name="Normal 8 6" xfId="353" xr:uid="{8B7A341C-6A97-4E1C-97B7-674EB1487C52}"/>
    <cellStyle name="Normal 8 6 2" xfId="876" xr:uid="{81923227-459A-4314-BA06-AC72B567670A}"/>
    <cellStyle name="Normal 8 6 2 2" xfId="1346" xr:uid="{AE6C5372-D619-4D0D-B635-4B89AA06A59F}"/>
    <cellStyle name="Normal 8 6 3" xfId="641" xr:uid="{3486FB98-2ED9-46EE-A172-BC9F1B14B0EF}"/>
    <cellStyle name="Normal 8 6 3 2" xfId="2179" xr:uid="{98122AD0-8092-41D6-8A3C-9F14FBF4B09B}"/>
    <cellStyle name="Normal 8 6 4" xfId="1110" xr:uid="{712F7364-2E6C-46F1-92D1-BB73FB826B30}"/>
    <cellStyle name="Normal 8 7" xfId="369" xr:uid="{A6C08CD2-4487-4AE2-89E4-0D9EADEA22C2}"/>
    <cellStyle name="Normal 8 7 2" xfId="892" xr:uid="{5031786F-2AFB-4D9B-B31B-E607251AA634}"/>
    <cellStyle name="Normal 8 7 2 2" xfId="1362" xr:uid="{58A0F797-FE46-45FF-ACC6-9A81767FA4BC}"/>
    <cellStyle name="Normal 8 7 3" xfId="657" xr:uid="{C402217E-4F0A-4A7D-802E-FEFC104B94F6}"/>
    <cellStyle name="Normal 8 7 3 2" xfId="2180" xr:uid="{D931AA9C-7E6E-4DAC-8E67-9C3CD636E5A8}"/>
    <cellStyle name="Normal 8 7 4" xfId="1126" xr:uid="{4ACAC584-FAC6-407E-8E3B-18C43C15A82A}"/>
    <cellStyle name="Normal 8 8" xfId="386" xr:uid="{0991341F-79FE-4EE4-85A3-86BE3D6F1BDA}"/>
    <cellStyle name="Normal 8 8 2" xfId="907" xr:uid="{CC3F8831-D84A-420F-98F1-E8E6FCA74B5B}"/>
    <cellStyle name="Normal 8 8 2 2" xfId="2324" xr:uid="{E2B9660E-EF14-4467-A18C-28EB04CA6176}"/>
    <cellStyle name="Normal 8 8 2 3" xfId="2181" xr:uid="{AA82FAD5-4818-4600-ACF4-A8A14F8E5EF2}"/>
    <cellStyle name="Normal 8 8 2 4" xfId="1377" xr:uid="{2C3998FB-894A-4601-A4A0-E6F4FB4F53AF}"/>
    <cellStyle name="Normal 8 8 3" xfId="672" xr:uid="{059E3CE2-F7B0-4D0B-9873-8AA422DCAF6D}"/>
    <cellStyle name="Normal 8 8 4" xfId="1141" xr:uid="{5BCEEE7F-678E-4563-8657-5CD41A468D8D}"/>
    <cellStyle name="Normal 8 9" xfId="401" xr:uid="{E1B1F33B-A327-4C53-B285-7A8B9E54A290}"/>
    <cellStyle name="Normal 8 9 2" xfId="922" xr:uid="{336B6718-974C-4834-A1D1-2FC44AA5F75A}"/>
    <cellStyle name="Normal 8 9 2 2" xfId="1392" xr:uid="{68F27613-1226-457E-BB3E-B5D8B5F90E14}"/>
    <cellStyle name="Normal 8 9 3" xfId="687" xr:uid="{18747D7D-0DB0-4A30-A9D8-712940D606A0}"/>
    <cellStyle name="Normal 8 9 3 2" xfId="2158" xr:uid="{A6BEB1B3-B694-4EAD-AC70-6FFCCE677779}"/>
    <cellStyle name="Normal 8 9 4" xfId="1156" xr:uid="{059D12F3-C686-43BE-BC86-C67817E3AEDA}"/>
    <cellStyle name="Normal 9" xfId="34" xr:uid="{C0E50364-06B3-4114-ADB7-E2C96B8CAE7C}"/>
    <cellStyle name="Normal 9 10" xfId="1015" xr:uid="{892B3906-8232-4EC9-A9D8-D0A4E1DB77C6}"/>
    <cellStyle name="Normal 9 2" xfId="74" xr:uid="{09118FF6-612A-4846-AEB9-95915AF54B08}"/>
    <cellStyle name="Normal 9 2 2" xfId="189" xr:uid="{8E4D3C1F-4016-4D28-9A67-E86F84890ED9}"/>
    <cellStyle name="Normal 9 2 2 2" xfId="818" xr:uid="{7B320664-DEAB-4106-9E3C-6212EB45A81D}"/>
    <cellStyle name="Normal 9 2 2 2 2" xfId="2185" xr:uid="{A234DA07-70EF-49FA-A8C6-110EFD08C836}"/>
    <cellStyle name="Normal 9 2 2 2 2 2" xfId="2403" xr:uid="{1B010481-C905-4DEF-920F-8E5A79077257}"/>
    <cellStyle name="Normal 9 2 2 2 3" xfId="1650" xr:uid="{E3867F85-8E4E-4DD7-8EB3-C0BAC82E3819}"/>
    <cellStyle name="Normal 9 2 2 3" xfId="2184" xr:uid="{B1034675-E9A4-4BC4-8ADB-FF21C38445B5}"/>
    <cellStyle name="Normal 9 2 2 3 2" xfId="2282" xr:uid="{33F1CD65-A6E5-4736-9097-515C6CD77173}"/>
    <cellStyle name="Normal 9 2 2 4" xfId="1288" xr:uid="{750E7545-5B7F-4292-BC47-25EAD07D45AA}"/>
    <cellStyle name="Normal 9 2 3" xfId="285" xr:uid="{AB530620-8C26-419D-A760-667498CC64BB}"/>
    <cellStyle name="Normal 9 2 3 2" xfId="582" xr:uid="{638209ED-1AC1-4627-918E-1172B2C3A3D1}"/>
    <cellStyle name="Normal 9 2 3 2 2" xfId="1691" xr:uid="{6E29CF30-770D-46E8-B24E-5336F25A6EBE}"/>
    <cellStyle name="Normal 9 2 3 3" xfId="2186" xr:uid="{02F55FAA-D279-4B7C-BC49-841506955FC1}"/>
    <cellStyle name="Normal 9 2 3 4" xfId="1519" xr:uid="{B2332954-C86D-408D-AE6A-96275048E349}"/>
    <cellStyle name="Normal 9 2 4" xfId="510" xr:uid="{A7A863F0-B813-412A-AD2E-B375C1A8EBA1}"/>
    <cellStyle name="Normal 9 2 4 2" xfId="1759" xr:uid="{5D25ED97-6DA0-4D6C-A308-E327386394EF}"/>
    <cellStyle name="Normal 9 2 4 3" xfId="2187" xr:uid="{065DE7A0-F746-431E-9268-919B551A83B3}"/>
    <cellStyle name="Normal 9 2 4 4" xfId="1571" xr:uid="{6CBFDD1C-D0A4-4163-9E1F-864733725F36}"/>
    <cellStyle name="Normal 9 2 5" xfId="1605" xr:uid="{2C3F023F-DEA0-4F39-843D-3350C0E115D9}"/>
    <cellStyle name="Normal 9 2 5 2" xfId="2188" xr:uid="{B60FA2A1-E067-4E8C-A279-6F89FBFBCAC0}"/>
    <cellStyle name="Normal 9 2 5 2 2" xfId="2342" xr:uid="{E10CF58D-80FA-4D65-B263-8DDC0B99109E}"/>
    <cellStyle name="Normal 9 2 6" xfId="2183" xr:uid="{D16145E5-9879-4373-894C-6350D365039F}"/>
    <cellStyle name="Normal 9 2 6 2" xfId="2233" xr:uid="{5F0D776B-392A-48F2-89EA-5454586D9041}"/>
    <cellStyle name="Normal 9 2 7" xfId="1052" xr:uid="{41C41338-E118-499D-8A83-A05B68E3455A}"/>
    <cellStyle name="Normal 9 3" xfId="54" xr:uid="{6562D75B-D329-4D9B-8603-E3F922185FC8}"/>
    <cellStyle name="Normal 9 3 2" xfId="169" xr:uid="{7C76B970-DAD3-455C-8C4D-224BCE64E028}"/>
    <cellStyle name="Normal 9 3 2 2" xfId="801" xr:uid="{51D302C0-FA8A-4D9D-9012-52B12D54D2F5}"/>
    <cellStyle name="Normal 9 3 2 2 2" xfId="2191" xr:uid="{9228EC0C-2FE8-486F-9FA9-2579CC72BB4A}"/>
    <cellStyle name="Normal 9 3 2 2 2 2" xfId="2420" xr:uid="{F3AA62D6-7C9E-4B6D-A848-3980D6EF6610}"/>
    <cellStyle name="Normal 9 3 2 2 3" xfId="1662" xr:uid="{AD0CF96A-91D9-4A89-89EF-5DCB89D7E4D3}"/>
    <cellStyle name="Normal 9 3 2 3" xfId="2190" xr:uid="{3C534965-CFBC-486B-9E98-478A5B1B909F}"/>
    <cellStyle name="Normal 9 3 2 3 2" xfId="2298" xr:uid="{A5965B64-7156-4324-96E6-973113733282}"/>
    <cellStyle name="Normal 9 3 2 4" xfId="1271" xr:uid="{B2CE4C83-BA12-43BE-9AA2-4C3B55581091}"/>
    <cellStyle name="Normal 9 3 3" xfId="267" xr:uid="{024DCA8E-4F29-4515-9944-29A4C00AFF91}"/>
    <cellStyle name="Normal 9 3 3 2" xfId="1705" xr:uid="{942435D6-D2EF-4EC5-9712-D069CA8042AF}"/>
    <cellStyle name="Normal 9 3 3 3" xfId="2192" xr:uid="{0CDAB105-B589-45ED-8661-9F3E18B5E542}"/>
    <cellStyle name="Normal 9 3 3 4" xfId="1529" xr:uid="{233A3B44-5CC9-4538-9B70-2320EC16F036}"/>
    <cellStyle name="Normal 9 3 4" xfId="564" xr:uid="{41D922A1-5BD9-4549-9003-301C9FD90833}"/>
    <cellStyle name="Normal 9 3 4 2" xfId="1744" xr:uid="{C2BD6104-4A13-4931-A042-34D48DEB6B67}"/>
    <cellStyle name="Normal 9 3 4 3" xfId="2193" xr:uid="{719F8AED-849A-4CEE-8385-72E07E68F590}"/>
    <cellStyle name="Normal 9 3 4 4" xfId="1564" xr:uid="{EDD9A850-89CE-4AFE-A22C-0A1D2C82A019}"/>
    <cellStyle name="Normal 9 3 5" xfId="1621" xr:uid="{20B79CFE-981F-4B49-BB5B-0C501C536663}"/>
    <cellStyle name="Normal 9 3 5 2" xfId="2194" xr:uid="{E0BE0002-0741-4309-8674-E65A49E14367}"/>
    <cellStyle name="Normal 9 3 5 2 2" xfId="2359" xr:uid="{680CB7CA-C109-49BB-8F34-0712A3F633F2}"/>
    <cellStyle name="Normal 9 3 6" xfId="2189" xr:uid="{803C74EA-15D4-465E-A632-EE6B93B0E6E5}"/>
    <cellStyle name="Normal 9 3 6 2" xfId="2249" xr:uid="{64F8E7B4-E887-44FA-9E54-141805F38FFD}"/>
    <cellStyle name="Normal 9 3 7" xfId="1035" xr:uid="{4610F891-3EA3-4826-9144-E000352F0F8E}"/>
    <cellStyle name="Normal 9 4" xfId="85" xr:uid="{FE659770-E130-459F-B544-456B582797AE}"/>
    <cellStyle name="Normal 9 4 2" xfId="197" xr:uid="{9259536E-4542-4258-A358-15830E7E522B}"/>
    <cellStyle name="Normal 9 4 2 2" xfId="846" xr:uid="{4EC299B1-7CA5-44CF-924B-95513C534EB3}"/>
    <cellStyle name="Normal 9 4 2 2 2" xfId="2197" xr:uid="{BCFF27F4-0848-4D25-B5DA-9DB901FECC21}"/>
    <cellStyle name="Normal 9 4 2 2 2 2" xfId="2434" xr:uid="{AFCDCD6E-2AAB-4A7C-BB0B-0A067F850354}"/>
    <cellStyle name="Normal 9 4 2 2 3" xfId="1673" xr:uid="{907D39AC-3E8F-4DB3-B54C-51524A7F30CD}"/>
    <cellStyle name="Normal 9 4 2 3" xfId="2196" xr:uid="{8C822E0C-5BE8-44B8-8FD8-BE2B2FCE76A8}"/>
    <cellStyle name="Normal 9 4 2 3 2" xfId="2313" xr:uid="{91E77C92-FC3A-4400-A978-0DA0A4D78923}"/>
    <cellStyle name="Normal 9 4 2 4" xfId="1509" xr:uid="{AF0FB01C-4D1E-4451-961C-B20B4B1B21E4}"/>
    <cellStyle name="Normal 9 4 2 5" xfId="1316" xr:uid="{86DD4CA8-D8F2-4884-89DA-1ED054EC1F87}"/>
    <cellStyle name="Normal 9 4 3" xfId="317" xr:uid="{2277300D-B73A-48CD-B1E2-79DA670E3C5F}"/>
    <cellStyle name="Normal 9 4 3 2" xfId="1719" xr:uid="{7116A8FE-9CB5-41FB-B623-A6379C38C2F2}"/>
    <cellStyle name="Normal 9 4 3 3" xfId="2198" xr:uid="{0C35AFDB-272A-4B30-9938-E1153288EB68}"/>
    <cellStyle name="Normal 9 4 3 4" xfId="1543" xr:uid="{356B5B6E-EC90-4235-8B7E-458FA561C71F}"/>
    <cellStyle name="Normal 9 4 4" xfId="610" xr:uid="{450CBAED-849C-42A6-9E02-F2F68FF3564D}"/>
    <cellStyle name="Normal 9 4 4 2" xfId="1767" xr:uid="{FD07CBF4-9086-4715-B642-EBADB6F4B74E}"/>
    <cellStyle name="Normal 9 4 4 3" xfId="2199" xr:uid="{CF1A6B52-65AF-467D-96FF-EE751E38D95B}"/>
    <cellStyle name="Normal 9 4 4 4" xfId="1579" xr:uid="{4EA7FD4C-3164-4E73-97D4-5350D8C086FD}"/>
    <cellStyle name="Normal 9 4 5" xfId="1635" xr:uid="{A4D32D59-DBED-4DB0-8515-09A87AB4830A}"/>
    <cellStyle name="Normal 9 4 5 2" xfId="2200" xr:uid="{656766BB-6FD3-4EBA-8883-018445DE5B35}"/>
    <cellStyle name="Normal 9 4 5 2 2" xfId="2374" xr:uid="{DBA95E29-2D89-4974-A73B-4E78A1840F52}"/>
    <cellStyle name="Normal 9 4 6" xfId="2195" xr:uid="{5992E912-F168-40FF-85B9-95A6A7F5BCB8}"/>
    <cellStyle name="Normal 9 4 6 2" xfId="2264" xr:uid="{AB1D06A9-DD09-43CB-AE15-5C077E0C4A59}"/>
    <cellStyle name="Normal 9 4 7" xfId="1497" xr:uid="{796A8B0C-1BC2-4E2B-8A9C-F3131BE6F36D}"/>
    <cellStyle name="Normal 9 4 8" xfId="1080" xr:uid="{B8C51435-502D-4A56-AF55-E5C4491B0CB9}"/>
    <cellStyle name="Normal 9 5" xfId="151" xr:uid="{29A35E2A-6414-4B31-9F94-953788837147}"/>
    <cellStyle name="Normal 9 5 2" xfId="782" xr:uid="{C76C4B7A-6D3F-4275-95F0-AADFA6F657E4}"/>
    <cellStyle name="Normal 9 5 2 2" xfId="2202" xr:uid="{7B2E4ABD-9FC4-457B-990C-726A3CB1BA8B}"/>
    <cellStyle name="Normal 9 5 2 2 2" xfId="2391" xr:uid="{28A7AD5E-592B-4BB6-835A-BB237BA603A0}"/>
    <cellStyle name="Normal 9 5 2 3" xfId="1645" xr:uid="{4B8529A5-3638-40B2-93D8-F00F0B8B91F3}"/>
    <cellStyle name="Normal 9 5 3" xfId="2201" xr:uid="{A7BFA70C-0F1C-4E3B-AF1D-AE08AAC84B13}"/>
    <cellStyle name="Normal 9 5 3 2" xfId="2273" xr:uid="{C360B3C6-4C02-4E50-83D0-9E017F891BBB}"/>
    <cellStyle name="Normal 9 5 4" xfId="1251" xr:uid="{3176F308-B1A2-474D-B27F-3D6847199406}"/>
    <cellStyle name="Normal 9 6" xfId="242" xr:uid="{476397D8-79EE-4F76-BB00-66B9A4F09901}"/>
    <cellStyle name="Normal 9 6 2" xfId="544" xr:uid="{BCCDAA98-00B7-435E-B9A2-1D13D3967715}"/>
    <cellStyle name="Normal 9 6 2 2" xfId="1684" xr:uid="{50552DAB-BD0D-4E48-88F0-75B0F311E6BB}"/>
    <cellStyle name="Normal 9 6 3" xfId="2203" xr:uid="{060DF512-BB8B-4307-AE92-4434BBE52D88}"/>
    <cellStyle name="Normal 9 6 4" xfId="1515" xr:uid="{B7CC5D98-9B10-4072-989D-EB46A0B1086C}"/>
    <cellStyle name="Normal 9 7" xfId="496" xr:uid="{E744D049-E78A-4EC2-95EE-024C980E86BF}"/>
    <cellStyle name="Normal 9 7 2" xfId="1728" xr:uid="{C06F19A6-C091-4285-9F9F-08BBE9DEEAAD}"/>
    <cellStyle name="Normal 9 7 3" xfId="2204" xr:uid="{85B9BB47-DED0-45F0-A50E-117CAE23C5DA}"/>
    <cellStyle name="Normal 9 7 4" xfId="1553" xr:uid="{1A14753A-5A55-4A7C-8958-97D596BA1110}"/>
    <cellStyle name="Normal 9 8" xfId="1595" xr:uid="{3AE8DE3F-EA6D-47F4-B50E-56AD217B4B2C}"/>
    <cellStyle name="Normal 9 8 2" xfId="2205" xr:uid="{21E6E5E9-AED4-42B6-860F-316090FC7A77}"/>
    <cellStyle name="Normal 9 8 2 2" xfId="2328" xr:uid="{2509B0F3-5BB2-4B15-B6A4-8F9CFC311985}"/>
    <cellStyle name="Normal 9 9" xfId="2182" xr:uid="{44C48E38-1C6A-4458-A682-CC2A421DB0B8}"/>
    <cellStyle name="Normal 9 9 2" xfId="2223" xr:uid="{A3EE16BC-E320-4241-8187-D0830242CBBA}"/>
    <cellStyle name="Parasts 2" xfId="17" xr:uid="{AEEB2C62-6C68-4173-8CD3-5FF0A728362B}"/>
    <cellStyle name="Parasts 2 2" xfId="112" xr:uid="{A88DB424-89E8-4E4E-918E-EC0D6AEA2428}"/>
    <cellStyle name="Parasts 2 2 2" xfId="337" xr:uid="{ED93C1D6-0E59-4146-849C-03A4BDDF8E14}"/>
    <cellStyle name="Parasts 2 2 2 2" xfId="2206" xr:uid="{5DF37667-6C92-4392-A56C-1B4DD8C561F2}"/>
    <cellStyle name="Parasts 2 2 3" xfId="257" xr:uid="{BFD7F654-2BBC-438E-AFD1-41D571247AAF}"/>
    <cellStyle name="Parasts 2 2 4" xfId="519" xr:uid="{2F09D220-A52C-49C9-AA6D-FBB201738B97}"/>
    <cellStyle name="Parasts 2 3" xfId="297" xr:uid="{9E21B2A8-4705-4CE0-819A-70E96848773D}"/>
    <cellStyle name="Parasts 2 4" xfId="237" xr:uid="{BF6FB29B-BC24-49BB-A18E-6CB0D81950A2}"/>
    <cellStyle name="Parasts 3" xfId="526" xr:uid="{68021E54-6288-4725-A75A-BB9B81308029}"/>
    <cellStyle name="Percent" xfId="10" builtinId="5"/>
    <cellStyle name="Percent 2" xfId="81" xr:uid="{28B6DB91-9A3B-42C4-ACD9-355C2F95F334}"/>
    <cellStyle name="Percent 2 2" xfId="1576" xr:uid="{431CC42E-7746-4581-9665-71689D33E862}"/>
    <cellStyle name="Percent 2 3" xfId="1490" xr:uid="{6D0C44F6-94D3-4444-A650-FA932BDCD0EC}"/>
    <cellStyle name="Percent 3" xfId="38" xr:uid="{1A4A3FD0-AD88-4BF1-91D5-112E746D33C6}"/>
    <cellStyle name="Percent 3 2" xfId="2207" xr:uid="{05938445-991E-4136-A275-6187C805B42D}"/>
    <cellStyle name="Style 1" xfId="27" xr:uid="{369B2942-E2BA-4A50-A6B3-083D96C2C42C}"/>
    <cellStyle name="Style 1 2" xfId="98" xr:uid="{8C31BF62-790E-456C-86BF-AD53F1D32E63}"/>
    <cellStyle name="Style 1 2 2" xfId="2209" xr:uid="{C079A26B-8CBD-4787-8503-3DEF8A29CD8C}"/>
    <cellStyle name="Style 1 3" xfId="2208" xr:uid="{59C7049A-65A9-42CC-904B-5B1038D1793C}"/>
    <cellStyle name="Обычный_Gulbene siltinashana kor" xfId="28" xr:uid="{9B6A01DC-F744-4EED-ABE8-3982A79C390E}"/>
    <cellStyle name="Финансовый_Gulbene siltinashana kor" xfId="29" xr:uid="{E32F63C7-659A-411F-9C07-2F7336727509}"/>
  </cellStyles>
  <dxfs count="0"/>
  <tableStyles count="1" defaultTableStyle="TableStyleMedium2" defaultPivotStyle="PivotStyleLight16">
    <tableStyle name="Invisible" pivot="0" table="0" count="0" xr9:uid="{FFE8505C-F171-479C-8FD5-508A7A7E168E}"/>
  </tableStyles>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414B0-BB90-4B77-AD56-99E3DD072D0D}">
  <dimension ref="A1:J2"/>
  <sheetViews>
    <sheetView workbookViewId="0">
      <selection activeCell="F21" sqref="F21"/>
    </sheetView>
  </sheetViews>
  <sheetFormatPr defaultRowHeight="14.4"/>
  <cols>
    <col min="2" max="2" width="30" customWidth="1"/>
    <col min="3" max="4" width="18.33203125" customWidth="1"/>
    <col min="5" max="5" width="25.5546875" customWidth="1"/>
    <col min="6" max="6" width="28.88671875" customWidth="1"/>
    <col min="7" max="7" width="34.33203125" customWidth="1"/>
    <col min="8" max="9" width="26.88671875" customWidth="1"/>
    <col min="10" max="10" width="16.33203125" customWidth="1"/>
  </cols>
  <sheetData>
    <row r="1" spans="1:10" ht="78" customHeight="1">
      <c r="A1" s="111" t="s">
        <v>1</v>
      </c>
      <c r="B1" s="112" t="s">
        <v>309</v>
      </c>
      <c r="C1" s="113" t="s">
        <v>310</v>
      </c>
      <c r="D1" s="110" t="s">
        <v>311</v>
      </c>
      <c r="E1" s="110" t="s">
        <v>321</v>
      </c>
      <c r="F1" s="110" t="s">
        <v>312</v>
      </c>
      <c r="G1" s="110" t="s">
        <v>314</v>
      </c>
      <c r="H1" s="110" t="s">
        <v>324</v>
      </c>
      <c r="I1" s="110" t="s">
        <v>275</v>
      </c>
      <c r="J1" s="110" t="s">
        <v>313</v>
      </c>
    </row>
    <row r="2" spans="1:10">
      <c r="A2" s="10">
        <v>1</v>
      </c>
      <c r="B2" s="112" t="s">
        <v>281</v>
      </c>
      <c r="C2" s="10">
        <v>7</v>
      </c>
      <c r="D2" s="10">
        <v>75</v>
      </c>
      <c r="E2" s="10">
        <v>5</v>
      </c>
      <c r="F2" s="10">
        <v>5</v>
      </c>
      <c r="G2" s="10">
        <v>5</v>
      </c>
      <c r="H2" s="10">
        <v>5</v>
      </c>
      <c r="I2" s="10">
        <v>5</v>
      </c>
      <c r="J2" s="98">
        <f>SUM(D2:I2)</f>
        <v>100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63A1F-F5B1-42F8-A604-5619F18AA752}">
  <dimension ref="A1:C49"/>
  <sheetViews>
    <sheetView zoomScale="87" zoomScaleNormal="87" workbookViewId="0">
      <pane xSplit="2" ySplit="3" topLeftCell="C13" activePane="bottomRight" state="frozen"/>
      <selection pane="topRight" activeCell="C1" sqref="C1"/>
      <selection pane="bottomLeft" activeCell="A4" sqref="A4"/>
      <selection pane="bottomRight" activeCell="E21" sqref="E21"/>
    </sheetView>
  </sheetViews>
  <sheetFormatPr defaultRowHeight="14.4"/>
  <cols>
    <col min="1" max="1" width="9.109375" style="12"/>
    <col min="2" max="2" width="82" style="11" customWidth="1"/>
    <col min="3" max="3" width="95.33203125" bestFit="1" customWidth="1"/>
  </cols>
  <sheetData>
    <row r="1" spans="1:3">
      <c r="A1" s="128" t="s">
        <v>62</v>
      </c>
      <c r="B1" s="129" t="s">
        <v>63</v>
      </c>
      <c r="C1" s="101" t="s">
        <v>0</v>
      </c>
    </row>
    <row r="2" spans="1:3">
      <c r="A2" s="128"/>
      <c r="B2" s="129"/>
      <c r="C2" s="115" t="s">
        <v>319</v>
      </c>
    </row>
    <row r="3" spans="1:3">
      <c r="A3" s="8" t="s">
        <v>3</v>
      </c>
      <c r="B3" s="55" t="s">
        <v>3</v>
      </c>
      <c r="C3" s="9" t="s">
        <v>65</v>
      </c>
    </row>
    <row r="4" spans="1:3">
      <c r="A4" s="123" t="s">
        <v>66</v>
      </c>
      <c r="B4" s="130"/>
      <c r="C4" s="104"/>
    </row>
    <row r="5" spans="1:3" ht="55.8">
      <c r="A5" s="10">
        <v>1</v>
      </c>
      <c r="B5" s="59" t="s">
        <v>67</v>
      </c>
      <c r="C5" s="57"/>
    </row>
    <row r="6" spans="1:3" ht="28.2">
      <c r="A6" s="10">
        <v>2</v>
      </c>
      <c r="B6" s="50" t="s">
        <v>68</v>
      </c>
      <c r="C6" s="57"/>
    </row>
    <row r="7" spans="1:3" ht="42">
      <c r="A7" s="10">
        <v>3</v>
      </c>
      <c r="B7" s="50" t="s">
        <v>69</v>
      </c>
      <c r="C7" s="57"/>
    </row>
    <row r="8" spans="1:3" ht="97.2">
      <c r="A8" s="10">
        <v>4</v>
      </c>
      <c r="B8" s="59" t="s">
        <v>70</v>
      </c>
      <c r="C8" s="57"/>
    </row>
    <row r="9" spans="1:3" ht="111">
      <c r="A9" s="10">
        <v>5</v>
      </c>
      <c r="B9" s="50" t="s">
        <v>71</v>
      </c>
      <c r="C9" s="57"/>
    </row>
    <row r="10" spans="1:3" ht="55.2">
      <c r="A10" s="10">
        <v>6</v>
      </c>
      <c r="B10" s="53" t="s">
        <v>72</v>
      </c>
      <c r="C10" s="57"/>
    </row>
    <row r="11" spans="1:3">
      <c r="A11" s="122" t="s">
        <v>73</v>
      </c>
      <c r="B11" s="123"/>
      <c r="C11" s="101"/>
    </row>
    <row r="12" spans="1:3" ht="42">
      <c r="A12" s="10">
        <v>7</v>
      </c>
      <c r="B12" s="50" t="s">
        <v>74</v>
      </c>
      <c r="C12" s="127" t="s">
        <v>306</v>
      </c>
    </row>
    <row r="13" spans="1:3" ht="28.2">
      <c r="A13" s="10">
        <v>8</v>
      </c>
      <c r="B13" s="50" t="s">
        <v>75</v>
      </c>
      <c r="C13" s="127"/>
    </row>
    <row r="14" spans="1:3" ht="28.2">
      <c r="A14" s="10">
        <v>9</v>
      </c>
      <c r="B14" s="50" t="s">
        <v>76</v>
      </c>
      <c r="C14" s="127"/>
    </row>
    <row r="15" spans="1:3" ht="28.2">
      <c r="A15" s="10">
        <v>10</v>
      </c>
      <c r="B15" s="59" t="s">
        <v>77</v>
      </c>
      <c r="C15" s="127"/>
    </row>
    <row r="16" spans="1:3">
      <c r="A16" s="10">
        <v>11</v>
      </c>
      <c r="B16" s="59" t="s">
        <v>305</v>
      </c>
      <c r="C16" s="127"/>
    </row>
    <row r="17" spans="1:3" ht="28.2">
      <c r="A17" s="10">
        <v>12</v>
      </c>
      <c r="B17" s="60" t="s">
        <v>299</v>
      </c>
      <c r="C17" s="106" t="s">
        <v>78</v>
      </c>
    </row>
    <row r="18" spans="1:3">
      <c r="A18" s="122" t="s">
        <v>79</v>
      </c>
      <c r="B18" s="123"/>
      <c r="C18" s="102"/>
    </row>
    <row r="19" spans="1:3" ht="55.8">
      <c r="A19" s="10">
        <v>13</v>
      </c>
      <c r="B19" s="59" t="s">
        <v>80</v>
      </c>
      <c r="C19" s="124" t="s">
        <v>81</v>
      </c>
    </row>
    <row r="20" spans="1:3" ht="55.8">
      <c r="A20" s="10">
        <v>14</v>
      </c>
      <c r="B20" s="59" t="s">
        <v>82</v>
      </c>
      <c r="C20" s="125"/>
    </row>
    <row r="21" spans="1:3" ht="87.75" customHeight="1">
      <c r="A21" s="10">
        <v>15</v>
      </c>
      <c r="B21" s="59" t="s">
        <v>83</v>
      </c>
      <c r="C21" s="125"/>
    </row>
    <row r="22" spans="1:3" ht="55.8">
      <c r="A22" s="10">
        <v>16</v>
      </c>
      <c r="B22" s="59" t="s">
        <v>84</v>
      </c>
      <c r="C22" s="126"/>
    </row>
    <row r="23" spans="1:3">
      <c r="A23" s="122" t="s">
        <v>85</v>
      </c>
      <c r="B23" s="123"/>
      <c r="C23" s="103"/>
    </row>
    <row r="24" spans="1:3" ht="15" customHeight="1">
      <c r="A24" s="10">
        <v>17</v>
      </c>
      <c r="B24" s="59" t="s">
        <v>86</v>
      </c>
      <c r="C24" s="124" t="s">
        <v>87</v>
      </c>
    </row>
    <row r="25" spans="1:3" ht="74.25" customHeight="1">
      <c r="A25" s="10">
        <v>18</v>
      </c>
      <c r="B25" s="59" t="s">
        <v>88</v>
      </c>
      <c r="C25" s="125"/>
    </row>
    <row r="26" spans="1:3" ht="42">
      <c r="A26" s="10">
        <v>19</v>
      </c>
      <c r="B26" s="59" t="s">
        <v>89</v>
      </c>
      <c r="C26" s="125"/>
    </row>
    <row r="27" spans="1:3" ht="31.2">
      <c r="A27" s="10">
        <v>20</v>
      </c>
      <c r="B27" s="13" t="s">
        <v>90</v>
      </c>
      <c r="C27" s="125"/>
    </row>
    <row r="28" spans="1:3" ht="55.8">
      <c r="A28" s="10">
        <v>21</v>
      </c>
      <c r="B28" s="59" t="s">
        <v>91</v>
      </c>
      <c r="C28" s="125"/>
    </row>
    <row r="29" spans="1:3" ht="42">
      <c r="A29" s="10">
        <v>22</v>
      </c>
      <c r="B29" s="59" t="s">
        <v>92</v>
      </c>
      <c r="C29" s="125"/>
    </row>
    <row r="30" spans="1:3" ht="42">
      <c r="A30" s="10">
        <v>23</v>
      </c>
      <c r="B30" s="59" t="s">
        <v>93</v>
      </c>
      <c r="C30" s="125"/>
    </row>
    <row r="31" spans="1:3" ht="28.2">
      <c r="A31" s="10">
        <v>24</v>
      </c>
      <c r="B31" s="59" t="s">
        <v>94</v>
      </c>
      <c r="C31" s="125"/>
    </row>
    <row r="32" spans="1:3" ht="28.2">
      <c r="A32" s="10">
        <v>25</v>
      </c>
      <c r="B32" s="59" t="s">
        <v>95</v>
      </c>
      <c r="C32" s="125"/>
    </row>
    <row r="33" spans="1:3" ht="55.8">
      <c r="A33" s="10">
        <v>26</v>
      </c>
      <c r="B33" s="59" t="s">
        <v>96</v>
      </c>
      <c r="C33" s="125"/>
    </row>
    <row r="34" spans="1:3" ht="28.2">
      <c r="A34" s="10">
        <v>27</v>
      </c>
      <c r="B34" s="50" t="s">
        <v>97</v>
      </c>
      <c r="C34" s="125"/>
    </row>
    <row r="35" spans="1:3" ht="28.2">
      <c r="A35" s="10">
        <v>28</v>
      </c>
      <c r="B35" s="59" t="s">
        <v>98</v>
      </c>
      <c r="C35" s="125"/>
    </row>
    <row r="36" spans="1:3" ht="42">
      <c r="A36" s="10">
        <v>29</v>
      </c>
      <c r="B36" s="50" t="s">
        <v>99</v>
      </c>
      <c r="C36" s="125"/>
    </row>
    <row r="37" spans="1:3" ht="36" customHeight="1">
      <c r="A37" s="10">
        <v>30</v>
      </c>
      <c r="B37" s="59" t="s">
        <v>100</v>
      </c>
      <c r="C37" s="125"/>
    </row>
    <row r="38" spans="1:3" ht="42">
      <c r="A38" s="10">
        <v>31</v>
      </c>
      <c r="B38" s="48" t="s">
        <v>104</v>
      </c>
      <c r="C38" s="126"/>
    </row>
    <row r="39" spans="1:3">
      <c r="A39" s="122" t="s">
        <v>101</v>
      </c>
      <c r="B39" s="123"/>
      <c r="C39" s="101"/>
    </row>
    <row r="40" spans="1:3">
      <c r="A40" s="10">
        <v>32</v>
      </c>
      <c r="B40" s="59" t="s">
        <v>102</v>
      </c>
      <c r="C40" s="49"/>
    </row>
    <row r="41" spans="1:3" ht="42">
      <c r="A41" s="10">
        <v>33</v>
      </c>
      <c r="B41" s="59" t="s">
        <v>103</v>
      </c>
      <c r="C41" s="51"/>
    </row>
    <row r="42" spans="1:3" ht="28.2">
      <c r="A42" s="10">
        <v>34</v>
      </c>
      <c r="B42" s="59" t="s">
        <v>320</v>
      </c>
      <c r="C42" s="51"/>
    </row>
    <row r="43" spans="1:3">
      <c r="A43" s="10">
        <v>35</v>
      </c>
      <c r="B43" s="59" t="s">
        <v>318</v>
      </c>
      <c r="C43" s="51"/>
    </row>
    <row r="44" spans="1:3">
      <c r="A44" s="15"/>
      <c r="B44" s="16"/>
      <c r="C44" s="14"/>
    </row>
    <row r="45" spans="1:3">
      <c r="A45"/>
      <c r="B45" s="16" t="s">
        <v>105</v>
      </c>
      <c r="C45" s="14"/>
    </row>
    <row r="46" spans="1:3">
      <c r="A46" s="15"/>
      <c r="B46" s="17" t="s">
        <v>106</v>
      </c>
      <c r="C46" s="14"/>
    </row>
    <row r="47" spans="1:3" ht="69.599999999999994">
      <c r="A47" s="15"/>
      <c r="B47" s="17" t="s">
        <v>107</v>
      </c>
      <c r="C47" s="14"/>
    </row>
    <row r="48" spans="1:3" ht="28.5" customHeight="1">
      <c r="A48" s="15"/>
      <c r="B48" s="17" t="s">
        <v>300</v>
      </c>
      <c r="C48" s="14"/>
    </row>
    <row r="49" spans="1:2">
      <c r="A49" s="15"/>
      <c r="B49" s="17"/>
    </row>
  </sheetData>
  <mergeCells count="10">
    <mergeCell ref="A1:A2"/>
    <mergeCell ref="B1:B2"/>
    <mergeCell ref="A4:B4"/>
    <mergeCell ref="A39:B39"/>
    <mergeCell ref="A11:B11"/>
    <mergeCell ref="A18:B18"/>
    <mergeCell ref="A23:B23"/>
    <mergeCell ref="C24:C38"/>
    <mergeCell ref="C12:C16"/>
    <mergeCell ref="C19:C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3320F-8415-4045-925C-C21961C79DF5}">
  <dimension ref="A1:E168"/>
  <sheetViews>
    <sheetView zoomScale="90" zoomScaleNormal="90" workbookViewId="0">
      <pane xSplit="3" ySplit="3" topLeftCell="D75" activePane="bottomRight" state="frozen"/>
      <selection pane="topRight" activeCell="D1" sqref="D1"/>
      <selection pane="bottomLeft" activeCell="A4" sqref="A4"/>
      <selection pane="bottomRight" activeCell="E130" sqref="E130"/>
    </sheetView>
  </sheetViews>
  <sheetFormatPr defaultRowHeight="14.4"/>
  <cols>
    <col min="1" max="1" width="11.6640625" style="67" customWidth="1"/>
    <col min="2" max="2" width="71.88671875" bestFit="1" customWidth="1"/>
    <col min="3" max="3" width="13.88671875" customWidth="1"/>
    <col min="4" max="4" width="96.33203125" bestFit="1" customWidth="1"/>
    <col min="5" max="5" width="43.109375" customWidth="1"/>
  </cols>
  <sheetData>
    <row r="1" spans="1:4">
      <c r="A1" s="135" t="s">
        <v>319</v>
      </c>
      <c r="B1" s="135"/>
      <c r="C1" s="88"/>
      <c r="D1" s="134" t="s">
        <v>0</v>
      </c>
    </row>
    <row r="2" spans="1:4">
      <c r="A2" s="63" t="s">
        <v>1</v>
      </c>
      <c r="B2" s="1" t="s">
        <v>2</v>
      </c>
      <c r="C2" s="61" t="s">
        <v>307</v>
      </c>
      <c r="D2" s="134"/>
    </row>
    <row r="3" spans="1:4">
      <c r="A3" s="66" t="s">
        <v>3</v>
      </c>
      <c r="B3" s="2" t="s">
        <v>3</v>
      </c>
      <c r="C3" s="2" t="s">
        <v>3</v>
      </c>
      <c r="D3" s="2" t="s">
        <v>4</v>
      </c>
    </row>
    <row r="4" spans="1:4">
      <c r="A4" s="64" t="s">
        <v>263</v>
      </c>
      <c r="B4" s="48" t="s">
        <v>13</v>
      </c>
      <c r="C4" s="138" t="s">
        <v>328</v>
      </c>
      <c r="D4" s="3"/>
    </row>
    <row r="5" spans="1:4">
      <c r="A5" s="65" t="s">
        <v>262</v>
      </c>
      <c r="B5" s="61" t="s">
        <v>5</v>
      </c>
      <c r="C5" s="139"/>
      <c r="D5" s="61"/>
    </row>
    <row r="6" spans="1:4" ht="28.2">
      <c r="A6" s="64" t="s">
        <v>264</v>
      </c>
      <c r="B6" s="48" t="s">
        <v>50</v>
      </c>
      <c r="C6" s="139"/>
      <c r="D6" s="48"/>
    </row>
    <row r="7" spans="1:4">
      <c r="A7" s="64" t="s">
        <v>265</v>
      </c>
      <c r="B7" s="48" t="s">
        <v>6</v>
      </c>
      <c r="C7" s="139"/>
      <c r="D7" s="48"/>
    </row>
    <row r="8" spans="1:4">
      <c r="A8" s="65" t="s">
        <v>266</v>
      </c>
      <c r="B8" s="61" t="s">
        <v>15</v>
      </c>
      <c r="C8" s="139"/>
      <c r="D8" s="61"/>
    </row>
    <row r="9" spans="1:4">
      <c r="A9" s="64" t="s">
        <v>169</v>
      </c>
      <c r="B9" s="48" t="s">
        <v>43</v>
      </c>
      <c r="C9" s="139"/>
      <c r="D9" s="48"/>
    </row>
    <row r="10" spans="1:4">
      <c r="A10" s="64" t="s">
        <v>170</v>
      </c>
      <c r="B10" s="54" t="s">
        <v>42</v>
      </c>
      <c r="C10" s="139"/>
      <c r="D10" s="92"/>
    </row>
    <row r="11" spans="1:4">
      <c r="A11" s="64" t="s">
        <v>171</v>
      </c>
      <c r="B11" s="48" t="s">
        <v>7</v>
      </c>
      <c r="C11" s="139"/>
      <c r="D11" s="92"/>
    </row>
    <row r="12" spans="1:4" ht="28.2">
      <c r="A12" s="64" t="s">
        <v>141</v>
      </c>
      <c r="B12" s="48" t="s">
        <v>45</v>
      </c>
      <c r="C12" s="139"/>
      <c r="D12" s="48"/>
    </row>
    <row r="13" spans="1:4" ht="28.2">
      <c r="A13" s="64" t="s">
        <v>172</v>
      </c>
      <c r="B13" s="48" t="s">
        <v>269</v>
      </c>
      <c r="C13" s="139"/>
      <c r="D13" s="48"/>
    </row>
    <row r="14" spans="1:4" ht="28.2">
      <c r="A14" s="64" t="s">
        <v>173</v>
      </c>
      <c r="B14" s="56" t="s">
        <v>163</v>
      </c>
      <c r="C14" s="139"/>
      <c r="D14" s="92"/>
    </row>
    <row r="15" spans="1:4" ht="28.2">
      <c r="A15" s="64" t="s">
        <v>174</v>
      </c>
      <c r="B15" s="56" t="s">
        <v>140</v>
      </c>
      <c r="C15" s="139"/>
      <c r="D15" s="48"/>
    </row>
    <row r="16" spans="1:4">
      <c r="A16" s="64" t="s">
        <v>175</v>
      </c>
      <c r="B16" s="5" t="s">
        <v>37</v>
      </c>
      <c r="C16" s="139"/>
      <c r="D16" s="48"/>
    </row>
    <row r="17" spans="1:5">
      <c r="A17" s="64" t="s">
        <v>176</v>
      </c>
      <c r="B17" s="54" t="s">
        <v>48</v>
      </c>
      <c r="C17" s="139"/>
      <c r="D17" s="48"/>
    </row>
    <row r="18" spans="1:5">
      <c r="A18" s="64" t="s">
        <v>177</v>
      </c>
      <c r="B18" s="7" t="s">
        <v>289</v>
      </c>
      <c r="C18" s="139"/>
      <c r="D18" s="48"/>
    </row>
    <row r="19" spans="1:5" ht="69">
      <c r="A19" s="64" t="s">
        <v>178</v>
      </c>
      <c r="B19" s="5" t="s">
        <v>285</v>
      </c>
      <c r="C19" s="139"/>
      <c r="D19" s="48"/>
    </row>
    <row r="20" spans="1:5" ht="27.6">
      <c r="A20" s="64" t="s">
        <v>217</v>
      </c>
      <c r="B20" s="7" t="s">
        <v>218</v>
      </c>
      <c r="C20" s="139"/>
      <c r="D20" s="48"/>
      <c r="E20" s="11"/>
    </row>
    <row r="21" spans="1:5">
      <c r="A21" s="65" t="s">
        <v>171</v>
      </c>
      <c r="B21" s="61" t="s">
        <v>10</v>
      </c>
      <c r="C21" s="139"/>
      <c r="D21" s="61"/>
    </row>
    <row r="22" spans="1:5" ht="69.599999999999994">
      <c r="A22" s="64" t="s">
        <v>179</v>
      </c>
      <c r="B22" s="48" t="s">
        <v>288</v>
      </c>
      <c r="C22" s="139"/>
      <c r="D22" s="48"/>
    </row>
    <row r="23" spans="1:5">
      <c r="A23" s="64" t="s">
        <v>180</v>
      </c>
      <c r="B23" s="48" t="s">
        <v>159</v>
      </c>
      <c r="C23" s="139"/>
      <c r="D23" s="48"/>
    </row>
    <row r="24" spans="1:5" ht="42">
      <c r="A24" s="64" t="s">
        <v>181</v>
      </c>
      <c r="B24" s="56" t="s">
        <v>164</v>
      </c>
      <c r="C24" s="139"/>
      <c r="D24" s="92"/>
    </row>
    <row r="25" spans="1:5">
      <c r="A25" s="64" t="s">
        <v>182</v>
      </c>
      <c r="B25" s="54" t="s">
        <v>46</v>
      </c>
      <c r="C25" s="139"/>
      <c r="D25" s="48"/>
    </row>
    <row r="26" spans="1:5" ht="28.2">
      <c r="A26" s="64" t="s">
        <v>183</v>
      </c>
      <c r="B26" s="48" t="s">
        <v>219</v>
      </c>
      <c r="C26" s="139"/>
      <c r="D26" s="48"/>
    </row>
    <row r="27" spans="1:5">
      <c r="A27" s="64" t="s">
        <v>184</v>
      </c>
      <c r="B27" s="56" t="s">
        <v>11</v>
      </c>
      <c r="C27" s="139"/>
      <c r="D27" s="48"/>
    </row>
    <row r="28" spans="1:5">
      <c r="A28" s="65" t="s">
        <v>141</v>
      </c>
      <c r="B28" s="61" t="s">
        <v>166</v>
      </c>
      <c r="C28" s="139"/>
      <c r="D28" s="61"/>
    </row>
    <row r="29" spans="1:5">
      <c r="A29" s="64" t="s">
        <v>185</v>
      </c>
      <c r="B29" s="5" t="s">
        <v>59</v>
      </c>
      <c r="C29" s="139"/>
      <c r="D29" s="48"/>
    </row>
    <row r="30" spans="1:5" ht="43.8">
      <c r="A30" s="64" t="s">
        <v>186</v>
      </c>
      <c r="B30" s="54" t="s">
        <v>16</v>
      </c>
      <c r="C30" s="139"/>
      <c r="D30" s="48"/>
    </row>
    <row r="31" spans="1:5" ht="27.6">
      <c r="A31" s="64" t="s">
        <v>187</v>
      </c>
      <c r="B31" s="54" t="s">
        <v>17</v>
      </c>
      <c r="C31" s="139"/>
      <c r="D31" s="48"/>
    </row>
    <row r="32" spans="1:5" ht="28.2">
      <c r="A32" s="64" t="s">
        <v>188</v>
      </c>
      <c r="B32" s="56" t="s">
        <v>51</v>
      </c>
      <c r="C32" s="139"/>
      <c r="D32" s="48" t="s">
        <v>167</v>
      </c>
    </row>
    <row r="33" spans="1:4" ht="28.2">
      <c r="A33" s="64" t="s">
        <v>189</v>
      </c>
      <c r="B33" s="56" t="s">
        <v>158</v>
      </c>
      <c r="C33" s="139"/>
      <c r="D33" s="48"/>
    </row>
    <row r="34" spans="1:4">
      <c r="A34" s="64" t="s">
        <v>154</v>
      </c>
      <c r="B34" s="5" t="s">
        <v>18</v>
      </c>
      <c r="C34" s="139"/>
      <c r="D34" s="48"/>
    </row>
    <row r="35" spans="1:4" ht="124.2">
      <c r="A35" s="64" t="s">
        <v>190</v>
      </c>
      <c r="B35" s="6" t="s">
        <v>272</v>
      </c>
      <c r="C35" s="139"/>
      <c r="D35" s="48"/>
    </row>
    <row r="36" spans="1:4" ht="42">
      <c r="A36" s="64" t="s">
        <v>191</v>
      </c>
      <c r="B36" s="48" t="s">
        <v>8</v>
      </c>
      <c r="C36" s="139"/>
      <c r="D36" s="48"/>
    </row>
    <row r="37" spans="1:4">
      <c r="A37" s="64" t="s">
        <v>192</v>
      </c>
      <c r="B37" s="54" t="s">
        <v>19</v>
      </c>
      <c r="C37" s="139"/>
      <c r="D37" s="48"/>
    </row>
    <row r="38" spans="1:4">
      <c r="A38" s="64" t="s">
        <v>193</v>
      </c>
      <c r="B38" s="48" t="s">
        <v>9</v>
      </c>
      <c r="C38" s="139"/>
      <c r="D38" s="48"/>
    </row>
    <row r="39" spans="1:4" ht="30" customHeight="1">
      <c r="A39" s="64" t="s">
        <v>194</v>
      </c>
      <c r="B39" s="56" t="s">
        <v>160</v>
      </c>
      <c r="C39" s="139"/>
      <c r="D39" s="48"/>
    </row>
    <row r="40" spans="1:4">
      <c r="A40" s="64" t="s">
        <v>195</v>
      </c>
      <c r="B40" s="48" t="s">
        <v>14</v>
      </c>
      <c r="C40" s="139"/>
      <c r="D40" s="48"/>
    </row>
    <row r="41" spans="1:4" ht="42">
      <c r="A41" s="64" t="s">
        <v>196</v>
      </c>
      <c r="B41" s="48" t="s">
        <v>286</v>
      </c>
      <c r="C41" s="139"/>
      <c r="D41" s="48"/>
    </row>
    <row r="42" spans="1:4">
      <c r="A42" s="64" t="s">
        <v>197</v>
      </c>
      <c r="B42" s="54" t="s">
        <v>21</v>
      </c>
      <c r="C42" s="139"/>
      <c r="D42" s="48"/>
    </row>
    <row r="43" spans="1:4">
      <c r="A43" s="64" t="s">
        <v>198</v>
      </c>
      <c r="B43" s="54" t="s">
        <v>22</v>
      </c>
      <c r="C43" s="139"/>
      <c r="D43" s="48"/>
    </row>
    <row r="44" spans="1:4">
      <c r="A44" s="64" t="s">
        <v>199</v>
      </c>
      <c r="B44" s="54" t="s">
        <v>23</v>
      </c>
      <c r="C44" s="139"/>
      <c r="D44" s="48"/>
    </row>
    <row r="45" spans="1:4">
      <c r="A45" s="64" t="s">
        <v>200</v>
      </c>
      <c r="B45" s="56" t="s">
        <v>47</v>
      </c>
      <c r="C45" s="139"/>
      <c r="D45" s="48"/>
    </row>
    <row r="46" spans="1:4" ht="16.2">
      <c r="A46" s="64" t="s">
        <v>201</v>
      </c>
      <c r="B46" s="54" t="s">
        <v>38</v>
      </c>
      <c r="C46" s="139"/>
      <c r="D46" s="48"/>
    </row>
    <row r="47" spans="1:4" ht="30">
      <c r="A47" s="64" t="s">
        <v>202</v>
      </c>
      <c r="B47" s="54" t="s">
        <v>44</v>
      </c>
      <c r="C47" s="139"/>
      <c r="D47" s="48"/>
    </row>
    <row r="48" spans="1:4">
      <c r="A48" s="64" t="s">
        <v>203</v>
      </c>
      <c r="B48" s="48" t="s">
        <v>12</v>
      </c>
      <c r="C48" s="139"/>
      <c r="D48" s="48"/>
    </row>
    <row r="49" spans="1:4" ht="43.8">
      <c r="A49" s="64" t="s">
        <v>204</v>
      </c>
      <c r="B49" s="54" t="s">
        <v>24</v>
      </c>
      <c r="C49" s="139"/>
    </row>
    <row r="50" spans="1:4">
      <c r="A50" s="64" t="s">
        <v>205</v>
      </c>
      <c r="B50" s="54" t="s">
        <v>25</v>
      </c>
      <c r="C50" s="139"/>
      <c r="D50" s="48"/>
    </row>
    <row r="51" spans="1:4">
      <c r="A51" s="64" t="s">
        <v>206</v>
      </c>
      <c r="B51" s="54" t="s">
        <v>155</v>
      </c>
      <c r="C51" s="139"/>
      <c r="D51" s="48"/>
    </row>
    <row r="52" spans="1:4">
      <c r="A52" s="64" t="s">
        <v>207</v>
      </c>
      <c r="B52" s="54" t="s">
        <v>41</v>
      </c>
      <c r="C52" s="139"/>
      <c r="D52" s="48"/>
    </row>
    <row r="53" spans="1:4" ht="28.2">
      <c r="A53" s="64" t="s">
        <v>208</v>
      </c>
      <c r="B53" s="56" t="s">
        <v>287</v>
      </c>
      <c r="C53" s="139"/>
      <c r="D53" s="48"/>
    </row>
    <row r="54" spans="1:4">
      <c r="A54" s="64" t="s">
        <v>209</v>
      </c>
      <c r="B54" s="48" t="s">
        <v>267</v>
      </c>
      <c r="C54" s="139"/>
      <c r="D54" s="48"/>
    </row>
    <row r="55" spans="1:4">
      <c r="A55" s="64" t="s">
        <v>210</v>
      </c>
      <c r="B55" s="54" t="s">
        <v>251</v>
      </c>
      <c r="C55" s="139"/>
      <c r="D55" s="48"/>
    </row>
    <row r="56" spans="1:4" ht="27.6">
      <c r="A56" s="64" t="s">
        <v>211</v>
      </c>
      <c r="B56" s="54" t="s">
        <v>39</v>
      </c>
      <c r="C56" s="139"/>
      <c r="D56" s="48"/>
    </row>
    <row r="57" spans="1:4">
      <c r="A57" s="64" t="s">
        <v>212</v>
      </c>
      <c r="B57" s="54" t="s">
        <v>252</v>
      </c>
      <c r="C57" s="139"/>
      <c r="D57" s="48"/>
    </row>
    <row r="58" spans="1:4" ht="30">
      <c r="A58" s="64" t="s">
        <v>213</v>
      </c>
      <c r="B58" s="54" t="s">
        <v>284</v>
      </c>
      <c r="C58" s="139"/>
      <c r="D58" s="48"/>
    </row>
    <row r="59" spans="1:4" ht="27.6">
      <c r="A59" s="64" t="s">
        <v>214</v>
      </c>
      <c r="B59" s="54" t="s">
        <v>61</v>
      </c>
      <c r="C59" s="139"/>
      <c r="D59" s="92"/>
    </row>
    <row r="60" spans="1:4">
      <c r="A60" s="64" t="s">
        <v>215</v>
      </c>
      <c r="B60" s="6" t="s">
        <v>40</v>
      </c>
      <c r="C60" s="139"/>
      <c r="D60" s="90"/>
    </row>
    <row r="61" spans="1:4" ht="30">
      <c r="A61" s="64" t="s">
        <v>216</v>
      </c>
      <c r="B61" s="6" t="s">
        <v>220</v>
      </c>
      <c r="C61" s="139"/>
      <c r="D61" s="48"/>
    </row>
    <row r="62" spans="1:4">
      <c r="A62" s="64" t="s">
        <v>221</v>
      </c>
      <c r="B62" s="7" t="s">
        <v>55</v>
      </c>
      <c r="C62" s="139"/>
      <c r="D62" s="48"/>
    </row>
    <row r="63" spans="1:4" ht="27.6">
      <c r="A63" s="99" t="s">
        <v>222</v>
      </c>
      <c r="B63" s="7" t="s">
        <v>162</v>
      </c>
      <c r="C63" s="139"/>
      <c r="D63" s="48"/>
    </row>
    <row r="64" spans="1:4" ht="28.2">
      <c r="A64" s="64" t="s">
        <v>223</v>
      </c>
      <c r="B64" s="48" t="s">
        <v>49</v>
      </c>
      <c r="C64" s="139"/>
      <c r="D64" s="48"/>
    </row>
    <row r="65" spans="1:4" ht="28.2">
      <c r="A65" s="64" t="s">
        <v>224</v>
      </c>
      <c r="B65" s="48" t="s">
        <v>290</v>
      </c>
      <c r="C65" s="139"/>
      <c r="D65" s="48"/>
    </row>
    <row r="66" spans="1:4" ht="28.2">
      <c r="A66" s="64" t="s">
        <v>225</v>
      </c>
      <c r="B66" s="48" t="s">
        <v>291</v>
      </c>
      <c r="C66" s="139"/>
      <c r="D66" s="48"/>
    </row>
    <row r="67" spans="1:4" ht="28.2">
      <c r="A67" s="64" t="s">
        <v>226</v>
      </c>
      <c r="B67" s="48" t="s">
        <v>292</v>
      </c>
      <c r="C67" s="139"/>
      <c r="D67" s="48"/>
    </row>
    <row r="68" spans="1:4">
      <c r="A68" s="65" t="s">
        <v>172</v>
      </c>
      <c r="B68" s="87" t="s">
        <v>234</v>
      </c>
      <c r="C68" s="139"/>
      <c r="D68" s="61"/>
    </row>
    <row r="69" spans="1:4">
      <c r="A69" s="65" t="s">
        <v>229</v>
      </c>
      <c r="B69" s="87" t="s">
        <v>26</v>
      </c>
      <c r="C69" s="139"/>
      <c r="D69" s="87"/>
    </row>
    <row r="70" spans="1:4">
      <c r="A70" s="64" t="s">
        <v>235</v>
      </c>
      <c r="B70" s="54" t="s">
        <v>27</v>
      </c>
      <c r="C70" s="139"/>
      <c r="D70" s="3"/>
    </row>
    <row r="71" spans="1:4">
      <c r="A71" s="64" t="s">
        <v>236</v>
      </c>
      <c r="B71" s="54" t="s">
        <v>28</v>
      </c>
      <c r="C71" s="139"/>
      <c r="D71" s="3"/>
    </row>
    <row r="72" spans="1:4">
      <c r="A72" s="64" t="s">
        <v>237</v>
      </c>
      <c r="B72" s="54" t="s">
        <v>29</v>
      </c>
      <c r="C72" s="139"/>
      <c r="D72" s="3"/>
    </row>
    <row r="73" spans="1:4">
      <c r="A73" s="64" t="s">
        <v>238</v>
      </c>
      <c r="B73" s="54" t="s">
        <v>30</v>
      </c>
      <c r="C73" s="139"/>
      <c r="D73" s="3"/>
    </row>
    <row r="74" spans="1:4">
      <c r="A74" s="64" t="s">
        <v>239</v>
      </c>
      <c r="B74" s="54" t="s">
        <v>31</v>
      </c>
      <c r="C74" s="139"/>
      <c r="D74" s="3"/>
    </row>
    <row r="75" spans="1:4">
      <c r="A75" s="64" t="s">
        <v>240</v>
      </c>
      <c r="B75" s="54" t="s">
        <v>32</v>
      </c>
      <c r="C75" s="139"/>
      <c r="D75" s="3"/>
    </row>
    <row r="76" spans="1:4">
      <c r="A76" s="58" t="s">
        <v>230</v>
      </c>
      <c r="B76" s="87" t="s">
        <v>156</v>
      </c>
      <c r="C76" s="139"/>
      <c r="D76" s="61"/>
    </row>
    <row r="77" spans="1:4">
      <c r="A77" s="64" t="s">
        <v>253</v>
      </c>
      <c r="B77" s="54" t="s">
        <v>33</v>
      </c>
      <c r="C77" s="139"/>
      <c r="D77" s="48"/>
    </row>
    <row r="78" spans="1:4" ht="16.2">
      <c r="A78" s="64" t="s">
        <v>254</v>
      </c>
      <c r="B78" s="54" t="s">
        <v>60</v>
      </c>
      <c r="C78" s="139"/>
      <c r="D78" s="92"/>
    </row>
    <row r="79" spans="1:4">
      <c r="A79" s="64" t="s">
        <v>255</v>
      </c>
      <c r="B79" s="6" t="s">
        <v>52</v>
      </c>
      <c r="C79" s="139"/>
      <c r="D79" s="92"/>
    </row>
    <row r="80" spans="1:4" ht="16.2">
      <c r="A80" s="64" t="s">
        <v>256</v>
      </c>
      <c r="B80" s="54" t="s">
        <v>34</v>
      </c>
      <c r="C80" s="139"/>
      <c r="D80" s="92"/>
    </row>
    <row r="81" spans="1:5" ht="16.2">
      <c r="A81" s="64" t="s">
        <v>257</v>
      </c>
      <c r="B81" s="54" t="s">
        <v>35</v>
      </c>
      <c r="C81" s="139"/>
      <c r="D81" s="48"/>
    </row>
    <row r="82" spans="1:5" ht="30">
      <c r="A82" s="64" t="s">
        <v>258</v>
      </c>
      <c r="B82" s="54" t="s">
        <v>36</v>
      </c>
      <c r="C82" s="139"/>
      <c r="D82" s="48"/>
    </row>
    <row r="83" spans="1:5" ht="27.6">
      <c r="A83" s="64" t="s">
        <v>259</v>
      </c>
      <c r="B83" s="54" t="s">
        <v>56</v>
      </c>
      <c r="C83" s="139"/>
      <c r="D83" s="3"/>
    </row>
    <row r="84" spans="1:5">
      <c r="A84" s="65" t="s">
        <v>241</v>
      </c>
      <c r="B84" s="87" t="s">
        <v>227</v>
      </c>
      <c r="C84" s="139"/>
      <c r="D84" s="61"/>
    </row>
    <row r="85" spans="1:5">
      <c r="A85" s="64" t="s">
        <v>242</v>
      </c>
      <c r="B85" s="6" t="s">
        <v>228</v>
      </c>
      <c r="C85" s="139"/>
      <c r="D85" s="48"/>
    </row>
    <row r="86" spans="1:5">
      <c r="A86" s="64" t="s">
        <v>243</v>
      </c>
      <c r="B86" s="56" t="s">
        <v>161</v>
      </c>
      <c r="C86" s="139"/>
      <c r="D86" s="92"/>
    </row>
    <row r="87" spans="1:5">
      <c r="A87" s="64" t="s">
        <v>244</v>
      </c>
      <c r="B87" s="6" t="s">
        <v>165</v>
      </c>
      <c r="C87" s="139"/>
      <c r="D87" s="92"/>
    </row>
    <row r="88" spans="1:5">
      <c r="A88" s="64" t="s">
        <v>231</v>
      </c>
      <c r="B88" s="48" t="s">
        <v>54</v>
      </c>
      <c r="C88" s="139"/>
      <c r="D88" s="92"/>
    </row>
    <row r="89" spans="1:5" ht="27.6">
      <c r="A89" s="99" t="s">
        <v>232</v>
      </c>
      <c r="B89" s="7" t="s">
        <v>298</v>
      </c>
      <c r="C89" s="139"/>
      <c r="D89" s="92"/>
      <c r="E89" s="11"/>
    </row>
    <row r="90" spans="1:5" ht="28.2">
      <c r="A90" s="64" t="s">
        <v>233</v>
      </c>
      <c r="B90" s="48" t="s">
        <v>276</v>
      </c>
      <c r="C90" s="139"/>
      <c r="D90" s="3"/>
    </row>
    <row r="91" spans="1:5">
      <c r="A91" s="64" t="s">
        <v>245</v>
      </c>
      <c r="B91" s="54" t="s">
        <v>20</v>
      </c>
      <c r="C91" s="139"/>
      <c r="D91" s="3"/>
    </row>
    <row r="92" spans="1:5" ht="28.2">
      <c r="A92" s="64" t="s">
        <v>260</v>
      </c>
      <c r="B92" s="48" t="s">
        <v>277</v>
      </c>
      <c r="C92" s="139"/>
      <c r="D92" s="48"/>
    </row>
    <row r="93" spans="1:5">
      <c r="A93" s="65" t="s">
        <v>173</v>
      </c>
      <c r="B93" s="61" t="s">
        <v>168</v>
      </c>
      <c r="C93" s="139"/>
      <c r="D93" s="61"/>
    </row>
    <row r="94" spans="1:5">
      <c r="A94" s="64" t="s">
        <v>246</v>
      </c>
      <c r="B94" s="56" t="s">
        <v>270</v>
      </c>
      <c r="C94" s="139"/>
      <c r="D94" s="48"/>
    </row>
    <row r="95" spans="1:5" ht="41.4">
      <c r="A95" s="64" t="s">
        <v>247</v>
      </c>
      <c r="B95" s="6" t="s">
        <v>53</v>
      </c>
      <c r="C95" s="139"/>
      <c r="D95" s="48"/>
    </row>
    <row r="96" spans="1:5" ht="55.2">
      <c r="A96" s="64" t="s">
        <v>248</v>
      </c>
      <c r="B96" s="7" t="s">
        <v>261</v>
      </c>
      <c r="C96" s="139"/>
      <c r="D96" s="48"/>
    </row>
    <row r="97" spans="1:4">
      <c r="A97" s="118" t="s">
        <v>325</v>
      </c>
      <c r="B97" s="117" t="s">
        <v>315</v>
      </c>
      <c r="C97" s="140"/>
      <c r="D97" s="48"/>
    </row>
    <row r="98" spans="1:4">
      <c r="A98" s="64" t="s">
        <v>326</v>
      </c>
      <c r="B98" s="48" t="s">
        <v>157</v>
      </c>
      <c r="C98" s="105">
        <v>4</v>
      </c>
      <c r="D98" s="48"/>
    </row>
    <row r="99" spans="1:4" ht="28.2">
      <c r="A99" s="64" t="s">
        <v>327</v>
      </c>
      <c r="B99" s="48" t="s">
        <v>57</v>
      </c>
      <c r="C99" s="105">
        <v>3</v>
      </c>
      <c r="D99" s="48"/>
    </row>
    <row r="100" spans="1:4">
      <c r="A100" s="118" t="s">
        <v>329</v>
      </c>
      <c r="B100" s="61" t="s">
        <v>296</v>
      </c>
      <c r="C100" s="114"/>
      <c r="D100" s="61"/>
    </row>
    <row r="101" spans="1:4" ht="83.4">
      <c r="A101" s="64" t="s">
        <v>330</v>
      </c>
      <c r="B101" s="48" t="s">
        <v>250</v>
      </c>
      <c r="C101" s="107">
        <v>1</v>
      </c>
      <c r="D101" s="4"/>
    </row>
    <row r="102" spans="1:4">
      <c r="A102" s="64" t="s">
        <v>331</v>
      </c>
      <c r="B102" s="48" t="s">
        <v>249</v>
      </c>
      <c r="C102" s="97">
        <v>1</v>
      </c>
      <c r="D102" s="4"/>
    </row>
    <row r="103" spans="1:4">
      <c r="A103" s="64" t="s">
        <v>332</v>
      </c>
      <c r="B103" s="54" t="s">
        <v>294</v>
      </c>
      <c r="C103" s="97">
        <v>1</v>
      </c>
      <c r="D103" s="4"/>
    </row>
    <row r="104" spans="1:4">
      <c r="A104" s="64" t="s">
        <v>333</v>
      </c>
      <c r="B104" s="54" t="s">
        <v>295</v>
      </c>
      <c r="C104" s="97">
        <v>1</v>
      </c>
      <c r="D104" s="4"/>
    </row>
    <row r="105" spans="1:4">
      <c r="A105" s="64" t="s">
        <v>334</v>
      </c>
      <c r="B105" s="48" t="s">
        <v>268</v>
      </c>
      <c r="C105" s="97">
        <v>1</v>
      </c>
      <c r="D105" s="4"/>
    </row>
    <row r="106" spans="1:4">
      <c r="A106" s="64" t="s">
        <v>335</v>
      </c>
      <c r="B106" s="48" t="s">
        <v>293</v>
      </c>
      <c r="C106" s="97">
        <v>1</v>
      </c>
      <c r="D106" s="4"/>
    </row>
    <row r="107" spans="1:4" ht="42.6">
      <c r="A107" s="58" t="s">
        <v>336</v>
      </c>
      <c r="B107" s="61" t="s">
        <v>303</v>
      </c>
      <c r="C107" s="87"/>
      <c r="D107" s="87"/>
    </row>
    <row r="108" spans="1:4">
      <c r="A108" s="62" t="s">
        <v>337</v>
      </c>
      <c r="B108" s="48" t="s">
        <v>152</v>
      </c>
      <c r="C108" s="98">
        <v>1</v>
      </c>
      <c r="D108" s="4"/>
    </row>
    <row r="109" spans="1:4">
      <c r="A109" s="62" t="s">
        <v>338</v>
      </c>
      <c r="B109" s="48" t="s">
        <v>58</v>
      </c>
      <c r="C109" s="98">
        <v>1</v>
      </c>
      <c r="D109" s="4"/>
    </row>
    <row r="110" spans="1:4">
      <c r="A110" s="62" t="s">
        <v>339</v>
      </c>
      <c r="B110" s="48" t="s">
        <v>153</v>
      </c>
      <c r="C110" s="98">
        <v>1</v>
      </c>
      <c r="D110" s="4"/>
    </row>
    <row r="111" spans="1:4">
      <c r="A111" s="62" t="s">
        <v>340</v>
      </c>
      <c r="B111" s="48" t="s">
        <v>138</v>
      </c>
      <c r="C111" s="98">
        <v>1</v>
      </c>
      <c r="D111" s="4"/>
    </row>
    <row r="112" spans="1:4" ht="55.8">
      <c r="A112" s="62" t="s">
        <v>341</v>
      </c>
      <c r="B112" s="48" t="s">
        <v>139</v>
      </c>
      <c r="C112" s="10">
        <v>1</v>
      </c>
      <c r="D112" s="4"/>
    </row>
    <row r="113" spans="1:4">
      <c r="A113" s="62" t="s">
        <v>342</v>
      </c>
      <c r="B113" s="48" t="s">
        <v>151</v>
      </c>
      <c r="C113" s="98">
        <v>1</v>
      </c>
      <c r="D113" s="4"/>
    </row>
    <row r="114" spans="1:4">
      <c r="A114" s="62" t="s">
        <v>343</v>
      </c>
      <c r="B114" s="48" t="s">
        <v>297</v>
      </c>
      <c r="C114" s="98">
        <v>1</v>
      </c>
      <c r="D114" s="4"/>
    </row>
    <row r="116" spans="1:4">
      <c r="A116" s="136" t="s">
        <v>142</v>
      </c>
      <c r="B116" s="136"/>
      <c r="C116" s="137" t="s">
        <v>143</v>
      </c>
      <c r="D116" s="137"/>
    </row>
    <row r="117" spans="1:4" ht="28.2">
      <c r="A117" s="68" t="s">
        <v>144</v>
      </c>
      <c r="B117" s="96" t="s">
        <v>322</v>
      </c>
      <c r="C117" s="131"/>
      <c r="D117" s="131"/>
    </row>
    <row r="118" spans="1:4" ht="28.2">
      <c r="A118" s="68" t="s">
        <v>145</v>
      </c>
      <c r="B118" s="95" t="s">
        <v>323</v>
      </c>
      <c r="C118" s="131"/>
      <c r="D118" s="131"/>
    </row>
    <row r="119" spans="1:4" ht="26.4">
      <c r="A119" s="94" t="s">
        <v>278</v>
      </c>
      <c r="B119" s="77" t="s">
        <v>273</v>
      </c>
      <c r="C119" s="131"/>
      <c r="D119" s="131"/>
    </row>
    <row r="120" spans="1:4">
      <c r="A120" s="94" t="s">
        <v>279</v>
      </c>
      <c r="B120" s="77" t="s">
        <v>274</v>
      </c>
      <c r="C120" s="131"/>
      <c r="D120" s="131"/>
    </row>
    <row r="121" spans="1:4" ht="26.4">
      <c r="A121" s="94" t="s">
        <v>280</v>
      </c>
      <c r="B121" s="77" t="s">
        <v>275</v>
      </c>
      <c r="C121" s="131"/>
      <c r="D121" s="131"/>
    </row>
    <row r="122" spans="1:4">
      <c r="A122" s="69"/>
      <c r="B122" s="70"/>
      <c r="C122" s="71"/>
      <c r="D122" s="14"/>
    </row>
    <row r="123" spans="1:4">
      <c r="A123" s="93" t="s">
        <v>146</v>
      </c>
      <c r="B123" s="72" t="s">
        <v>147</v>
      </c>
      <c r="C123" s="73" t="s">
        <v>148</v>
      </c>
      <c r="D123" s="14"/>
    </row>
    <row r="124" spans="1:4">
      <c r="A124" s="94" t="s">
        <v>149</v>
      </c>
      <c r="B124" s="75" t="s">
        <v>282</v>
      </c>
      <c r="C124" s="74">
        <v>75</v>
      </c>
      <c r="D124" s="76"/>
    </row>
    <row r="125" spans="1:4">
      <c r="A125" s="94" t="s">
        <v>144</v>
      </c>
      <c r="B125" s="75" t="s">
        <v>304</v>
      </c>
      <c r="C125" s="74">
        <v>5</v>
      </c>
      <c r="D125" s="14"/>
    </row>
    <row r="126" spans="1:4">
      <c r="A126" s="94" t="s">
        <v>145</v>
      </c>
      <c r="B126" s="75" t="s">
        <v>283</v>
      </c>
      <c r="C126" s="74">
        <v>5</v>
      </c>
      <c r="D126" s="14"/>
    </row>
    <row r="127" spans="1:4" ht="26.4">
      <c r="A127" s="94" t="s">
        <v>278</v>
      </c>
      <c r="B127" s="77" t="s">
        <v>273</v>
      </c>
      <c r="C127" s="74">
        <v>5</v>
      </c>
      <c r="D127" s="14"/>
    </row>
    <row r="128" spans="1:4">
      <c r="A128" s="94" t="s">
        <v>279</v>
      </c>
      <c r="B128" s="77" t="s">
        <v>274</v>
      </c>
      <c r="C128" s="74">
        <v>5</v>
      </c>
      <c r="D128" s="14"/>
    </row>
    <row r="129" spans="1:4" ht="26.4">
      <c r="A129" s="94" t="s">
        <v>280</v>
      </c>
      <c r="B129" s="77" t="s">
        <v>275</v>
      </c>
      <c r="C129" s="74">
        <v>5</v>
      </c>
      <c r="D129" s="14"/>
    </row>
    <row r="130" spans="1:4">
      <c r="A130" s="94" t="s">
        <v>150</v>
      </c>
      <c r="B130" s="78" t="s">
        <v>271</v>
      </c>
      <c r="C130" s="74">
        <f>SUM(C124:C129)</f>
        <v>100</v>
      </c>
      <c r="D130" s="14"/>
    </row>
    <row r="131" spans="1:4">
      <c r="A131" s="132" t="s">
        <v>344</v>
      </c>
      <c r="B131" s="132"/>
      <c r="C131" s="132"/>
    </row>
    <row r="132" spans="1:4">
      <c r="A132" s="133"/>
      <c r="B132" s="133"/>
      <c r="C132" s="133"/>
      <c r="D132" s="14"/>
    </row>
    <row r="133" spans="1:4">
      <c r="A133" s="133"/>
      <c r="B133" s="133"/>
      <c r="C133" s="133"/>
    </row>
    <row r="134" spans="1:4">
      <c r="A134" s="133"/>
      <c r="B134" s="133"/>
      <c r="C134" s="133"/>
    </row>
    <row r="135" spans="1:4" ht="34.5" customHeight="1">
      <c r="A135" s="133"/>
      <c r="B135" s="133"/>
      <c r="C135" s="133"/>
    </row>
    <row r="136" spans="1:4">
      <c r="A136" s="133"/>
      <c r="B136" s="133"/>
      <c r="C136" s="133"/>
    </row>
    <row r="137" spans="1:4">
      <c r="A137" s="133"/>
      <c r="B137" s="133"/>
      <c r="C137" s="133"/>
    </row>
    <row r="138" spans="1:4">
      <c r="A138" s="133"/>
      <c r="B138" s="133"/>
      <c r="C138" s="133"/>
    </row>
    <row r="139" spans="1:4">
      <c r="A139" s="133"/>
      <c r="B139" s="133"/>
      <c r="C139" s="133"/>
    </row>
    <row r="140" spans="1:4">
      <c r="A140" s="133"/>
      <c r="B140" s="133"/>
      <c r="C140" s="133"/>
    </row>
    <row r="141" spans="1:4">
      <c r="A141" s="133"/>
      <c r="B141" s="133"/>
      <c r="C141" s="133"/>
    </row>
    <row r="142" spans="1:4">
      <c r="A142" s="133"/>
      <c r="B142" s="133"/>
      <c r="C142" s="133"/>
    </row>
    <row r="143" spans="1:4" ht="104.25" customHeight="1">
      <c r="A143" s="133"/>
      <c r="B143" s="133"/>
      <c r="C143" s="133"/>
    </row>
    <row r="144" spans="1:4" ht="57" customHeight="1"/>
    <row r="145" ht="48" customHeight="1"/>
    <row r="152" ht="43.5" customHeight="1"/>
    <row r="153" ht="26.25" customHeight="1"/>
    <row r="154" ht="45" customHeight="1"/>
    <row r="155" ht="38.25" customHeight="1"/>
    <row r="160" ht="39" customHeight="1"/>
    <row r="164" ht="40.5" customHeight="1"/>
    <row r="168" ht="42.75" customHeight="1"/>
  </sheetData>
  <mergeCells count="11">
    <mergeCell ref="C117:D117"/>
    <mergeCell ref="C118:D118"/>
    <mergeCell ref="A131:C143"/>
    <mergeCell ref="D1:D2"/>
    <mergeCell ref="A1:B1"/>
    <mergeCell ref="A116:B116"/>
    <mergeCell ref="C116:D116"/>
    <mergeCell ref="C119:D119"/>
    <mergeCell ref="C120:D120"/>
    <mergeCell ref="C121:D121"/>
    <mergeCell ref="C4:C97"/>
  </mergeCells>
  <phoneticPr fontId="2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B8E05-ABD3-44C3-9506-E23133AAC378}">
  <dimension ref="A1:O15"/>
  <sheetViews>
    <sheetView workbookViewId="0">
      <selection activeCell="G8" sqref="G8"/>
    </sheetView>
  </sheetViews>
  <sheetFormatPr defaultRowHeight="14.4"/>
  <cols>
    <col min="1" max="1" width="11.10937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18"/>
      <c r="B1" s="19"/>
      <c r="C1" s="20"/>
      <c r="D1" s="21"/>
      <c r="E1" s="21"/>
      <c r="F1" s="21"/>
      <c r="G1" s="21"/>
      <c r="H1" s="21"/>
      <c r="I1" s="21"/>
      <c r="J1" s="21"/>
      <c r="K1" s="21"/>
      <c r="L1" s="18"/>
      <c r="M1" s="21"/>
      <c r="N1" s="18"/>
    </row>
    <row r="2" spans="1:15" ht="35.25" customHeight="1">
      <c r="A2" s="144" t="s">
        <v>108</v>
      </c>
      <c r="B2" s="145"/>
      <c r="C2" s="145"/>
      <c r="D2" s="145"/>
      <c r="E2" s="145"/>
      <c r="F2" s="145"/>
      <c r="G2" s="146"/>
      <c r="H2" s="22"/>
      <c r="I2" s="22"/>
      <c r="J2" s="22"/>
      <c r="K2" s="22"/>
      <c r="L2" s="23"/>
      <c r="M2" s="22"/>
      <c r="N2" s="23"/>
      <c r="O2" s="24"/>
    </row>
    <row r="3" spans="1:15" ht="37.5" customHeight="1">
      <c r="A3" s="147" t="s">
        <v>109</v>
      </c>
      <c r="B3" s="147"/>
      <c r="C3" s="147"/>
      <c r="D3" s="147"/>
      <c r="E3" s="147"/>
      <c r="F3" s="147"/>
      <c r="G3" s="147"/>
      <c r="H3" s="22"/>
      <c r="I3" s="22"/>
      <c r="J3" s="22"/>
      <c r="K3" s="22"/>
      <c r="L3" s="23"/>
      <c r="M3" s="22"/>
      <c r="N3" s="23"/>
      <c r="O3" s="24"/>
    </row>
    <row r="4" spans="1:15" ht="16.5" customHeight="1">
      <c r="A4" s="148" t="s">
        <v>110</v>
      </c>
      <c r="B4" s="148"/>
      <c r="C4" s="148"/>
      <c r="D4" s="148"/>
      <c r="E4" s="148"/>
      <c r="F4" s="148"/>
      <c r="G4" s="148"/>
      <c r="H4" s="148"/>
      <c r="I4" s="148"/>
      <c r="J4" s="148"/>
      <c r="K4" s="148"/>
      <c r="L4" s="148"/>
      <c r="M4" s="148"/>
      <c r="N4" s="148"/>
      <c r="O4" s="148"/>
    </row>
    <row r="5" spans="1:15" ht="40.799999999999997">
      <c r="A5" s="25" t="s">
        <v>111</v>
      </c>
      <c r="B5" s="25" t="s">
        <v>112</v>
      </c>
      <c r="C5" s="25" t="s">
        <v>308</v>
      </c>
      <c r="D5" s="26" t="s">
        <v>114</v>
      </c>
      <c r="E5" s="26" t="s">
        <v>115</v>
      </c>
      <c r="F5" s="25" t="s">
        <v>116</v>
      </c>
      <c r="G5" s="25" t="s">
        <v>117</v>
      </c>
      <c r="H5" s="25" t="s">
        <v>118</v>
      </c>
      <c r="I5" s="27" t="s">
        <v>119</v>
      </c>
      <c r="J5" s="25" t="s">
        <v>120</v>
      </c>
      <c r="K5" s="25" t="s">
        <v>121</v>
      </c>
      <c r="L5" s="25" t="s">
        <v>122</v>
      </c>
      <c r="M5" s="28" t="s">
        <v>123</v>
      </c>
      <c r="N5" s="29" t="s">
        <v>124</v>
      </c>
      <c r="O5" s="28" t="s">
        <v>125</v>
      </c>
    </row>
    <row r="6" spans="1:15">
      <c r="A6" s="30">
        <v>1</v>
      </c>
      <c r="B6" s="30">
        <v>2</v>
      </c>
      <c r="C6" s="30">
        <v>3</v>
      </c>
      <c r="D6" s="30">
        <v>4</v>
      </c>
      <c r="E6" s="30">
        <v>5</v>
      </c>
      <c r="F6" s="30">
        <v>6</v>
      </c>
      <c r="G6" s="30">
        <v>7</v>
      </c>
      <c r="H6" s="30">
        <v>8</v>
      </c>
      <c r="I6" s="30">
        <v>9</v>
      </c>
      <c r="J6" s="30">
        <v>10</v>
      </c>
      <c r="K6" s="30">
        <v>11</v>
      </c>
      <c r="L6" s="30">
        <v>12</v>
      </c>
      <c r="M6" s="30">
        <v>13</v>
      </c>
      <c r="N6" s="30">
        <v>14</v>
      </c>
      <c r="O6" s="30">
        <v>15</v>
      </c>
    </row>
    <row r="7" spans="1:15" ht="40.200000000000003">
      <c r="A7" s="31"/>
      <c r="B7" s="116" t="s">
        <v>317</v>
      </c>
      <c r="C7" s="100">
        <v>4</v>
      </c>
      <c r="D7" s="32"/>
      <c r="E7" s="32"/>
      <c r="F7" s="32"/>
      <c r="G7" s="32"/>
      <c r="H7" s="32"/>
      <c r="I7" s="32"/>
      <c r="J7" s="32"/>
      <c r="K7" s="31"/>
      <c r="L7" s="33"/>
      <c r="M7" s="34">
        <f>C7*(F7*(G7+(H7*I7)))</f>
        <v>0</v>
      </c>
      <c r="N7" s="109">
        <f>M7</f>
        <v>0</v>
      </c>
      <c r="O7" s="35"/>
    </row>
    <row r="8" spans="1:15" ht="106.2">
      <c r="A8" s="31"/>
      <c r="B8" s="116" t="s">
        <v>316</v>
      </c>
      <c r="C8" s="100">
        <v>3</v>
      </c>
      <c r="D8" s="32"/>
      <c r="E8" s="32"/>
      <c r="F8" s="32"/>
      <c r="G8" s="32"/>
      <c r="H8" s="32"/>
      <c r="I8" s="32"/>
      <c r="J8" s="32"/>
      <c r="K8" s="32"/>
      <c r="L8" s="33"/>
      <c r="M8" s="34">
        <f t="shared" ref="M8" si="0">C8*(F8*(G8+(H8*I8)))</f>
        <v>0</v>
      </c>
      <c r="N8" s="109">
        <f>M8</f>
        <v>0</v>
      </c>
      <c r="O8" s="35"/>
    </row>
    <row r="9" spans="1:15">
      <c r="A9" s="24"/>
      <c r="B9" s="24"/>
      <c r="C9" s="24"/>
      <c r="D9" s="24"/>
      <c r="E9" s="24"/>
      <c r="F9" s="24"/>
      <c r="G9" s="24"/>
      <c r="H9" s="24"/>
      <c r="I9" s="24"/>
      <c r="J9" s="24"/>
      <c r="K9" s="24"/>
      <c r="L9" s="24"/>
      <c r="M9" s="24"/>
      <c r="N9" s="24"/>
      <c r="O9" s="24"/>
    </row>
    <row r="10" spans="1:15">
      <c r="A10" s="149" t="s">
        <v>3</v>
      </c>
      <c r="B10" s="150"/>
      <c r="C10" s="150"/>
      <c r="D10" s="150"/>
      <c r="E10" s="150"/>
      <c r="F10" s="150"/>
      <c r="G10" s="150"/>
      <c r="H10" s="150"/>
      <c r="I10" s="150"/>
      <c r="J10" s="150"/>
      <c r="K10" s="150"/>
      <c r="L10" s="150"/>
      <c r="M10" s="150"/>
      <c r="N10" s="150"/>
      <c r="O10" s="151"/>
    </row>
    <row r="11" spans="1:15" ht="15.6">
      <c r="A11" s="152" t="s">
        <v>110</v>
      </c>
      <c r="B11" s="152"/>
      <c r="C11" s="152"/>
      <c r="D11" s="152"/>
      <c r="E11" s="152"/>
      <c r="F11" s="152"/>
      <c r="G11" s="152"/>
      <c r="H11" s="152"/>
      <c r="I11" s="152"/>
      <c r="J11" s="152"/>
      <c r="K11" s="152"/>
      <c r="L11" s="152"/>
      <c r="M11" s="152"/>
      <c r="N11" s="152"/>
      <c r="O11" s="152"/>
    </row>
    <row r="12" spans="1:15" ht="40.799999999999997">
      <c r="A12" s="36" t="s">
        <v>111</v>
      </c>
      <c r="B12" s="36" t="s">
        <v>112</v>
      </c>
      <c r="C12" s="36" t="s">
        <v>113</v>
      </c>
      <c r="D12" s="37" t="s">
        <v>114</v>
      </c>
      <c r="E12" s="37" t="s">
        <v>115</v>
      </c>
      <c r="F12" s="36" t="s">
        <v>116</v>
      </c>
      <c r="G12" s="36" t="s">
        <v>117</v>
      </c>
      <c r="H12" s="36" t="s">
        <v>118</v>
      </c>
      <c r="I12" s="38" t="s">
        <v>119</v>
      </c>
      <c r="J12" s="36" t="s">
        <v>120</v>
      </c>
      <c r="K12" s="36" t="s">
        <v>121</v>
      </c>
      <c r="L12" s="36" t="s">
        <v>122</v>
      </c>
      <c r="M12" s="39" t="s">
        <v>123</v>
      </c>
      <c r="N12" s="40" t="s">
        <v>124</v>
      </c>
      <c r="O12" s="41" t="s">
        <v>125</v>
      </c>
    </row>
    <row r="13" spans="1:15">
      <c r="A13" s="42">
        <v>1</v>
      </c>
      <c r="B13" s="42">
        <v>2</v>
      </c>
      <c r="C13" s="42">
        <v>3</v>
      </c>
      <c r="D13" s="42">
        <v>4</v>
      </c>
      <c r="E13" s="42">
        <v>5</v>
      </c>
      <c r="F13" s="42">
        <v>6</v>
      </c>
      <c r="G13" s="42">
        <v>7</v>
      </c>
      <c r="H13" s="42">
        <v>8</v>
      </c>
      <c r="I13" s="42">
        <v>9</v>
      </c>
      <c r="J13" s="42">
        <v>10</v>
      </c>
      <c r="K13" s="42">
        <v>11</v>
      </c>
      <c r="L13" s="42">
        <v>12</v>
      </c>
      <c r="M13" s="42">
        <v>13</v>
      </c>
      <c r="N13" s="42">
        <v>14</v>
      </c>
      <c r="O13" s="42">
        <v>15</v>
      </c>
    </row>
    <row r="14" spans="1:15">
      <c r="A14" s="141" t="s">
        <v>64</v>
      </c>
      <c r="B14" s="142" t="s">
        <v>126</v>
      </c>
      <c r="C14" s="43">
        <v>5</v>
      </c>
      <c r="D14" s="41">
        <v>3</v>
      </c>
      <c r="E14" s="44" t="s">
        <v>127</v>
      </c>
      <c r="F14" s="41">
        <v>2</v>
      </c>
      <c r="G14" s="44">
        <v>500</v>
      </c>
      <c r="H14" s="44">
        <v>3</v>
      </c>
      <c r="I14" s="44">
        <v>35</v>
      </c>
      <c r="J14" s="44">
        <v>35</v>
      </c>
      <c r="K14" s="44" t="s">
        <v>128</v>
      </c>
      <c r="L14" s="44" t="s">
        <v>128</v>
      </c>
      <c r="M14" s="41">
        <f>C14*(F14*(G14+(H14*I14)))</f>
        <v>6050</v>
      </c>
      <c r="N14" s="143">
        <f>M14+M15</f>
        <v>6312.5</v>
      </c>
      <c r="O14" s="45"/>
    </row>
    <row r="15" spans="1:15">
      <c r="A15" s="141"/>
      <c r="B15" s="142"/>
      <c r="C15" s="43">
        <v>5</v>
      </c>
      <c r="D15" s="41">
        <v>3</v>
      </c>
      <c r="E15" s="44" t="s">
        <v>129</v>
      </c>
      <c r="F15" s="41">
        <v>1</v>
      </c>
      <c r="G15" s="44">
        <v>0</v>
      </c>
      <c r="H15" s="44">
        <v>1.5</v>
      </c>
      <c r="I15" s="44">
        <v>35</v>
      </c>
      <c r="J15" s="44">
        <v>35</v>
      </c>
      <c r="K15" s="44" t="s">
        <v>128</v>
      </c>
      <c r="L15" s="44" t="s">
        <v>128</v>
      </c>
      <c r="M15" s="41">
        <f>C15*(F15*(G15+(H15*I15)))</f>
        <v>262.5</v>
      </c>
      <c r="N15" s="143"/>
      <c r="O15" s="45"/>
    </row>
  </sheetData>
  <mergeCells count="8">
    <mergeCell ref="A14:A15"/>
    <mergeCell ref="B14:B15"/>
    <mergeCell ref="N14:N15"/>
    <mergeCell ref="A2:G2"/>
    <mergeCell ref="A3:G3"/>
    <mergeCell ref="A4:O4"/>
    <mergeCell ref="A10:O10"/>
    <mergeCell ref="A11:O11"/>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10350-F7FA-4732-B8C8-284EE0F6E418}">
  <dimension ref="A1:I13"/>
  <sheetViews>
    <sheetView tabSelected="1" workbookViewId="0">
      <selection activeCell="G21" sqref="G21"/>
    </sheetView>
  </sheetViews>
  <sheetFormatPr defaultRowHeight="14.4"/>
  <cols>
    <col min="1" max="1" width="13.6640625" customWidth="1"/>
    <col min="2" max="2" width="48.6640625" customWidth="1"/>
    <col min="3" max="3" width="9.109375" style="12"/>
    <col min="4" max="4" width="22.44140625" customWidth="1"/>
    <col min="5" max="5" width="18.33203125" customWidth="1"/>
    <col min="6" max="7" width="23.5546875" customWidth="1"/>
    <col min="8" max="8" width="47.5546875" customWidth="1"/>
    <col min="9" max="9" width="46.5546875" customWidth="1"/>
  </cols>
  <sheetData>
    <row r="1" spans="1:9">
      <c r="A1" s="153" t="s">
        <v>130</v>
      </c>
      <c r="B1" s="153"/>
      <c r="C1" s="153"/>
      <c r="D1" s="153"/>
      <c r="E1" s="153"/>
      <c r="F1" s="153"/>
      <c r="G1" s="153"/>
      <c r="H1" s="153"/>
      <c r="I1" s="85"/>
    </row>
    <row r="2" spans="1:9">
      <c r="A2" s="154" t="s">
        <v>131</v>
      </c>
      <c r="B2" s="154"/>
      <c r="C2" s="154"/>
      <c r="D2" s="154"/>
      <c r="E2" s="154"/>
      <c r="F2" s="154"/>
      <c r="G2" s="154"/>
      <c r="H2" s="154"/>
      <c r="I2" s="85"/>
    </row>
    <row r="3" spans="1:9" ht="30.6">
      <c r="A3" s="79" t="s">
        <v>111</v>
      </c>
      <c r="B3" s="79" t="s">
        <v>112</v>
      </c>
      <c r="C3" s="80" t="s">
        <v>308</v>
      </c>
      <c r="D3" s="79" t="s">
        <v>132</v>
      </c>
      <c r="E3" s="79" t="s">
        <v>133</v>
      </c>
      <c r="F3" s="80" t="s">
        <v>134</v>
      </c>
      <c r="G3" s="79" t="s">
        <v>135</v>
      </c>
      <c r="H3" s="80" t="s">
        <v>136</v>
      </c>
      <c r="I3" s="80" t="s">
        <v>137</v>
      </c>
    </row>
    <row r="4" spans="1:9">
      <c r="A4" s="119" t="s">
        <v>326</v>
      </c>
      <c r="B4" s="86" t="s">
        <v>317</v>
      </c>
      <c r="C4" s="81">
        <v>4</v>
      </c>
      <c r="D4" s="82"/>
      <c r="E4" s="83">
        <f>D4*C4</f>
        <v>0</v>
      </c>
      <c r="F4" s="46"/>
      <c r="G4" s="84">
        <f>'Iekārtu tehniskā apkalpošana'!N7</f>
        <v>0</v>
      </c>
      <c r="H4" s="156">
        <f>G4+E4+SUM(E7:E10)+E5+G5</f>
        <v>0</v>
      </c>
      <c r="I4" s="52"/>
    </row>
    <row r="5" spans="1:9" ht="31.8">
      <c r="A5" s="119" t="s">
        <v>327</v>
      </c>
      <c r="B5" s="86" t="s">
        <v>316</v>
      </c>
      <c r="C5" s="81">
        <v>3</v>
      </c>
      <c r="D5" s="82"/>
      <c r="E5" s="83">
        <f>D5*C5</f>
        <v>0</v>
      </c>
      <c r="F5" s="46"/>
      <c r="G5" s="84">
        <f>'Iekārtu tehniskā apkalpošana'!N8</f>
        <v>0</v>
      </c>
      <c r="H5" s="156"/>
      <c r="I5" s="52"/>
    </row>
    <row r="6" spans="1:9" ht="27.75" customHeight="1">
      <c r="A6" s="120" t="s">
        <v>336</v>
      </c>
      <c r="B6" s="155" t="s">
        <v>302</v>
      </c>
      <c r="C6" s="155"/>
      <c r="D6" s="155"/>
      <c r="E6" s="155"/>
      <c r="F6" s="155"/>
      <c r="G6" s="157" t="s">
        <v>301</v>
      </c>
      <c r="H6" s="156"/>
      <c r="I6" s="52"/>
    </row>
    <row r="7" spans="1:9">
      <c r="A7" s="121" t="s">
        <v>337</v>
      </c>
      <c r="B7" s="86" t="s">
        <v>152</v>
      </c>
      <c r="C7" s="81">
        <v>1</v>
      </c>
      <c r="D7" s="47"/>
      <c r="E7" s="108">
        <f>D7*C7</f>
        <v>0</v>
      </c>
      <c r="F7" s="47"/>
      <c r="G7" s="158"/>
      <c r="H7" s="156"/>
      <c r="I7" s="52"/>
    </row>
    <row r="8" spans="1:9">
      <c r="A8" s="121" t="s">
        <v>338</v>
      </c>
      <c r="B8" s="86" t="s">
        <v>58</v>
      </c>
      <c r="C8" s="81">
        <v>1</v>
      </c>
      <c r="D8" s="82"/>
      <c r="E8" s="108">
        <f t="shared" ref="E8:E13" si="0">D8*C8</f>
        <v>0</v>
      </c>
      <c r="F8" s="82"/>
      <c r="G8" s="158"/>
      <c r="H8" s="156"/>
      <c r="I8" s="52"/>
    </row>
    <row r="9" spans="1:9">
      <c r="A9" s="121" t="s">
        <v>339</v>
      </c>
      <c r="B9" s="86" t="s">
        <v>153</v>
      </c>
      <c r="C9" s="81">
        <v>1</v>
      </c>
      <c r="D9" s="82"/>
      <c r="E9" s="108">
        <f t="shared" si="0"/>
        <v>0</v>
      </c>
      <c r="F9" s="82"/>
      <c r="G9" s="158"/>
      <c r="H9" s="156"/>
      <c r="I9" s="52"/>
    </row>
    <row r="10" spans="1:9">
      <c r="A10" s="121" t="s">
        <v>340</v>
      </c>
      <c r="B10" s="86" t="s">
        <v>138</v>
      </c>
      <c r="C10" s="81">
        <v>1</v>
      </c>
      <c r="D10" s="82"/>
      <c r="E10" s="108">
        <f t="shared" si="0"/>
        <v>0</v>
      </c>
      <c r="F10" s="82"/>
      <c r="G10" s="158"/>
      <c r="H10" s="156"/>
      <c r="I10" s="52"/>
    </row>
    <row r="11" spans="1:9" ht="42">
      <c r="A11" s="121" t="s">
        <v>341</v>
      </c>
      <c r="B11" s="91" t="s">
        <v>139</v>
      </c>
      <c r="C11" s="81"/>
      <c r="D11" s="82"/>
      <c r="E11" s="108">
        <f t="shared" si="0"/>
        <v>0</v>
      </c>
      <c r="F11" s="82"/>
      <c r="G11" s="158"/>
      <c r="H11" s="156"/>
      <c r="I11" s="52"/>
    </row>
    <row r="12" spans="1:9">
      <c r="A12" s="121" t="s">
        <v>342</v>
      </c>
      <c r="B12" s="86" t="s">
        <v>151</v>
      </c>
      <c r="C12" s="81">
        <v>1</v>
      </c>
      <c r="D12" s="82"/>
      <c r="E12" s="108">
        <f t="shared" si="0"/>
        <v>0</v>
      </c>
      <c r="F12" s="82"/>
      <c r="G12" s="158"/>
      <c r="H12" s="156"/>
      <c r="I12" s="52"/>
    </row>
    <row r="13" spans="1:9">
      <c r="A13" s="121" t="s">
        <v>343</v>
      </c>
      <c r="B13" s="89" t="s">
        <v>297</v>
      </c>
      <c r="C13" s="81">
        <v>1</v>
      </c>
      <c r="D13" s="82"/>
      <c r="E13" s="108">
        <f t="shared" si="0"/>
        <v>0</v>
      </c>
      <c r="F13" s="82"/>
      <c r="G13" s="159"/>
      <c r="H13" s="156"/>
      <c r="I13" s="52"/>
    </row>
  </sheetData>
  <mergeCells count="5">
    <mergeCell ref="A1:H1"/>
    <mergeCell ref="A2:H2"/>
    <mergeCell ref="B6:F6"/>
    <mergeCell ref="H4:H13"/>
    <mergeCell ref="G6:G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Saturs</vt:lpstr>
      <vt:lpstr>Obligātās prasības</vt:lpstr>
      <vt:lpstr>1</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Roberts Rītiņš</dc:creator>
  <cp:lastModifiedBy>Ginta Kaire-Mače</cp:lastModifiedBy>
  <dcterms:created xsi:type="dcterms:W3CDTF">2015-06-05T18:17:20Z</dcterms:created>
  <dcterms:modified xsi:type="dcterms:W3CDTF">2024-05-28T05:58:10Z</dcterms:modified>
</cp:coreProperties>
</file>