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maiss\DATI\KOPIGIE\Iepirkumu_parvalde\IEPIRKUMI\2024.gads_CAIP\2024_80_Rīgas valstspilsētas ielu seguma periodiskās atjaunošanas darbi_EU\Nolikums\"/>
    </mc:Choice>
  </mc:AlternateContent>
  <xr:revisionPtr revIDLastSave="0" documentId="13_ncr:1_{7E6749CE-32C4-4EF5-9C6A-C1E28ECCFFC2}" xr6:coauthVersionLast="47" xr6:coauthVersionMax="47" xr10:uidLastSave="{00000000-0000-0000-0000-000000000000}"/>
  <bookViews>
    <workbookView xWindow="-108" yWindow="-108" windowWidth="23256" windowHeight="12456" tabRatio="699" xr2:uid="{00000000-000D-0000-FFFF-FFFF00000000}"/>
  </bookViews>
  <sheets>
    <sheet name="DDS" sheetId="34" r:id="rId1"/>
  </sheets>
  <definedNames>
    <definedName name="_xlnm.Print_Area" localSheetId="0">DDS!$A$1:$H$44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34" l="1"/>
  <c r="G38" i="34"/>
  <c r="G37" i="34"/>
  <c r="G36" i="34"/>
  <c r="G34" i="34"/>
  <c r="A34" i="34"/>
  <c r="G33" i="34"/>
  <c r="A33" i="34"/>
  <c r="G32" i="34"/>
  <c r="A32" i="34"/>
  <c r="G30" i="34"/>
  <c r="G29" i="34"/>
  <c r="G28" i="34"/>
  <c r="G26" i="34"/>
  <c r="G24" i="34"/>
  <c r="G23" i="34"/>
  <c r="G22" i="34"/>
  <c r="G20" i="34"/>
  <c r="G18" i="34"/>
  <c r="G17" i="34"/>
  <c r="G14" i="34"/>
  <c r="G13" i="34"/>
  <c r="G12" i="34"/>
  <c r="G10" i="34"/>
  <c r="F10" i="34"/>
  <c r="E10" i="34"/>
  <c r="D10" i="34"/>
  <c r="C10" i="34"/>
</calcChain>
</file>

<file path=xl/sharedStrings.xml><?xml version="1.0" encoding="utf-8"?>
<sst xmlns="http://schemas.openxmlformats.org/spreadsheetml/2006/main" count="84" uniqueCount="71">
  <si>
    <t>Dažādi darbi</t>
  </si>
  <si>
    <t>m2</t>
  </si>
  <si>
    <t>gab.</t>
  </si>
  <si>
    <t>Satiksmes aprīkojums</t>
  </si>
  <si>
    <t>Nr.p.k.</t>
  </si>
  <si>
    <t>Inženiertīkli</t>
  </si>
  <si>
    <t>Darba nosaukums</t>
  </si>
  <si>
    <t>Darba daudzums</t>
  </si>
  <si>
    <t>Vienības cena EUR</t>
  </si>
  <si>
    <t>Kopējā izmaksa EUR</t>
  </si>
  <si>
    <t>A</t>
  </si>
  <si>
    <t>Kopā:</t>
  </si>
  <si>
    <t>B</t>
  </si>
  <si>
    <t>PVN (21% no A):</t>
  </si>
  <si>
    <t>Pavisam kopā (A + B):</t>
  </si>
  <si>
    <t>PIEZĪMES:</t>
  </si>
  <si>
    <t>Mērvienība</t>
  </si>
  <si>
    <t>Sarakstā uzrādītie darbu daudzumi ir aptuveni un var atšķirties no faktiski paveiktā uzmērītā darba apjoma.</t>
  </si>
  <si>
    <t>Uzrādītie darbu veidi un to apjomi var tikt precizēti būvniecības laikā. Papildus veicamo darbu apjomus saskaņot ar Pasūtītāju.</t>
  </si>
  <si>
    <t>Specifikāciju Nr.</t>
  </si>
  <si>
    <t>Darbu daudzumu saraksts</t>
  </si>
  <si>
    <t>Projektētājs</t>
  </si>
  <si>
    <t>Iela</t>
  </si>
  <si>
    <t>Darbs</t>
  </si>
  <si>
    <t>Garums</t>
  </si>
  <si>
    <t>Sākums</t>
  </si>
  <si>
    <t>Beigas</t>
  </si>
  <si>
    <t>Seguma atjaunošana</t>
  </si>
  <si>
    <t>Darba vietas aprīkošana un satiksmes organizācija</t>
  </si>
  <si>
    <t>Lūku regulēšana (akas)</t>
  </si>
  <si>
    <t>Lūku regulēšana (gūlijas)</t>
  </si>
  <si>
    <t>ĀMD 3.p.</t>
  </si>
  <si>
    <t>Segumu atjaunošana</t>
  </si>
  <si>
    <t>kompl.</t>
  </si>
  <si>
    <t>MKn Nr. 421 un ĀMD 12.2.p.</t>
  </si>
  <si>
    <t>m</t>
  </si>
  <si>
    <t>Ceļa horizontālie apzīmējumi ar plastiskiem materiāliem, uzklāšana ar mehānismiem vai roku darbu</t>
  </si>
  <si>
    <t>Visus būvdarbus veikt ielu sarkano līniju robežās. Shēmā dotās darba robežas ir orientējošas. Precizēt atbilstoši situācijai dabā, iepriekš saskaņojot ar Pasūtītāju.</t>
  </si>
  <si>
    <t>Betona apmaļu pārbūve</t>
  </si>
  <si>
    <t>3.2 un 7.2</t>
  </si>
  <si>
    <t xml:space="preserve">Vietās, kur ir bojātas esošās apmales, veikt tehnoloģiski pareizu, Autoceļu būvdarbu specifikācijām atbilstošu esošo apmaļu demontāžu un jaunu apmaļu izbūvi. Darbs sevī iekļauj apmales pamata izbūvi un esošo ceļa segas konstruktīvo kārtu atjaunošanu sākotnējā stāvoklī ap apmali. </t>
  </si>
  <si>
    <t>Lūku regulēšana (kapes)</t>
  </si>
  <si>
    <t>7.8 un ĀMD 12.p.</t>
  </si>
  <si>
    <t>Rīgas valstspilsētas pašvaldības Ārtelpas un mobilitātes departaments</t>
  </si>
  <si>
    <t xml:space="preserve">Karstā asfalta AC11 surf  S-II (AADTj, pievestā 1501-3500) dilumkārtas būvniecība 4 cm biezumā </t>
  </si>
  <si>
    <t>TIPS-1 (brauktuve)</t>
  </si>
  <si>
    <t>TIPS-2 (ietve)</t>
  </si>
  <si>
    <t>2.1.1</t>
  </si>
  <si>
    <t>2.1.2</t>
  </si>
  <si>
    <t>2.2.1</t>
  </si>
  <si>
    <t xml:space="preserve">Karstā asfalta AC8 surf S-III (AADTj, pievestā ≤500) būvniecība 4 cm biezumā, gruntēšana </t>
  </si>
  <si>
    <t>Čiekurkalna 2. līnija</t>
  </si>
  <si>
    <t>Čiekurkalna 2. šķērslīnija</t>
  </si>
  <si>
    <t>Viskaļu iela</t>
  </si>
  <si>
    <t>Ātrumvaļņa atjaunošana</t>
  </si>
  <si>
    <t>2.3.1</t>
  </si>
  <si>
    <t>Brauktuves asfalta seguma nofrēzēšana vidēji 10 cm biezumā un transports uz izpildītāja atbērtni</t>
  </si>
  <si>
    <t>Ietves seguma demontāža vidēji 4 cm biezumā un transports uz izpildītāja atbērtni</t>
  </si>
  <si>
    <t>Karstā asfalta AC22 bin S-III (AADTj, kravas 501-1000) saistes kārtas būvniecība 6 cm biezumā, gruntēšana</t>
  </si>
  <si>
    <t>2.3.2</t>
  </si>
  <si>
    <t>2.3.3</t>
  </si>
  <si>
    <t>TIPS-3 (karstā asfalta un apaļā bruģa savienojumu zona)</t>
  </si>
  <si>
    <t xml:space="preserve">Dabīgā (kaltā) akmens bruģa seguma būvniecība </t>
  </si>
  <si>
    <t>1177 m</t>
  </si>
  <si>
    <t>Zemes klātne</t>
  </si>
  <si>
    <t>Apzaļumošana ar augu zemi NN-3</t>
  </si>
  <si>
    <t>Mazgātas frakcionētas grants 0-4 izlīdzinošās kārtas būvniecība 5-10 cm biezumā</t>
  </si>
  <si>
    <t>m3</t>
  </si>
  <si>
    <t>Minerālmateriālu maisījuma 0/45 N-III pamata nesošās kārtas būvniecība vidēji 20 cm biezumā</t>
  </si>
  <si>
    <t>Atklāta konkursa, identifikācijas
Nr. CAIP 2024/80, nolikuma
1.pielikuma “Tehniskās specifikācijas” 1.1.pielikums
Shēma; Skaidrojošs apraksts; Defektu akts; Darbu daudzumu saraksts</t>
  </si>
  <si>
    <t>Būvdarbu veicējam jāievērtē Darbu daudzumu sarakstā minēto darbu veikšanai nepieciešamie materiāli un papildu darbi, kas nav minēti šajā sarakstā, bet bez kuriem nebūtu iespējama būvdarbu tehnoloģiski pareiza un spēkā esošajiem normatīviem atbilstoša veikšana pilnā apjomā.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</si>
</sst>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
  </numFmts>
  <fonts count="13" x14ac:knownFonts="1">
    <font>
      <sz val="10"/>
      <name val="Arial"/>
      <family val="2"/>
      <charset val="186"/>
    </font>
    <font>
      <sz val="10"/>
      <name val="Helv"/>
      <family val="2"/>
    </font>
    <font>
      <sz val="10"/>
      <name val="Arial Narrow"/>
      <family val="2"/>
    </font>
    <font>
      <sz val="8"/>
      <name val="Arial Narrow"/>
      <family val="2"/>
      <charset val="186"/>
    </font>
    <font>
      <b/>
      <sz val="8"/>
      <color theme="0"/>
      <name val="Arial Narrow"/>
      <family val="2"/>
      <charset val="186"/>
    </font>
    <font>
      <b/>
      <sz val="8"/>
      <color indexed="9"/>
      <name val="Arial Narrow"/>
      <family val="2"/>
      <charset val="186"/>
    </font>
    <font>
      <b/>
      <sz val="9"/>
      <name val="Arial Narrow"/>
      <family val="2"/>
      <charset val="186"/>
    </font>
    <font>
      <sz val="9"/>
      <name val="Arial Narrow"/>
      <family val="2"/>
      <charset val="186"/>
    </font>
    <font>
      <b/>
      <sz val="10"/>
      <name val="Arial Narrow"/>
      <family val="2"/>
      <charset val="186"/>
    </font>
    <font>
      <b/>
      <sz val="16"/>
      <name val="Arial Narrow"/>
      <family val="2"/>
    </font>
    <font>
      <sz val="10"/>
      <color indexed="8"/>
      <name val="Arial"/>
      <family val="2"/>
      <charset val="186"/>
    </font>
    <font>
      <sz val="10"/>
      <name val="Arial"/>
      <family val="2"/>
      <charset val="186"/>
    </font>
    <font>
      <i/>
      <sz val="10"/>
      <color theme="1"/>
      <name val="Times New Roman"/>
      <family val="1"/>
      <charset val="186"/>
    </font>
  </fonts>
  <fills count="8">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0" tint="-0.14996795556505021"/>
        <bgColor indexed="64"/>
      </patternFill>
    </fill>
    <fill>
      <patternFill patternType="solid">
        <fgColor indexed="22"/>
        <bgColor indexed="64"/>
      </patternFill>
    </fill>
    <fill>
      <patternFill patternType="solid">
        <fgColor theme="0" tint="-4.9958800012207406E-2"/>
        <bgColor indexed="64"/>
      </patternFill>
    </fill>
    <fill>
      <patternFill patternType="solid">
        <fgColor rgb="FFFFFFCC"/>
        <bgColor indexed="64"/>
      </patternFill>
    </fill>
  </fills>
  <borders count="9">
    <border>
      <left/>
      <right/>
      <top/>
      <bottom/>
      <diagonal/>
    </border>
    <border>
      <left style="thin">
        <color auto="1"/>
      </left>
      <right style="thin">
        <color auto="1"/>
      </right>
      <top style="thin">
        <color auto="1"/>
      </top>
      <bottom style="thin">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right/>
      <top/>
      <bottom style="thin">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3">
    <xf numFmtId="0" fontId="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1" fillId="0" borderId="0"/>
  </cellStyleXfs>
  <cellXfs count="80">
    <xf numFmtId="0" fontId="0" fillId="0" borderId="0" xfId="0"/>
    <xf numFmtId="0" fontId="9" fillId="0" borderId="4" xfId="0" applyFont="1" applyBorder="1" applyAlignment="1">
      <alignment horizontal="center" vertical="center"/>
    </xf>
    <xf numFmtId="0" fontId="7" fillId="0" borderId="6"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3" xfId="0" applyFont="1" applyFill="1" applyBorder="1" applyAlignment="1">
      <alignment horizontal="left" vertical="center" wrapText="1"/>
    </xf>
    <xf numFmtId="0" fontId="8" fillId="4" borderId="8" xfId="0" applyFont="1" applyFill="1" applyBorder="1" applyAlignment="1">
      <alignment horizontal="right"/>
    </xf>
    <xf numFmtId="0" fontId="8" fillId="4" borderId="7" xfId="0" applyFont="1" applyFill="1" applyBorder="1" applyAlignment="1">
      <alignment horizontal="right"/>
    </xf>
    <xf numFmtId="0" fontId="3" fillId="0" borderId="0" xfId="0" applyFont="1" applyAlignment="1">
      <alignment horizontal="center" vertical="center" wrapText="1"/>
    </xf>
    <xf numFmtId="0" fontId="7" fillId="0" borderId="6"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0" fillId="7" borderId="1" xfId="0" applyFont="1" applyFill="1" applyBorder="1" applyAlignment="1">
      <alignment horizontal="left" vertical="center"/>
    </xf>
    <xf numFmtId="0" fontId="2" fillId="0" borderId="0" xfId="0" applyFont="1"/>
    <xf numFmtId="1"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2" fontId="5" fillId="2" borderId="1" xfId="0" applyNumberFormat="1" applyFont="1" applyFill="1" applyBorder="1" applyAlignment="1">
      <alignment horizontal="center" vertical="center" wrapText="1"/>
    </xf>
    <xf numFmtId="2" fontId="5" fillId="2" borderId="1" xfId="8" applyNumberFormat="1" applyFont="1" applyFill="1" applyBorder="1" applyAlignment="1">
      <alignment horizontal="center" vertical="center" wrapText="1"/>
    </xf>
    <xf numFmtId="164" fontId="7" fillId="0" borderId="1" xfId="0" applyNumberFormat="1" applyFont="1" applyBorder="1" applyAlignment="1">
      <alignment horizontal="center" vertical="center"/>
    </xf>
    <xf numFmtId="0" fontId="3" fillId="3" borderId="0" xfId="0" applyFont="1" applyFill="1"/>
    <xf numFmtId="0" fontId="3" fillId="0" borderId="0" xfId="0" applyFont="1"/>
    <xf numFmtId="2" fontId="2" fillId="0" borderId="0" xfId="0" applyNumberFormat="1" applyFont="1" applyAlignment="1">
      <alignment horizontal="center" vertical="center"/>
    </xf>
    <xf numFmtId="0" fontId="2" fillId="0" borderId="0" xfId="0" applyFont="1"/>
    <xf numFmtId="4" fontId="7" fillId="0" borderId="1" xfId="3" applyNumberFormat="1"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1" fontId="6" fillId="4" borderId="1" xfId="0" applyNumberFormat="1" applyFont="1" applyFill="1" applyBorder="1" applyAlignment="1">
      <alignment horizontal="center" vertical="center"/>
    </xf>
    <xf numFmtId="0" fontId="6" fillId="4" borderId="1" xfId="0" applyFont="1" applyFill="1" applyBorder="1" applyAlignment="1">
      <alignment horizontal="left" vertical="center"/>
    </xf>
    <xf numFmtId="2" fontId="7" fillId="4" borderId="1" xfId="0" applyNumberFormat="1" applyFont="1" applyFill="1" applyBorder="1" applyAlignment="1">
      <alignment horizontal="center" vertical="center"/>
    </xf>
    <xf numFmtId="4" fontId="7" fillId="4" borderId="1" xfId="3" applyNumberFormat="1" applyFont="1" applyFill="1" applyBorder="1" applyAlignment="1">
      <alignment horizontal="center" vertical="center"/>
    </xf>
    <xf numFmtId="49" fontId="4" fillId="2" borderId="1" xfId="0" applyNumberFormat="1" applyFont="1" applyFill="1" applyBorder="1" applyAlignment="1">
      <alignment horizontal="center" vertical="center"/>
    </xf>
    <xf numFmtId="4" fontId="6" fillId="4" borderId="1" xfId="3" applyNumberFormat="1" applyFont="1" applyFill="1" applyBorder="1" applyAlignment="1">
      <alignment horizontal="center" vertical="center"/>
    </xf>
    <xf numFmtId="4" fontId="6" fillId="4" borderId="1" xfId="3" applyNumberFormat="1" applyFont="1" applyFill="1" applyBorder="1" applyAlignment="1">
      <alignment horizontal="center"/>
    </xf>
    <xf numFmtId="0" fontId="8" fillId="4" borderId="1" xfId="0" applyFont="1" applyFill="1" applyBorder="1" applyAlignment="1">
      <alignment horizontal="center" vertical="center"/>
    </xf>
    <xf numFmtId="0" fontId="3" fillId="0" borderId="0" xfId="0" applyFont="1" applyAlignment="1">
      <alignment horizontal="right" vertical="center" wrapText="1"/>
    </xf>
    <xf numFmtId="1" fontId="7" fillId="0" borderId="2" xfId="0" applyNumberFormat="1" applyFont="1" applyBorder="1" applyAlignment="1">
      <alignment horizontal="center" vertical="center"/>
    </xf>
    <xf numFmtId="165" fontId="6" fillId="0" borderId="0" xfId="3" applyNumberFormat="1" applyFont="1" applyAlignment="1">
      <alignment horizontal="left" vertical="center"/>
    </xf>
    <xf numFmtId="0" fontId="7" fillId="0" borderId="1" xfId="0" applyFont="1" applyBorder="1" applyAlignment="1">
      <alignment horizontal="left" vertical="center" wrapText="1"/>
    </xf>
    <xf numFmtId="2" fontId="7" fillId="0" borderId="1" xfId="0" applyNumberFormat="1" applyFont="1" applyBorder="1" applyAlignment="1">
      <alignment horizontal="center" vertical="center"/>
    </xf>
    <xf numFmtId="1" fontId="7" fillId="0" borderId="3" xfId="0" applyNumberFormat="1" applyFont="1" applyBorder="1" applyAlignment="1">
      <alignment horizontal="center" vertical="center"/>
    </xf>
    <xf numFmtId="49" fontId="10" fillId="5" borderId="1" xfId="0" applyNumberFormat="1" applyFont="1" applyFill="1" applyBorder="1" applyAlignment="1">
      <alignment horizontal="right" vertical="center"/>
    </xf>
    <xf numFmtId="164" fontId="7" fillId="0" borderId="1" xfId="0" applyNumberFormat="1" applyFont="1" applyBorder="1" applyAlignment="1">
      <alignment horizontal="center" vertical="center" wrapText="1"/>
    </xf>
    <xf numFmtId="2" fontId="7" fillId="0" borderId="1" xfId="0" applyNumberFormat="1" applyFont="1" applyFill="1" applyBorder="1" applyAlignment="1">
      <alignment horizontal="center" vertical="center"/>
    </xf>
    <xf numFmtId="0" fontId="2" fillId="0" borderId="1" xfId="0" applyFont="1" applyBorder="1" applyAlignment="1">
      <alignment horizontal="center"/>
    </xf>
    <xf numFmtId="0" fontId="7" fillId="0" borderId="1" xfId="0" applyFont="1" applyFill="1" applyBorder="1" applyAlignment="1">
      <alignment horizontal="left" vertical="center" wrapText="1"/>
    </xf>
    <xf numFmtId="49" fontId="7" fillId="0" borderId="1" xfId="0" applyNumberFormat="1" applyFont="1" applyBorder="1" applyAlignment="1">
      <alignment horizontal="center" vertical="center"/>
    </xf>
    <xf numFmtId="164" fontId="6" fillId="6" borderId="1" xfId="0" applyNumberFormat="1" applyFont="1" applyFill="1" applyBorder="1" applyAlignment="1">
      <alignment horizontal="center" vertical="center"/>
    </xf>
    <xf numFmtId="0" fontId="6" fillId="6" borderId="1" xfId="0" applyFont="1" applyFill="1" applyBorder="1" applyAlignment="1">
      <alignment horizontal="left" vertical="center"/>
    </xf>
    <xf numFmtId="0" fontId="7" fillId="6" borderId="1" xfId="0" applyFont="1" applyFill="1" applyBorder="1" applyAlignment="1">
      <alignment horizontal="center" vertical="center" wrapText="1"/>
    </xf>
    <xf numFmtId="2" fontId="7" fillId="6" borderId="1" xfId="0" applyNumberFormat="1" applyFont="1" applyFill="1" applyBorder="1" applyAlignment="1">
      <alignment horizontal="center" vertical="center"/>
    </xf>
    <xf numFmtId="4" fontId="7" fillId="6" borderId="1" xfId="3"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6" fillId="6" borderId="1" xfId="0" applyFont="1" applyFill="1" applyBorder="1" applyAlignment="1">
      <alignment horizontal="left" vertical="center"/>
    </xf>
    <xf numFmtId="2" fontId="7" fillId="6" borderId="1" xfId="0" applyNumberFormat="1" applyFont="1" applyFill="1" applyBorder="1" applyAlignment="1">
      <alignment horizontal="center" vertical="center"/>
    </xf>
    <xf numFmtId="4" fontId="7" fillId="6" borderId="1" xfId="3" applyNumberFormat="1" applyFont="1" applyFill="1" applyBorder="1" applyAlignment="1">
      <alignment horizontal="center" vertical="center"/>
    </xf>
    <xf numFmtId="0" fontId="7" fillId="6" borderId="1" xfId="0" applyFont="1" applyFill="1" applyBorder="1" applyAlignment="1">
      <alignment horizontal="center" vertical="center" wrapText="1"/>
    </xf>
    <xf numFmtId="164" fontId="6" fillId="6" borderId="1" xfId="0" applyNumberFormat="1" applyFont="1" applyFill="1" applyBorder="1" applyAlignment="1">
      <alignment horizontal="center" vertical="center"/>
    </xf>
    <xf numFmtId="0" fontId="2" fillId="0" borderId="0" xfId="0" applyFont="1"/>
    <xf numFmtId="4" fontId="7" fillId="0" borderId="1" xfId="3" applyNumberFormat="1"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2" fontId="7" fillId="0" borderId="1" xfId="0" applyNumberFormat="1" applyFont="1" applyBorder="1" applyAlignment="1">
      <alignment horizontal="center" vertical="center"/>
    </xf>
    <xf numFmtId="164" fontId="7" fillId="0" borderId="1" xfId="0" applyNumberFormat="1" applyFont="1" applyBorder="1" applyAlignment="1">
      <alignment horizontal="center" vertical="center" wrapText="1"/>
    </xf>
    <xf numFmtId="0" fontId="2" fillId="0" borderId="0" xfId="0" applyFont="1"/>
    <xf numFmtId="4" fontId="7" fillId="0" borderId="1" xfId="3" applyNumberFormat="1" applyFont="1" applyBorder="1" applyAlignment="1">
      <alignment horizontal="center" vertical="center"/>
    </xf>
    <xf numFmtId="0" fontId="7" fillId="0" borderId="1" xfId="0" applyFont="1" applyBorder="1" applyAlignment="1">
      <alignment horizontal="left" vertical="center" wrapText="1"/>
    </xf>
    <xf numFmtId="2" fontId="7" fillId="0" borderId="1" xfId="0" applyNumberFormat="1" applyFont="1" applyBorder="1" applyAlignment="1">
      <alignment horizontal="center" vertical="center"/>
    </xf>
    <xf numFmtId="164"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4" fontId="7" fillId="0" borderId="1" xfId="3" applyNumberFormat="1"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1" fontId="6" fillId="4" borderId="1" xfId="0" applyNumberFormat="1" applyFont="1" applyFill="1" applyBorder="1" applyAlignment="1">
      <alignment horizontal="center" vertical="center"/>
    </xf>
    <xf numFmtId="0" fontId="6" fillId="4" borderId="1" xfId="0" applyFont="1" applyFill="1" applyBorder="1" applyAlignment="1">
      <alignment horizontal="left" vertical="center"/>
    </xf>
    <xf numFmtId="2" fontId="7" fillId="4" borderId="1" xfId="0" applyNumberFormat="1" applyFont="1" applyFill="1" applyBorder="1" applyAlignment="1">
      <alignment horizontal="center" vertical="center"/>
    </xf>
    <xf numFmtId="4" fontId="7" fillId="4" borderId="1" xfId="3" applyNumberFormat="1" applyFont="1" applyFill="1" applyBorder="1" applyAlignment="1">
      <alignment horizontal="center" vertical="center"/>
    </xf>
    <xf numFmtId="2" fontId="7" fillId="0" borderId="1" xfId="0" applyNumberFormat="1" applyFont="1" applyBorder="1" applyAlignment="1">
      <alignment horizontal="center" vertical="center"/>
    </xf>
    <xf numFmtId="164" fontId="7" fillId="0" borderId="1" xfId="0" applyNumberFormat="1" applyFont="1" applyBorder="1" applyAlignment="1">
      <alignment horizontal="center" vertical="center" wrapText="1"/>
    </xf>
    <xf numFmtId="0" fontId="12" fillId="0" borderId="0" xfId="0" applyFont="1" applyAlignment="1">
      <alignment horizontal="right" vertical="center" wrapText="1"/>
    </xf>
    <xf numFmtId="0" fontId="12" fillId="0" borderId="0" xfId="0" applyFont="1" applyAlignment="1">
      <alignment horizontal="right" vertical="center"/>
    </xf>
  </cellXfs>
  <cellStyles count="13">
    <cellStyle name="Excel Built-in Normal" xfId="1" xr:uid="{00000000-0005-0000-0000-000006000000}"/>
    <cellStyle name="Normal 2" xfId="2" xr:uid="{00000000-0005-0000-0000-000007000000}"/>
    <cellStyle name="Normal 2 10" xfId="3" xr:uid="{00000000-0005-0000-0000-000008000000}"/>
    <cellStyle name="Normal 2 4" xfId="4" xr:uid="{00000000-0005-0000-0000-000009000000}"/>
    <cellStyle name="Normal 3" xfId="5" xr:uid="{00000000-0005-0000-0000-00000A000000}"/>
    <cellStyle name="Normal 5" xfId="6" xr:uid="{00000000-0005-0000-0000-00000B000000}"/>
    <cellStyle name="Normal 8" xfId="7" xr:uid="{00000000-0005-0000-0000-00000C000000}"/>
    <cellStyle name="Normal 9" xfId="12" xr:uid="{00000000-0005-0000-0000-000011000000}"/>
    <cellStyle name="Normal_Sheet1" xfId="8" xr:uid="{00000000-0005-0000-0000-00000D000000}"/>
    <cellStyle name="Parastais 2" xfId="9" xr:uid="{00000000-0005-0000-0000-00000E000000}"/>
    <cellStyle name="Parasts" xfId="0" builtinId="0"/>
    <cellStyle name="Style 1" xfId="10" xr:uid="{00000000-0005-0000-0000-00000F000000}"/>
    <cellStyle name="Стиль 1" xfId="11" xr:uid="{00000000-0005-0000-0000-00001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E80C-D270-44E9-8B00-3B0B3171BDCC}">
  <sheetPr>
    <tabColor rgb="FF92D050"/>
    <pageSetUpPr fitToPage="1"/>
  </sheetPr>
  <dimension ref="A1:G45"/>
  <sheetViews>
    <sheetView showGridLines="0" tabSelected="1" zoomScale="115" zoomScaleNormal="115" zoomScaleSheetLayoutView="100" zoomScalePageLayoutView="70" workbookViewId="0">
      <selection sqref="A1:G1"/>
    </sheetView>
  </sheetViews>
  <sheetFormatPr defaultColWidth="9" defaultRowHeight="13.8" x14ac:dyDescent="0.3"/>
  <cols>
    <col min="1" max="1" width="10.88671875" style="12" bestFit="1" customWidth="1"/>
    <col min="2" max="2" width="9" style="12" customWidth="1"/>
    <col min="3" max="3" width="47.5546875" style="12" bestFit="1" customWidth="1"/>
    <col min="4" max="4" width="8.109375" style="12" bestFit="1" customWidth="1"/>
    <col min="5" max="7" width="9" style="12"/>
    <col min="8" max="8" width="4.88671875" style="12" customWidth="1"/>
    <col min="9" max="9" width="3" style="12" customWidth="1"/>
    <col min="10" max="16384" width="9" style="12"/>
  </cols>
  <sheetData>
    <row r="1" spans="1:7" s="63" customFormat="1" ht="66.599999999999994" customHeight="1" x14ac:dyDescent="0.3">
      <c r="A1" s="78" t="s">
        <v>69</v>
      </c>
      <c r="B1" s="79"/>
      <c r="C1" s="79"/>
      <c r="D1" s="79"/>
      <c r="E1" s="79"/>
      <c r="F1" s="79"/>
      <c r="G1" s="79"/>
    </row>
    <row r="2" spans="1:7" ht="20.399999999999999" x14ac:dyDescent="0.3">
      <c r="A2" s="1" t="s">
        <v>20</v>
      </c>
      <c r="B2" s="1"/>
      <c r="C2" s="1"/>
      <c r="D2" s="1"/>
      <c r="E2" s="1"/>
      <c r="F2" s="1"/>
      <c r="G2" s="1"/>
    </row>
    <row r="3" spans="1:7" x14ac:dyDescent="0.3">
      <c r="A3" s="40" t="s">
        <v>21</v>
      </c>
      <c r="B3" s="11" t="s">
        <v>43</v>
      </c>
      <c r="C3" s="11"/>
      <c r="D3" s="11"/>
      <c r="E3" s="11"/>
      <c r="F3" s="11"/>
      <c r="G3" s="11"/>
    </row>
    <row r="4" spans="1:7" x14ac:dyDescent="0.3">
      <c r="A4" s="40" t="s">
        <v>22</v>
      </c>
      <c r="B4" s="11" t="s">
        <v>51</v>
      </c>
      <c r="C4" s="11"/>
      <c r="D4" s="11"/>
      <c r="E4" s="11"/>
      <c r="F4" s="11"/>
      <c r="G4" s="11"/>
    </row>
    <row r="5" spans="1:7" x14ac:dyDescent="0.3">
      <c r="A5" s="40" t="s">
        <v>23</v>
      </c>
      <c r="B5" s="11" t="s">
        <v>27</v>
      </c>
      <c r="C5" s="11"/>
      <c r="D5" s="11"/>
      <c r="E5" s="11"/>
      <c r="F5" s="11"/>
      <c r="G5" s="11"/>
    </row>
    <row r="6" spans="1:7" x14ac:dyDescent="0.3">
      <c r="A6" s="40" t="s">
        <v>24</v>
      </c>
      <c r="B6" s="11" t="s">
        <v>63</v>
      </c>
      <c r="C6" s="11"/>
      <c r="D6" s="11"/>
      <c r="E6" s="11"/>
      <c r="F6" s="11"/>
      <c r="G6" s="11"/>
    </row>
    <row r="7" spans="1:7" x14ac:dyDescent="0.3">
      <c r="A7" s="40" t="s">
        <v>25</v>
      </c>
      <c r="B7" s="11" t="s">
        <v>52</v>
      </c>
      <c r="C7" s="11"/>
      <c r="D7" s="11"/>
      <c r="E7" s="11"/>
      <c r="F7" s="11"/>
      <c r="G7" s="11"/>
    </row>
    <row r="8" spans="1:7" x14ac:dyDescent="0.3">
      <c r="A8" s="40" t="s">
        <v>26</v>
      </c>
      <c r="B8" s="11" t="s">
        <v>53</v>
      </c>
      <c r="C8" s="11"/>
      <c r="D8" s="11"/>
      <c r="E8" s="11"/>
      <c r="F8" s="11"/>
      <c r="G8" s="11"/>
    </row>
    <row r="9" spans="1:7" ht="20.399999999999999" x14ac:dyDescent="0.3">
      <c r="A9" s="13" t="s">
        <v>4</v>
      </c>
      <c r="B9" s="13" t="s">
        <v>19</v>
      </c>
      <c r="C9" s="14" t="s">
        <v>6</v>
      </c>
      <c r="D9" s="15" t="s">
        <v>16</v>
      </c>
      <c r="E9" s="16" t="s">
        <v>7</v>
      </c>
      <c r="F9" s="16" t="s">
        <v>8</v>
      </c>
      <c r="G9" s="17" t="s">
        <v>9</v>
      </c>
    </row>
    <row r="10" spans="1:7" x14ac:dyDescent="0.3">
      <c r="A10" s="30">
        <v>1</v>
      </c>
      <c r="B10" s="30">
        <f>A10+1</f>
        <v>2</v>
      </c>
      <c r="C10" s="30">
        <f t="shared" ref="C10:G10" si="0">B10+1</f>
        <v>3</v>
      </c>
      <c r="D10" s="30">
        <f t="shared" si="0"/>
        <v>4</v>
      </c>
      <c r="E10" s="30">
        <f t="shared" si="0"/>
        <v>5</v>
      </c>
      <c r="F10" s="30">
        <f t="shared" si="0"/>
        <v>6</v>
      </c>
      <c r="G10" s="30">
        <f t="shared" si="0"/>
        <v>7</v>
      </c>
    </row>
    <row r="11" spans="1:7" x14ac:dyDescent="0.3">
      <c r="A11" s="26">
        <v>1</v>
      </c>
      <c r="B11" s="26"/>
      <c r="C11" s="27" t="s">
        <v>0</v>
      </c>
      <c r="D11" s="28"/>
      <c r="E11" s="28"/>
      <c r="F11" s="29"/>
      <c r="G11" s="29"/>
    </row>
    <row r="12" spans="1:7" ht="39.6" x14ac:dyDescent="0.3">
      <c r="A12" s="18">
        <v>1.1000000000000001</v>
      </c>
      <c r="B12" s="41" t="s">
        <v>34</v>
      </c>
      <c r="C12" s="24" t="s">
        <v>28</v>
      </c>
      <c r="D12" s="23" t="s">
        <v>33</v>
      </c>
      <c r="E12" s="38">
        <v>1</v>
      </c>
      <c r="F12" s="23"/>
      <c r="G12" s="23">
        <f>ROUND(E12*F12,2)</f>
        <v>0</v>
      </c>
    </row>
    <row r="13" spans="1:7" ht="26.4" x14ac:dyDescent="0.3">
      <c r="A13" s="18">
        <v>1.2</v>
      </c>
      <c r="B13" s="18">
        <v>3.3</v>
      </c>
      <c r="C13" s="51" t="s">
        <v>56</v>
      </c>
      <c r="D13" s="25" t="s">
        <v>1</v>
      </c>
      <c r="E13" s="42">
        <v>7506</v>
      </c>
      <c r="F13" s="23"/>
      <c r="G13" s="23">
        <f>ROUND(E13*F13,2)</f>
        <v>0</v>
      </c>
    </row>
    <row r="14" spans="1:7" ht="26.4" x14ac:dyDescent="0.3">
      <c r="A14" s="18">
        <v>1.3</v>
      </c>
      <c r="B14" s="18">
        <v>3.2</v>
      </c>
      <c r="C14" s="51" t="s">
        <v>57</v>
      </c>
      <c r="D14" s="25" t="s">
        <v>1</v>
      </c>
      <c r="E14" s="42">
        <v>980</v>
      </c>
      <c r="F14" s="23"/>
      <c r="G14" s="23">
        <f>ROUND(E14*F14,2)</f>
        <v>0</v>
      </c>
    </row>
    <row r="15" spans="1:7" x14ac:dyDescent="0.3">
      <c r="A15" s="26">
        <v>2</v>
      </c>
      <c r="B15" s="26"/>
      <c r="C15" s="27" t="s">
        <v>32</v>
      </c>
      <c r="D15" s="28"/>
      <c r="E15" s="28"/>
      <c r="F15" s="29"/>
      <c r="G15" s="29"/>
    </row>
    <row r="16" spans="1:7" x14ac:dyDescent="0.3">
      <c r="A16" s="46">
        <v>2.1</v>
      </c>
      <c r="B16" s="46"/>
      <c r="C16" s="47" t="s">
        <v>45</v>
      </c>
      <c r="D16" s="48"/>
      <c r="E16" s="49"/>
      <c r="F16" s="50"/>
      <c r="G16" s="50"/>
    </row>
    <row r="17" spans="1:7" ht="26.4" x14ac:dyDescent="0.3">
      <c r="A17" s="45" t="s">
        <v>47</v>
      </c>
      <c r="B17" s="18">
        <v>6.2</v>
      </c>
      <c r="C17" s="44" t="s">
        <v>44</v>
      </c>
      <c r="D17" s="25" t="s">
        <v>1</v>
      </c>
      <c r="E17" s="42">
        <v>7506</v>
      </c>
      <c r="F17" s="23"/>
      <c r="G17" s="23">
        <f t="shared" ref="G17:G34" si="1">ROUND(E17*F17,2)</f>
        <v>0</v>
      </c>
    </row>
    <row r="18" spans="1:7" ht="26.4" x14ac:dyDescent="0.3">
      <c r="A18" s="45" t="s">
        <v>48</v>
      </c>
      <c r="B18" s="18">
        <v>6.2</v>
      </c>
      <c r="C18" s="65" t="s">
        <v>58</v>
      </c>
      <c r="D18" s="60" t="s">
        <v>1</v>
      </c>
      <c r="E18" s="42">
        <v>7506</v>
      </c>
      <c r="F18" s="23"/>
      <c r="G18" s="23">
        <f t="shared" si="1"/>
        <v>0</v>
      </c>
    </row>
    <row r="19" spans="1:7" x14ac:dyDescent="0.3">
      <c r="A19" s="46">
        <v>2.2000000000000002</v>
      </c>
      <c r="B19" s="46"/>
      <c r="C19" s="47" t="s">
        <v>46</v>
      </c>
      <c r="D19" s="48"/>
      <c r="E19" s="49"/>
      <c r="F19" s="50"/>
      <c r="G19" s="50"/>
    </row>
    <row r="20" spans="1:7" ht="26.4" x14ac:dyDescent="0.3">
      <c r="A20" s="45" t="s">
        <v>49</v>
      </c>
      <c r="B20" s="18">
        <v>6.2</v>
      </c>
      <c r="C20" s="37" t="s">
        <v>50</v>
      </c>
      <c r="D20" s="25" t="s">
        <v>1</v>
      </c>
      <c r="E20" s="42">
        <v>980</v>
      </c>
      <c r="F20" s="23"/>
      <c r="G20" s="23">
        <f>ROUND(E20*F20,2)</f>
        <v>0</v>
      </c>
    </row>
    <row r="21" spans="1:7" s="57" customFormat="1" x14ac:dyDescent="0.3">
      <c r="A21" s="56">
        <v>2.2999999999999998</v>
      </c>
      <c r="B21" s="56"/>
      <c r="C21" s="52" t="s">
        <v>61</v>
      </c>
      <c r="D21" s="55"/>
      <c r="E21" s="53"/>
      <c r="F21" s="54"/>
      <c r="G21" s="54"/>
    </row>
    <row r="22" spans="1:7" s="57" customFormat="1" x14ac:dyDescent="0.3">
      <c r="A22" s="45" t="s">
        <v>55</v>
      </c>
      <c r="B22" s="62">
        <v>5.6</v>
      </c>
      <c r="C22" s="51" t="s">
        <v>62</v>
      </c>
      <c r="D22" s="60" t="s">
        <v>1</v>
      </c>
      <c r="E22" s="61">
        <v>16</v>
      </c>
      <c r="F22" s="58"/>
      <c r="G22" s="58">
        <f>ROUND(E22*F22,2)</f>
        <v>0</v>
      </c>
    </row>
    <row r="23" spans="1:7" s="63" customFormat="1" ht="26.4" x14ac:dyDescent="0.3">
      <c r="A23" s="45" t="s">
        <v>59</v>
      </c>
      <c r="B23" s="67">
        <v>5.6</v>
      </c>
      <c r="C23" s="51" t="s">
        <v>66</v>
      </c>
      <c r="D23" s="71" t="s">
        <v>67</v>
      </c>
      <c r="E23" s="66">
        <v>2</v>
      </c>
      <c r="F23" s="64"/>
      <c r="G23" s="64">
        <f>ROUND(E23*F23,2)</f>
        <v>0</v>
      </c>
    </row>
    <row r="24" spans="1:7" s="63" customFormat="1" ht="26.4" x14ac:dyDescent="0.3">
      <c r="A24" s="45" t="s">
        <v>60</v>
      </c>
      <c r="B24" s="67">
        <v>5.2</v>
      </c>
      <c r="C24" s="51" t="s">
        <v>68</v>
      </c>
      <c r="D24" s="71" t="s">
        <v>67</v>
      </c>
      <c r="E24" s="66">
        <v>4</v>
      </c>
      <c r="F24" s="64"/>
      <c r="G24" s="64">
        <f>ROUND(E24*F24,2)</f>
        <v>0</v>
      </c>
    </row>
    <row r="25" spans="1:7" s="63" customFormat="1" x14ac:dyDescent="0.3">
      <c r="A25" s="72">
        <v>3</v>
      </c>
      <c r="B25" s="72"/>
      <c r="C25" s="73" t="s">
        <v>64</v>
      </c>
      <c r="D25" s="74"/>
      <c r="E25" s="74"/>
      <c r="F25" s="75"/>
      <c r="G25" s="75"/>
    </row>
    <row r="26" spans="1:7" s="63" customFormat="1" x14ac:dyDescent="0.3">
      <c r="A26" s="68">
        <v>3.1</v>
      </c>
      <c r="B26" s="77">
        <v>4.5999999999999996</v>
      </c>
      <c r="C26" s="70" t="s">
        <v>65</v>
      </c>
      <c r="D26" s="71" t="s">
        <v>1</v>
      </c>
      <c r="E26" s="76">
        <v>10</v>
      </c>
      <c r="F26" s="69"/>
      <c r="G26" s="69">
        <f>ROUND(E26*F26,2)</f>
        <v>0</v>
      </c>
    </row>
    <row r="27" spans="1:7" x14ac:dyDescent="0.3">
      <c r="A27" s="26">
        <v>4</v>
      </c>
      <c r="B27" s="26"/>
      <c r="C27" s="27" t="s">
        <v>3</v>
      </c>
      <c r="D27" s="28"/>
      <c r="E27" s="28"/>
      <c r="F27" s="29"/>
      <c r="G27" s="29"/>
    </row>
    <row r="28" spans="1:7" ht="26.4" x14ac:dyDescent="0.3">
      <c r="A28" s="18">
        <v>4.0999999999999996</v>
      </c>
      <c r="B28" s="41" t="s">
        <v>42</v>
      </c>
      <c r="C28" s="24" t="s">
        <v>36</v>
      </c>
      <c r="D28" s="25" t="s">
        <v>1</v>
      </c>
      <c r="E28" s="38">
        <v>11</v>
      </c>
      <c r="F28" s="23"/>
      <c r="G28" s="23">
        <f t="shared" si="1"/>
        <v>0</v>
      </c>
    </row>
    <row r="29" spans="1:7" x14ac:dyDescent="0.3">
      <c r="A29" s="18">
        <v>4.2</v>
      </c>
      <c r="B29" s="62">
        <v>6.2</v>
      </c>
      <c r="C29" s="59" t="s">
        <v>54</v>
      </c>
      <c r="D29" s="58" t="s">
        <v>33</v>
      </c>
      <c r="E29" s="38">
        <v>1</v>
      </c>
      <c r="F29" s="23"/>
      <c r="G29" s="23">
        <f>ROUND(E29*F29,2)</f>
        <v>0</v>
      </c>
    </row>
    <row r="30" spans="1:7" x14ac:dyDescent="0.3">
      <c r="A30" s="18">
        <v>4.3</v>
      </c>
      <c r="B30" s="41" t="s">
        <v>39</v>
      </c>
      <c r="C30" s="24" t="s">
        <v>38</v>
      </c>
      <c r="D30" s="43" t="s">
        <v>35</v>
      </c>
      <c r="E30" s="42">
        <v>370</v>
      </c>
      <c r="F30" s="23"/>
      <c r="G30" s="23">
        <f>ROUND(E30*F30,2)</f>
        <v>0</v>
      </c>
    </row>
    <row r="31" spans="1:7" x14ac:dyDescent="0.3">
      <c r="A31" s="26">
        <v>5</v>
      </c>
      <c r="B31" s="26"/>
      <c r="C31" s="27" t="s">
        <v>5</v>
      </c>
      <c r="D31" s="28"/>
      <c r="E31" s="28"/>
      <c r="F31" s="29"/>
      <c r="G31" s="29"/>
    </row>
    <row r="32" spans="1:7" x14ac:dyDescent="0.3">
      <c r="A32" s="18">
        <f>A31+0.1</f>
        <v>5.0999999999999996</v>
      </c>
      <c r="B32" s="18" t="s">
        <v>31</v>
      </c>
      <c r="C32" s="24" t="s">
        <v>29</v>
      </c>
      <c r="D32" s="25" t="s">
        <v>2</v>
      </c>
      <c r="E32" s="42">
        <v>51</v>
      </c>
      <c r="F32" s="23"/>
      <c r="G32" s="23">
        <f t="shared" si="1"/>
        <v>0</v>
      </c>
    </row>
    <row r="33" spans="1:7" x14ac:dyDescent="0.3">
      <c r="A33" s="18">
        <f>A32+0.1</f>
        <v>5.1999999999999993</v>
      </c>
      <c r="B33" s="18" t="s">
        <v>31</v>
      </c>
      <c r="C33" s="24" t="s">
        <v>41</v>
      </c>
      <c r="D33" s="25" t="s">
        <v>2</v>
      </c>
      <c r="E33" s="42">
        <v>83</v>
      </c>
      <c r="F33" s="23"/>
      <c r="G33" s="23">
        <f t="shared" ref="G33" si="2">ROUND(E33*F33,2)</f>
        <v>0</v>
      </c>
    </row>
    <row r="34" spans="1:7" x14ac:dyDescent="0.3">
      <c r="A34" s="18">
        <f>A33+0.1</f>
        <v>5.2999999999999989</v>
      </c>
      <c r="B34" s="18" t="s">
        <v>31</v>
      </c>
      <c r="C34" s="24" t="s">
        <v>30</v>
      </c>
      <c r="D34" s="25" t="s">
        <v>2</v>
      </c>
      <c r="E34" s="42">
        <v>21</v>
      </c>
      <c r="F34" s="23"/>
      <c r="G34" s="23">
        <f t="shared" si="1"/>
        <v>0</v>
      </c>
    </row>
    <row r="35" spans="1:7" x14ac:dyDescent="0.3">
      <c r="A35" s="19"/>
      <c r="B35" s="19"/>
      <c r="C35" s="20"/>
      <c r="D35" s="19"/>
      <c r="E35" s="19"/>
      <c r="F35" s="19"/>
      <c r="G35" s="19"/>
    </row>
    <row r="36" spans="1:7" x14ac:dyDescent="0.3">
      <c r="A36" s="21"/>
      <c r="B36" s="21"/>
      <c r="C36" s="20"/>
      <c r="D36" s="33" t="s">
        <v>10</v>
      </c>
      <c r="E36" s="6" t="s">
        <v>11</v>
      </c>
      <c r="F36" s="5"/>
      <c r="G36" s="31">
        <f>SUM(G11:G34)</f>
        <v>0</v>
      </c>
    </row>
    <row r="37" spans="1:7" x14ac:dyDescent="0.3">
      <c r="A37" s="22"/>
      <c r="B37" s="22"/>
      <c r="C37" s="20"/>
      <c r="D37" s="33" t="s">
        <v>12</v>
      </c>
      <c r="E37" s="6" t="s">
        <v>13</v>
      </c>
      <c r="F37" s="5"/>
      <c r="G37" s="32">
        <f>ROUND(0.21*G36,2)</f>
        <v>0</v>
      </c>
    </row>
    <row r="38" spans="1:7" x14ac:dyDescent="0.3">
      <c r="A38" s="22"/>
      <c r="B38" s="22"/>
      <c r="C38" s="20"/>
      <c r="D38" s="20"/>
      <c r="E38" s="6" t="s">
        <v>14</v>
      </c>
      <c r="F38" s="5"/>
      <c r="G38" s="31">
        <f>G36+G37</f>
        <v>0</v>
      </c>
    </row>
    <row r="39" spans="1:7" x14ac:dyDescent="0.3">
      <c r="A39" s="36" t="s">
        <v>15</v>
      </c>
      <c r="B39" s="36"/>
      <c r="C39" s="20"/>
      <c r="D39" s="20"/>
      <c r="E39" s="20"/>
      <c r="F39" s="20"/>
      <c r="G39" s="20"/>
    </row>
    <row r="40" spans="1:7" ht="37.5" customHeight="1" x14ac:dyDescent="0.3">
      <c r="A40" s="35">
        <v>1</v>
      </c>
      <c r="B40" s="39"/>
      <c r="C40" s="10" t="s">
        <v>70</v>
      </c>
      <c r="D40" s="9"/>
      <c r="E40" s="9"/>
      <c r="F40" s="9"/>
      <c r="G40" s="8"/>
    </row>
    <row r="41" spans="1:7" ht="37.5" customHeight="1" x14ac:dyDescent="0.3">
      <c r="A41" s="35">
        <v>2</v>
      </c>
      <c r="B41" s="39"/>
      <c r="C41" s="4" t="s">
        <v>40</v>
      </c>
      <c r="D41" s="3"/>
      <c r="E41" s="3"/>
      <c r="F41" s="3"/>
      <c r="G41" s="2"/>
    </row>
    <row r="42" spans="1:7" ht="13.5" customHeight="1" x14ac:dyDescent="0.3">
      <c r="A42" s="35">
        <v>3</v>
      </c>
      <c r="B42" s="39"/>
      <c r="C42" s="10" t="s">
        <v>17</v>
      </c>
      <c r="D42" s="9"/>
      <c r="E42" s="9"/>
      <c r="F42" s="9"/>
      <c r="G42" s="8"/>
    </row>
    <row r="43" spans="1:7" ht="13.5" customHeight="1" x14ac:dyDescent="0.3">
      <c r="A43" s="35">
        <v>4</v>
      </c>
      <c r="B43" s="39"/>
      <c r="C43" s="10" t="s">
        <v>18</v>
      </c>
      <c r="D43" s="9"/>
      <c r="E43" s="9"/>
      <c r="F43" s="9"/>
      <c r="G43" s="8"/>
    </row>
    <row r="44" spans="1:7" ht="29.25" customHeight="1" x14ac:dyDescent="0.3">
      <c r="A44" s="35">
        <v>5</v>
      </c>
      <c r="B44" s="39"/>
      <c r="C44" s="10" t="s">
        <v>37</v>
      </c>
      <c r="D44" s="9"/>
      <c r="E44" s="9"/>
      <c r="F44" s="9"/>
      <c r="G44" s="8"/>
    </row>
    <row r="45" spans="1:7" x14ac:dyDescent="0.3">
      <c r="A45" s="34"/>
      <c r="B45" s="34"/>
      <c r="C45" s="34"/>
      <c r="D45" s="7"/>
      <c r="E45" s="7"/>
    </row>
  </sheetData>
  <mergeCells count="17">
    <mergeCell ref="A1:G1"/>
    <mergeCell ref="B3:G3"/>
    <mergeCell ref="B4:G4"/>
    <mergeCell ref="B5:G5"/>
    <mergeCell ref="A2:G2"/>
    <mergeCell ref="C44:G44"/>
    <mergeCell ref="D45:E45"/>
    <mergeCell ref="E36:F36"/>
    <mergeCell ref="E37:F37"/>
    <mergeCell ref="E38:F38"/>
    <mergeCell ref="C43:G43"/>
    <mergeCell ref="C41:G41"/>
    <mergeCell ref="B6:G6"/>
    <mergeCell ref="B7:G7"/>
    <mergeCell ref="B8:G8"/>
    <mergeCell ref="C40:G40"/>
    <mergeCell ref="C42:G42"/>
  </mergeCells>
  <dataValidations count="2">
    <dataValidation type="list" allowBlank="1" showInputMessage="1" showErrorMessage="1" sqref="D13:D14 D17:D18 D28:D29 D32:D34" xr:uid="{00000000-0002-0000-0000-000000000000}">
      <formula1>#REF!</formula1>
    </dataValidation>
    <dataValidation type="list" allowBlank="1" showInputMessage="1" showErrorMessage="1" sqref="D20 D22:D26" xr:uid="{00000000-0002-0000-0000-000001000000}">
      <formula1>#REF!</formula1>
    </dataValidation>
  </dataValidations>
  <printOptions horizontalCentered="1"/>
  <pageMargins left="0.51181102362204722" right="0.31496062992125984" top="0.55118110236220474" bottom="0.59055118110236227" header="0.31496062992125984" footer="0.31496062992125984"/>
  <pageSetup paperSize="9" scale="90" firstPageNumber="17" fitToHeight="0"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726dcc-50f9-49c6-bf31-428bd1ae4e93">
      <Terms xmlns="http://schemas.microsoft.com/office/infopath/2007/PartnerControls"/>
    </lcf76f155ced4ddcb4097134ff3c332f>
    <TaxCatchAll xmlns="e72655b8-fe4b-406c-801a-e3426d7528d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79F5F5BF01724D89C05F9357A91F08" ma:contentTypeVersion="15" ma:contentTypeDescription="Create a new document." ma:contentTypeScope="" ma:versionID="d8350e656646f6f8aff44a785d8ca659">
  <xsd:schema xmlns:xsd="http://www.w3.org/2001/XMLSchema" xmlns:xs="http://www.w3.org/2001/XMLSchema" xmlns:p="http://schemas.microsoft.com/office/2006/metadata/properties" xmlns:ns2="56726dcc-50f9-49c6-bf31-428bd1ae4e93" xmlns:ns3="e72655b8-fe4b-406c-801a-e3426d7528d9" targetNamespace="http://schemas.microsoft.com/office/2006/metadata/properties" ma:root="true" ma:fieldsID="9d734a3d71b31b60b755194d0711097d" ns2:_="" ns3:_="">
    <xsd:import namespace="56726dcc-50f9-49c6-bf31-428bd1ae4e93"/>
    <xsd:import namespace="e72655b8-fe4b-406c-801a-e3426d7528d9"/>
    <xsd:element name="properties">
      <xsd:complexType>
        <xsd:sequence>
          <xsd:element name="documentManagement">
            <xsd:complexType>
              <xsd:all>
                <xsd:element ref="ns2:MediaServiceMetadata" minOccurs="0"/>
                <xsd:element ref="ns2:MediaServiceFastMetadata" minOccurs="0"/>
                <xsd:element ref="ns3:TaxCatchAll" minOccurs="0"/>
                <xsd:element ref="ns2:MediaServiceOCR" minOccurs="0"/>
                <xsd:element ref="ns2:MediaServiceGenerationTime" minOccurs="0"/>
                <xsd:element ref="ns2:MediaServiceEventHashCode" minOccurs="0"/>
                <xsd:element ref="ns2:lcf76f155ced4ddcb4097134ff3c332f" minOccurs="0"/>
                <xsd:element ref="ns2:MediaServiceDateTaken" minOccurs="0"/>
                <xsd:element ref="ns2:MediaServiceObjectDetectorVersions"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726dcc-50f9-49c6-bf31-428bd1ae4e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72655b8-fe4b-406c-801a-e3426d7528d9"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ebf1e63-0861-46ca-82cb-7ef67ce0725f}" ma:internalName="TaxCatchAll" ma:showField="CatchAllData" ma:web="e72655b8-fe4b-406c-801a-e3426d7528d9">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F46AD7-2537-424A-A3F5-C9FA74208112}">
  <ds:schemaRefs>
    <ds:schemaRef ds:uri="http://schemas.microsoft.com/office/2006/metadata/properties"/>
    <ds:schemaRef ds:uri="http://schemas.microsoft.com/office/infopath/2007/PartnerControls"/>
    <ds:schemaRef ds:uri="14aece72-90af-4eb1-a7b2-c02bbe77da60"/>
    <ds:schemaRef ds:uri="60e627bc-b91f-4f36-833d-e57057e9fa30"/>
    <ds:schemaRef ds:uri="56726dcc-50f9-49c6-bf31-428bd1ae4e93"/>
    <ds:schemaRef ds:uri="e72655b8-fe4b-406c-801a-e3426d7528d9"/>
  </ds:schemaRefs>
</ds:datastoreItem>
</file>

<file path=customXml/itemProps2.xml><?xml version="1.0" encoding="utf-8"?>
<ds:datastoreItem xmlns:ds="http://schemas.openxmlformats.org/officeDocument/2006/customXml" ds:itemID="{40591F46-5990-49E5-85F0-7C2409B67D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726dcc-50f9-49c6-bf31-428bd1ae4e93"/>
    <ds:schemaRef ds:uri="e72655b8-fe4b-406c-801a-e3426d75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D39287-C1B4-4B19-A9F9-A9A77F6762E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DDS</vt:lpstr>
      <vt:lpstr>DDS!Drukas_apgabals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Martins</dc:creator>
  <cp:keywords/>
  <dc:description/>
  <cp:lastModifiedBy>Evija Nagle</cp:lastModifiedBy>
  <cp:lastPrinted>2024-02-02T07:15:12Z</cp:lastPrinted>
  <dcterms:created xsi:type="dcterms:W3CDTF">2005-05-23T04:50:33Z</dcterms:created>
  <dcterms:modified xsi:type="dcterms:W3CDTF">2024-06-02T16:33:13Z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0x0101007979F5F5BF01724D89C05F9357A91F08</vt:lpwstr>
  </property>
  <property fmtid="{D5CDD505-2E9C-101B-9397-08002B2CF9AE}" pid="3" name="MediaServiceImageTags">
    <vt:lpwstr/>
  </property>
</Properties>
</file>