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gresnamsaimniekssia-my.sharepoint.com/personal/peteris_liepa_ogresnamsaimnieks_lv/Documents/Desktop/"/>
    </mc:Choice>
  </mc:AlternateContent>
  <xr:revisionPtr revIDLastSave="203" documentId="13_ncr:1_{E43604A9-5841-4572-93DB-2F781644E90A}" xr6:coauthVersionLast="47" xr6:coauthVersionMax="47" xr10:uidLastSave="{9CFF46C6-1D5E-43AB-8808-BA8D770105A6}"/>
  <bookViews>
    <workbookView xWindow="28680" yWindow="-120" windowWidth="29040" windowHeight="15840" tabRatio="877" activeTab="7" xr2:uid="{00000000-000D-0000-FFFF-FFFF00000000}"/>
  </bookViews>
  <sheets>
    <sheet name="9.pielikums Finanšu kop. pied." sheetId="50" r:id="rId1"/>
    <sheet name="1.A16" sheetId="129" r:id="rId2"/>
    <sheet name="2.A6" sheetId="130" r:id="rId3"/>
    <sheet name="3.G13" sheetId="131" r:id="rId4"/>
    <sheet name="4.G15" sheetId="132" r:id="rId5"/>
    <sheet name="5.M27" sheetId="133" r:id="rId6"/>
    <sheet name="6.Z1" sheetId="135" r:id="rId7"/>
    <sheet name="7.Z10" sheetId="136" r:id="rId8"/>
  </sheets>
  <definedNames>
    <definedName name="_xlnm._FilterDatabase" localSheetId="3" hidden="1">'3.G13'!$A$7:$P$8</definedName>
    <definedName name="_xlnm._FilterDatabase" localSheetId="5" hidden="1">'5.M27'!$A$7:$P$8</definedName>
    <definedName name="_xlnm._FilterDatabase" localSheetId="6" hidden="1">'6.Z1'!$A$7:$P$8</definedName>
    <definedName name="_xlnm._FilterDatabase" localSheetId="7" hidden="1">'7.Z10'!$A$7:$P$8</definedName>
    <definedName name="_xlnm.Print_Titles" localSheetId="3">'3.G13'!$20:$20</definedName>
    <definedName name="_xlnm.Print_Titles" localSheetId="5">'5.M27'!$20:$20</definedName>
    <definedName name="_xlnm.Print_Titles" localSheetId="6">'6.Z1'!$20:$20</definedName>
    <definedName name="_xlnm.Print_Titles" localSheetId="7">'7.Z10'!$20:$20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" i="136" l="1"/>
  <c r="P14" i="135"/>
  <c r="P14" i="133"/>
  <c r="P14" i="132"/>
  <c r="P14" i="131"/>
  <c r="P14" i="130"/>
  <c r="P14" i="129"/>
  <c r="B20" i="136"/>
  <c r="C20" i="136" s="1"/>
  <c r="D20" i="136" s="1"/>
  <c r="E20" i="136" s="1"/>
  <c r="F20" i="136" s="1"/>
  <c r="G20" i="136" s="1"/>
  <c r="H20" i="136" s="1"/>
  <c r="I20" i="136" s="1"/>
  <c r="J20" i="136" s="1"/>
  <c r="K20" i="136" s="1"/>
  <c r="L20" i="136" s="1"/>
  <c r="M20" i="136" s="1"/>
  <c r="N20" i="136" s="1"/>
  <c r="O20" i="136" s="1"/>
  <c r="P20" i="136" s="1"/>
  <c r="L48" i="136" l="1"/>
  <c r="N48" i="136"/>
  <c r="O48" i="136" l="1"/>
  <c r="M48" i="136"/>
  <c r="P48" i="136" l="1"/>
  <c r="P50" i="136" s="1"/>
  <c r="P51" i="136" l="1"/>
  <c r="P52" i="136"/>
  <c r="P53" i="136" s="1"/>
  <c r="P54" i="136" l="1"/>
  <c r="P55" i="136" s="1"/>
  <c r="L48" i="135" l="1"/>
  <c r="B20" i="135"/>
  <c r="C20" i="135" s="1"/>
  <c r="D20" i="135" s="1"/>
  <c r="E20" i="135" s="1"/>
  <c r="F20" i="135" s="1"/>
  <c r="G20" i="135" s="1"/>
  <c r="H20" i="135" s="1"/>
  <c r="I20" i="135" s="1"/>
  <c r="J20" i="135" s="1"/>
  <c r="K20" i="135" s="1"/>
  <c r="L20" i="135" s="1"/>
  <c r="M20" i="135" s="1"/>
  <c r="N20" i="135" s="1"/>
  <c r="O20" i="135" s="1"/>
  <c r="P20" i="135" s="1"/>
  <c r="N48" i="135" l="1"/>
  <c r="O48" i="135" l="1"/>
  <c r="M48" i="135"/>
  <c r="P48" i="135" l="1"/>
  <c r="P50" i="135" s="1"/>
  <c r="P52" i="135" s="1"/>
  <c r="P51" i="135" l="1"/>
  <c r="P53" i="135" s="1"/>
  <c r="P54" i="135" s="1"/>
  <c r="P55" i="135" s="1"/>
  <c r="B20" i="133" l="1"/>
  <c r="C20" i="133" s="1"/>
  <c r="D20" i="133" s="1"/>
  <c r="E20" i="133" s="1"/>
  <c r="F20" i="133" s="1"/>
  <c r="G20" i="133" s="1"/>
  <c r="H20" i="133" s="1"/>
  <c r="I20" i="133" s="1"/>
  <c r="J20" i="133" s="1"/>
  <c r="K20" i="133" s="1"/>
  <c r="L20" i="133" s="1"/>
  <c r="M20" i="133" s="1"/>
  <c r="N20" i="133" s="1"/>
  <c r="O20" i="133" s="1"/>
  <c r="P20" i="133" s="1"/>
  <c r="L52" i="133" l="1"/>
  <c r="N52" i="133"/>
  <c r="P52" i="133" l="1"/>
  <c r="P54" i="133" s="1"/>
  <c r="O52" i="133"/>
  <c r="M52" i="133"/>
  <c r="P56" i="133" l="1"/>
  <c r="P55" i="133"/>
  <c r="P57" i="133" l="1"/>
  <c r="P58" i="133"/>
  <c r="P59" i="133" s="1"/>
  <c r="B20" i="132" l="1"/>
  <c r="C20" i="132" s="1"/>
  <c r="D20" i="132" s="1"/>
  <c r="E20" i="132" s="1"/>
  <c r="F20" i="132" s="1"/>
  <c r="G20" i="132" s="1"/>
  <c r="H20" i="132" s="1"/>
  <c r="I20" i="132" s="1"/>
  <c r="J20" i="132" s="1"/>
  <c r="K20" i="132" s="1"/>
  <c r="L20" i="132" s="1"/>
  <c r="M20" i="132" s="1"/>
  <c r="N20" i="132" s="1"/>
  <c r="O20" i="132" s="1"/>
  <c r="P20" i="132" s="1"/>
  <c r="L47" i="132" l="1"/>
  <c r="N47" i="132"/>
  <c r="P47" i="132" l="1"/>
  <c r="P49" i="132" s="1"/>
  <c r="M47" i="132"/>
  <c r="O47" i="132"/>
  <c r="P51" i="132" l="1"/>
  <c r="P50" i="132"/>
  <c r="P52" i="132" l="1"/>
  <c r="P53" i="132" s="1"/>
  <c r="P54" i="132" s="1"/>
  <c r="N44" i="131"/>
  <c r="L44" i="131"/>
  <c r="B20" i="131"/>
  <c r="C20" i="131" s="1"/>
  <c r="D20" i="131" s="1"/>
  <c r="E20" i="131" s="1"/>
  <c r="F20" i="131" s="1"/>
  <c r="G20" i="131" s="1"/>
  <c r="H20" i="131" s="1"/>
  <c r="I20" i="131" s="1"/>
  <c r="J20" i="131" s="1"/>
  <c r="K20" i="131" s="1"/>
  <c r="L20" i="131" s="1"/>
  <c r="M20" i="131" s="1"/>
  <c r="N20" i="131" s="1"/>
  <c r="O20" i="131" s="1"/>
  <c r="P20" i="131" s="1"/>
  <c r="M44" i="131" l="1"/>
  <c r="P44" i="131" l="1"/>
  <c r="P46" i="131" s="1"/>
  <c r="O44" i="131"/>
  <c r="P48" i="131" l="1"/>
  <c r="P47" i="131"/>
  <c r="P49" i="131" l="1"/>
  <c r="P50" i="131" s="1"/>
  <c r="P51" i="131" s="1"/>
  <c r="B20" i="130" l="1"/>
  <c r="C20" i="130" s="1"/>
  <c r="D20" i="130" s="1"/>
  <c r="E20" i="130" s="1"/>
  <c r="F20" i="130" s="1"/>
  <c r="G20" i="130" s="1"/>
  <c r="H20" i="130" s="1"/>
  <c r="I20" i="130" s="1"/>
  <c r="J20" i="130" s="1"/>
  <c r="K20" i="130" s="1"/>
  <c r="L20" i="130" s="1"/>
  <c r="M20" i="130" s="1"/>
  <c r="N20" i="130" s="1"/>
  <c r="O20" i="130" s="1"/>
  <c r="P20" i="130" s="1"/>
  <c r="L49" i="130" l="1"/>
  <c r="N49" i="130"/>
  <c r="M49" i="130" l="1"/>
  <c r="P49" i="130"/>
  <c r="P51" i="130" s="1"/>
  <c r="O49" i="130"/>
  <c r="P53" i="130" l="1"/>
  <c r="P52" i="130"/>
  <c r="P54" i="130" l="1"/>
  <c r="P55" i="130"/>
  <c r="P56" i="130" s="1"/>
  <c r="B20" i="129"/>
  <c r="C20" i="129" s="1"/>
  <c r="D20" i="129" s="1"/>
  <c r="E20" i="129" s="1"/>
  <c r="F20" i="129" s="1"/>
  <c r="G20" i="129" s="1"/>
  <c r="H20" i="129" s="1"/>
  <c r="I20" i="129" s="1"/>
  <c r="J20" i="129" s="1"/>
  <c r="K20" i="129" s="1"/>
  <c r="L20" i="129" s="1"/>
  <c r="M20" i="129" s="1"/>
  <c r="N20" i="129" s="1"/>
  <c r="O20" i="129" s="1"/>
  <c r="P20" i="129" s="1"/>
  <c r="L49" i="129" l="1"/>
  <c r="N49" i="129"/>
  <c r="O49" i="129" l="1"/>
  <c r="M49" i="129"/>
  <c r="P49" i="129" l="1"/>
  <c r="P51" i="129" s="1"/>
  <c r="P53" i="129" s="1"/>
  <c r="P52" i="129" l="1"/>
  <c r="P54" i="129" s="1"/>
  <c r="P55" i="129" s="1"/>
  <c r="P56" i="129" s="1"/>
  <c r="D13" i="50" l="1"/>
</calcChain>
</file>

<file path=xl/sharedStrings.xml><?xml version="1.0" encoding="utf-8"?>
<sst xmlns="http://schemas.openxmlformats.org/spreadsheetml/2006/main" count="693" uniqueCount="139">
  <si>
    <t>Nr. p. k.</t>
  </si>
  <si>
    <t>Dzīvojamās mājas adrese Ogrē</t>
  </si>
  <si>
    <t>(Darba veids vai konstruktīvā elementa nosaukums)</t>
  </si>
  <si>
    <t>Būves nosaukums:</t>
  </si>
  <si>
    <t>Daudzdzīvokļu nams</t>
  </si>
  <si>
    <t>Objekta adrese:</t>
  </si>
  <si>
    <t>Pasūtītājs:</t>
  </si>
  <si>
    <t>Izpildītājs:</t>
  </si>
  <si>
    <t>Sabiedrība ar ierobežotu atbildību ''Ogres Namsaimnieks''</t>
  </si>
  <si>
    <t>Nr.p.k</t>
  </si>
  <si>
    <t>Kods</t>
  </si>
  <si>
    <t>Būvdarbu apraksts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</si>
  <si>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</si>
  <si>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</si>
  <si>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</si>
  <si>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</si>
  <si>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</si>
  <si>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</si>
  <si>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>Darba alga (euro)</t>
  </si>
  <si>
    <t>Būvizstrādājumi (euro)</t>
  </si>
  <si>
    <t>Mehā-nismi (euro)</t>
  </si>
  <si>
    <t>Kopā (euro)</t>
  </si>
  <si>
    <t>Darb-ietilpība (c/h)</t>
  </si>
  <si>
    <t>Summa (euro)</t>
  </si>
  <si>
    <t>gb</t>
  </si>
  <si>
    <t>m</t>
  </si>
  <si>
    <t>gab</t>
  </si>
  <si>
    <t>Kopā:</t>
  </si>
  <si>
    <t>Transporta izmaksas:</t>
  </si>
  <si>
    <t>Virsizdevumi:</t>
  </si>
  <si>
    <t>Darbuzņēmēja peļņa:</t>
  </si>
  <si>
    <t>Kopā bez PVN:</t>
  </si>
  <si>
    <t>PVN</t>
  </si>
  <si>
    <t>Pavisam kopā:</t>
  </si>
  <si>
    <t>Tiešās izmaksas kopā, t.sk. darba devēja sociālais nodoklis 23,59%</t>
  </si>
  <si>
    <t>%</t>
  </si>
  <si>
    <t>Siltumizolācijas gala noslēgs 30mm x 10m</t>
  </si>
  <si>
    <t>Demontēt un utilizēt tērauda cauruļvadus DN20 (26,9mm)</t>
  </si>
  <si>
    <t>Demontēt un utilizēt tērauda cauruļvadus DN15 (21,3mm)</t>
  </si>
  <si>
    <t>Montēt melnu tērauda cauruli metinot DN20 (26,9 x 2,6mm)</t>
  </si>
  <si>
    <t>Montēt melnu tērauda cauruli metinot DN15 (21,3 x 2,6mm)</t>
  </si>
  <si>
    <t>Montēt melno tērauda vītņu galu metinot DN20 (3/4'')</t>
  </si>
  <si>
    <t>Montēt melno tērauda vītņu galu metinot DN15 (1/2'')</t>
  </si>
  <si>
    <t>l</t>
  </si>
  <si>
    <t>AUSEKĻA PROSPEKTS 16</t>
  </si>
  <si>
    <t>AUSEKĻA PROSPEKTS 6</t>
  </si>
  <si>
    <t>GRĪVAS PROSPEKTS 13</t>
  </si>
  <si>
    <t>GRĪVAS PROSPEKTS 15</t>
  </si>
  <si>
    <t>MĀLKALNES PROSPEKTS 27</t>
  </si>
  <si>
    <t>ZAĶU IELA 1</t>
  </si>
  <si>
    <t>ZILOKALNU PROSPEKTS 10</t>
  </si>
  <si>
    <t>Apkures sistēmas stāvvadu noslēgventiļu un izlaišanas ventiļu maiņa bēniņos. Izolācijas atjaunošana maiņas vietās</t>
  </si>
  <si>
    <t>Ausekļa prospekts 16, Ogre</t>
  </si>
  <si>
    <t>Montēt melno tērauda vītņu galu metinot DN50 (2'')</t>
  </si>
  <si>
    <t>Montēt melno tērauda vītņu galu metinot DN40 (11/2'')</t>
  </si>
  <si>
    <t>Montēt melno tērauda vītņu galu metinot DN32 (11/4'')</t>
  </si>
  <si>
    <t>Montēt melno tērauda vītņu galu metinot DN25 (1'')</t>
  </si>
  <si>
    <t>Ausekļa prospekts 6, Ogre</t>
  </si>
  <si>
    <t>Apkures sistēmas stāvvadu noslēgventiļu un izlaišanas ventiļu maiņa pagrabā un bēniņos. Izolācijas atjaunošana maiņas vietās</t>
  </si>
  <si>
    <t>Grīvas prospekts 13, Ogre</t>
  </si>
  <si>
    <t>Apkures sistēmas stāvvadu noslēgventiļu un izlaišanas ventiļu maiņa pagrabā un bēniņos. Apkures guļvadu izolēšana bēniņos un pagrabā.</t>
  </si>
  <si>
    <t>Grīvas prospekts 15, Ogre</t>
  </si>
  <si>
    <t>Demontēt un bez utilizācijas tērauda cauruļvadus DN15 (21,3mm) novietot pagraba telpās</t>
  </si>
  <si>
    <t>Demontēt un utilizēt veco apkures sistēmas izolāciju no guļvadiem un stāvvadiem pagrabā un bēniņos</t>
  </si>
  <si>
    <t>Apkures sistēmas stāvvadu noslēgventiļu un izlaišanas ventiļu maiņa. Apkures guļvadu izolācijas maiņa pagrabā. Izolācijas maiņa uz apkures stāvvadiem pagrabā līdz pirmā stāva pārsegumam.</t>
  </si>
  <si>
    <t>Mālkalnes prospekts 27, Ogre</t>
  </si>
  <si>
    <t>Apkures sistēmas stāvvadu noslēgventiļu un izlaišanas ventiļu maiņa pagrabā. Izolācijas atjaunošana maiņas vietās</t>
  </si>
  <si>
    <t>Zaķu iela 1, Ogre</t>
  </si>
  <si>
    <t>Demontēt un bez utilizācijas tērauda cauruļvadus DN20 (26,9mm)novietot pagraba telpās</t>
  </si>
  <si>
    <t>Demontēt un bez utilizācijas utilizēt tērauda cauruļvadus DN15 (21,3mm) novietot pagraba telpās</t>
  </si>
  <si>
    <t>Zilokalnu prospekts 10, Ogre</t>
  </si>
  <si>
    <t>kmpl</t>
  </si>
  <si>
    <t>Palīgmatreāli</t>
  </si>
  <si>
    <t>Palīgmateriāli</t>
  </si>
  <si>
    <t>Līguma summa kopā, EUR bez PVN:</t>
  </si>
  <si>
    <t>PVN__%</t>
  </si>
  <si>
    <t>Paraksts: __________________________________</t>
  </si>
  <si>
    <t>Vārds, uzvārds: ____________________________</t>
  </si>
  <si>
    <t>Amats: ___________________________________</t>
  </si>
  <si>
    <t>Darbu nosaukums</t>
  </si>
  <si>
    <t>Pasūtītāja paredzamā darbu summa, EUR bez PVN</t>
  </si>
  <si>
    <t>Pretendenta piedāvātā darbu summa, EUR bez PVN</t>
  </si>
  <si>
    <t>-</t>
  </si>
  <si>
    <t>Summa kopā, EUR ar PVN</t>
  </si>
  <si>
    <t>FINANŠU KOPĒJAIS PIEDĀVĀJUMS</t>
  </si>
  <si>
    <t>9.pielikums 
iepirkuma “Centrālās apkures remonta un tehniskās apkopes pakalpojumi”,
iepirkuma identifikācijas Nr.SIAON 2024/15-MI, Nolikumam</t>
  </si>
  <si>
    <t xml:space="preserve"> ____________________(pretendenta nosaukums, vienotais reģistrācijas nr.) piedāvājam veikt iepirkumā “Centrālās apkures remonta un tehniskās apkopes pakalpojumi”, id. Nr.SIAON 2024/15-MI  minētos darbus, saskaņā ar Nolikumu un tā pielikumiem, tajā noteiktajā laikā un veidā par šādu līgumcenu:</t>
  </si>
  <si>
    <t>Pasūtītāja paredzamā darbu summa, EUR bez PVN:</t>
  </si>
  <si>
    <t>Pretendenta piedāvātā darbu summa, EUR bez PVN:</t>
  </si>
  <si>
    <t>TEHNISKĀ SPECIFIKĀCIJA (LOKĀLĀ TĀME) UN TEHNISKAIS PIEDĀVĀJUMS</t>
  </si>
  <si>
    <t>Lokālā tāme Nr.1</t>
  </si>
  <si>
    <t>8.pielikums 
iepirkuma “Centrālās apkures remonta un tehniskās apkopes pakalpojumi”,
iepirkuma identifikācijas Nr.SIAON 2024/15-MI, Nolikumam</t>
  </si>
  <si>
    <t>Lokālā tāme Nr.2</t>
  </si>
  <si>
    <t>Lokālā tāme Nr.3</t>
  </si>
  <si>
    <t>Lokālā tāme Nr.4</t>
  </si>
  <si>
    <t>Lokālā tāme Nr.5</t>
  </si>
  <si>
    <t>Lokālā tāme Nr.6</t>
  </si>
  <si>
    <t>Lokālā tāme Nr.7</t>
  </si>
  <si>
    <t>Izolēt apkures sistēmas cauruļvadus ar akmensvates siltumizolācijas čaulu ''ROCKWOOL'' D28 x 30mm / 1,2m "vai ekvivalents"</t>
  </si>
  <si>
    <t>Izolēt apkures sistēmas cauruļvadus ar akmensvates siltumizolācijas čaulu ''ROCKWOOL'' D22 x 30mm / 1,2m "vai ekvivalents"</t>
  </si>
  <si>
    <t>Nolīmēt akmensvates siltumizolācijas čaulu savienojumu vietas ar armētu alumīnija lentu  75mm x 40m "vai ekvivalents"</t>
  </si>
  <si>
    <t>Nolīmēt akmensvates siltumizolācijas čaulu savienojumu vietas ar armētu alumīnija lentu 75mm x 40m</t>
  </si>
  <si>
    <t>Nolīmēt akmensvates siltumizolācijas čaulu savienojumu vietas ar armētu alumīnija lentu  75mm x 40m</t>
  </si>
  <si>
    <t>Izolēt apkures sistēmas cauruļvadus ar akmensvates siltumizolācijas čaulu ''ROCKWOOL'' D64 x 30mm / 1,2m "vai ekvivalents"</t>
  </si>
  <si>
    <t>Izolēt apkures sistēmas cauruļvadus ar akmensvates siltumizolācijas čaulu ''ROCKWOOL'' D54 x 30mm / 1,2m "vai ekvivalents"</t>
  </si>
  <si>
    <t>Izolēt apkures sistēmas cauruļvadus ar akmensvates siltumizolācijas čaulu ''ROCKWOOL'' D48 x 30mm / 1,2m "vai ekvivalents"</t>
  </si>
  <si>
    <t>Izolēt apkures sistēmas cauruļvadus ar akmensvates siltumizolācijas čaulu ''ROCKWOOL'' D35 x 30mm / 1,2m "vai ekvivalents"</t>
  </si>
  <si>
    <t>Izolēt karstā ūdensapgādes cauruļvadus ar akmensvates siltumizolācijas čaulu ''ROCKWOOL'' D76 x 30mm / 1,2m "vai ekvivalents"</t>
  </si>
  <si>
    <t>Izolēt karstā ūdensapgādes cauruļvadus ar akmensvates siltumizolācijas čaulu ''ROCKWOOL'' D64 x 30mm / 1,2m "vai ekvivalents"</t>
  </si>
  <si>
    <t>Izolēt karstā ūdensapgādes cauruļvadus ar akmensvates siltumizolācijas čaulu ''ROCKWOOL'' D54 x 30mm / 1,2m "vai ekvivalents"</t>
  </si>
  <si>
    <t>Izolēt karstā ūdensapgādes cauruļvadus ar akmensvates siltumizolācijas čaulu ''ROCKWOOL'' D48 x 30mm / 1,2m "vai ekvivalents"</t>
  </si>
  <si>
    <t>Izolēt karstā ūdensapgādes cauruļvadus ar akmensvates siltumizolācijas čaulu ''ROCKWOOL'' D35 x 30mm / 1,2m "vai ekvivalents"</t>
  </si>
  <si>
    <t>Izolēt karstā ūdensapgādes cauruļvadus ar akmensvates siltumizolācijas čaulu ''ROCKWOOL'' D28 x 30mm / 1,2m "vai ekvivalents"</t>
  </si>
  <si>
    <t>Izolēt karstā ūdensapgādes cauruļvadus ar akmensvates siltumizolācijas čaulu ''ROCKWOOL'' D22 x 30mm / 1,2m "vai ekvivalents"</t>
  </si>
  <si>
    <t>Montēt lodveida ventili GF ar izjaucamu savienojumu ''General Fitting'' 3/4'' PN25 "vai ekvivalents"</t>
  </si>
  <si>
    <t>Montēt lodveida ventili GF ar izjaucamu savienojumu ''General Fitting'' 1/2'' PN25"vai ekvivalents"</t>
  </si>
  <si>
    <t>Montēt lodveida ventili ''General Fitting'' 1/2'' iekša / āra PN25"vai ekvivalents"</t>
  </si>
  <si>
    <t>Montēt vītņu misiņa trejgabalu ''General Fitting'' 3/4'' x 1/2'' x 3/4''"vai ekvivalents"</t>
  </si>
  <si>
    <t>Montēt vītņu misiņa trejgabalu ''General Fitting'' 1/2'' x 1/2'' x 1/2''"vai ekvivalents"</t>
  </si>
  <si>
    <t>Grunts krāsa  1l</t>
  </si>
  <si>
    <t>Pakulas 100gr</t>
  </si>
  <si>
    <t>Pasta  250gr</t>
  </si>
  <si>
    <t>Griezējdiski  125mm x 1mm</t>
  </si>
  <si>
    <t>Montēt lodveida ventili GF ar izjaucamu savienojumu ''General Fitting'' 3/4'' PN25"vai ekvivalents"</t>
  </si>
  <si>
    <t>Montēt izjaucamu savienojumu ''General Fitting'' 2'' PN25"vai ekvivalents"</t>
  </si>
  <si>
    <t>Montēt lodveida ventili ''General Fitting'' 2'' iekša / āra PN25"vai ekvivalents"</t>
  </si>
  <si>
    <t>Pakulas  100gr</t>
  </si>
  <si>
    <t>Griezējdiski '125mm x 1mm</t>
  </si>
  <si>
    <t>Stienis  3mm</t>
  </si>
  <si>
    <t>Demontēt un bez utilizācijas tērauda cauruļvadus DN20 (26,9mm) novietot pagraba telpās"</t>
  </si>
  <si>
    <t>Griezējdiski 125mm x 1mm</t>
  </si>
  <si>
    <t>Pasta 250gr</t>
  </si>
  <si>
    <t xml:space="preserve">Acitilēns </t>
  </si>
  <si>
    <t xml:space="preserve">Skābeklis </t>
  </si>
  <si>
    <t>Skābeklis</t>
  </si>
  <si>
    <t>Acitilēns</t>
  </si>
  <si>
    <t>Montēt lodveida ventili ''General Fitting'' 1/2'' iekša / āra PN25 "vai ekvivalents"</t>
  </si>
  <si>
    <t>Montēt vītņu misiņa trejgabalu ''General Fitting'' 3/4'' x 1/2'' x 3/4'' "vai ekvivalents"</t>
  </si>
  <si>
    <t>Montēt vītņu misiņa trejgabalu ''General Fitting'' 1/2'' x 1/2'' x 1/2'' "vai ekvivalents"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</si>
</sst>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_-* #,##0.00\ [$€-1]_-;\-* #,##0.00\ [$€-1]_-;_-* &quot;-&quot;??\ [$€-1]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.5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0.5"/>
      <color theme="1"/>
      <name val="Arial"/>
      <family val="2"/>
      <charset val="186"/>
    </font>
    <font>
      <sz val="16"/>
      <name val="Arial"/>
      <family val="2"/>
      <charset val="186"/>
    </font>
    <font>
      <sz val="10"/>
      <name val="Arial"/>
      <family val="2"/>
      <charset val="186"/>
    </font>
    <font>
      <sz val="12"/>
      <name val="Arial"/>
      <family val="2"/>
      <charset val="186"/>
    </font>
    <font>
      <sz val="8"/>
      <name val="Arial"/>
      <family val="2"/>
      <charset val="186"/>
    </font>
    <font>
      <sz val="10.5"/>
      <name val="Arial"/>
      <family val="2"/>
      <charset val="186"/>
    </font>
    <font>
      <b/>
      <sz val="10.5"/>
      <name val="Arial"/>
      <family val="2"/>
      <charset val="186"/>
    </font>
    <font>
      <b/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.5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4" fontId="7" fillId="0" borderId="0">
      <alignment horizontal="center" vertical="center" readingOrder="2"/>
    </xf>
    <xf numFmtId="43" fontId="8" fillId="0" borderId="5">
      <alignment horizontal="center" vertical="center" readingOrder="2"/>
    </xf>
    <xf numFmtId="43" fontId="8" fillId="0" borderId="6">
      <alignment horizontal="center" vertical="center" readingOrder="2"/>
    </xf>
    <xf numFmtId="43" fontId="8" fillId="0" borderId="4">
      <alignment horizontal="center" vertical="center" readingOrder="2"/>
    </xf>
    <xf numFmtId="43" fontId="8" fillId="0" borderId="1">
      <alignment horizontal="center" vertical="center" readingOrder="2"/>
    </xf>
    <xf numFmtId="43" fontId="8" fillId="0" borderId="2">
      <alignment horizontal="center" vertical="center" readingOrder="2"/>
    </xf>
    <xf numFmtId="43" fontId="8" fillId="0" borderId="3">
      <alignment horizontal="center" vertical="center" readingOrder="2"/>
    </xf>
    <xf numFmtId="43" fontId="9" fillId="0" borderId="0">
      <alignment horizontal="center" vertical="center" readingOrder="2"/>
    </xf>
    <xf numFmtId="43" fontId="7" fillId="2" borderId="0">
      <alignment horizontal="center" vertical="center" readingOrder="2"/>
    </xf>
    <xf numFmtId="0" fontId="1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8">
    <xf numFmtId="0" fontId="0" fillId="0" borderId="0" xfId="0"/>
    <xf numFmtId="43" fontId="11" fillId="0" borderId="5" xfId="2" applyFont="1">
      <alignment horizontal="center" vertical="center" readingOrder="2"/>
    </xf>
    <xf numFmtId="43" fontId="11" fillId="0" borderId="6" xfId="3" applyFont="1">
      <alignment horizontal="center" vertical="center" readingOrder="2"/>
    </xf>
    <xf numFmtId="43" fontId="11" fillId="0" borderId="4" xfId="4" applyFont="1">
      <alignment horizontal="center" vertical="center" readingOrder="2"/>
    </xf>
    <xf numFmtId="43" fontId="11" fillId="0" borderId="1" xfId="5" applyFont="1">
      <alignment horizontal="center" vertical="center" readingOrder="2"/>
    </xf>
    <xf numFmtId="43" fontId="11" fillId="0" borderId="2" xfId="6" applyFont="1">
      <alignment horizontal="center" vertical="center" readingOrder="2"/>
    </xf>
    <xf numFmtId="43" fontId="11" fillId="0" borderId="3" xfId="7" applyFont="1">
      <alignment horizontal="center" vertical="center" readingOrder="2"/>
    </xf>
    <xf numFmtId="43" fontId="14" fillId="0" borderId="0" xfId="8" applyFont="1">
      <alignment horizontal="center" vertical="center" readingOrder="2"/>
    </xf>
    <xf numFmtId="43" fontId="15" fillId="2" borderId="0" xfId="9" applyFont="1">
      <alignment horizontal="center" vertical="center" readingOrder="2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 wrapText="1"/>
    </xf>
    <xf numFmtId="2" fontId="18" fillId="0" borderId="0" xfId="0" applyNumberFormat="1" applyFont="1" applyAlignment="1">
      <alignment horizontal="center" vertical="center" wrapText="1"/>
    </xf>
    <xf numFmtId="2" fontId="19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165" fontId="15" fillId="0" borderId="0" xfId="1" applyNumberFormat="1" applyFont="1">
      <alignment horizontal="center" vertical="center" readingOrder="2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11" fillId="0" borderId="0" xfId="15" applyFont="1"/>
    <xf numFmtId="0" fontId="10" fillId="0" borderId="0" xfId="15" applyFont="1" applyAlignment="1">
      <alignment horizontal="center" vertical="center"/>
    </xf>
    <xf numFmtId="0" fontId="11" fillId="0" borderId="0" xfId="15" applyFont="1" applyAlignment="1">
      <alignment horizontal="center" vertical="center"/>
    </xf>
    <xf numFmtId="0" fontId="12" fillId="0" borderId="0" xfId="15" applyFont="1" applyAlignment="1">
      <alignment horizontal="right" vertical="center"/>
    </xf>
    <xf numFmtId="0" fontId="14" fillId="0" borderId="0" xfId="15" applyFont="1" applyAlignment="1">
      <alignment horizontal="center" vertical="center"/>
    </xf>
    <xf numFmtId="0" fontId="14" fillId="0" borderId="0" xfId="15" applyFont="1"/>
    <xf numFmtId="0" fontId="14" fillId="0" borderId="0" xfId="15" applyFont="1" applyAlignment="1">
      <alignment horizontal="left" vertical="center"/>
    </xf>
    <xf numFmtId="0" fontId="14" fillId="0" borderId="0" xfId="15" applyFont="1" applyAlignment="1">
      <alignment vertical="center"/>
    </xf>
    <xf numFmtId="0" fontId="11" fillId="0" borderId="11" xfId="15" applyFont="1" applyBorder="1" applyAlignment="1">
      <alignment horizontal="center" vertical="center" wrapText="1"/>
    </xf>
    <xf numFmtId="0" fontId="11" fillId="0" borderId="12" xfId="15" applyFont="1" applyBorder="1" applyAlignment="1">
      <alignment horizontal="center" vertical="center" wrapText="1"/>
    </xf>
    <xf numFmtId="0" fontId="11" fillId="0" borderId="13" xfId="15" applyFont="1" applyBorder="1" applyAlignment="1">
      <alignment horizontal="center" vertical="center" wrapText="1"/>
    </xf>
    <xf numFmtId="0" fontId="11" fillId="0" borderId="1" xfId="15" applyFont="1" applyBorder="1" applyAlignment="1">
      <alignment horizontal="center" vertical="center"/>
    </xf>
    <xf numFmtId="0" fontId="11" fillId="0" borderId="2" xfId="15" applyFont="1" applyBorder="1" applyAlignment="1">
      <alignment horizontal="center" vertical="center"/>
    </xf>
    <xf numFmtId="0" fontId="11" fillId="0" borderId="3" xfId="15" applyFont="1" applyBorder="1" applyAlignment="1">
      <alignment horizontal="center" vertical="center"/>
    </xf>
    <xf numFmtId="0" fontId="11" fillId="0" borderId="14" xfId="15" applyFont="1" applyBorder="1" applyAlignment="1">
      <alignment horizontal="center" vertical="center"/>
    </xf>
    <xf numFmtId="0" fontId="11" fillId="0" borderId="15" xfId="15" applyFont="1" applyBorder="1" applyAlignment="1">
      <alignment horizontal="center" vertical="center"/>
    </xf>
    <xf numFmtId="0" fontId="11" fillId="0" borderId="16" xfId="15" applyFont="1" applyBorder="1" applyAlignment="1">
      <alignment horizontal="center" vertical="center"/>
    </xf>
    <xf numFmtId="0" fontId="11" fillId="0" borderId="4" xfId="15" applyFont="1" applyBorder="1" applyAlignment="1">
      <alignment horizontal="center" vertical="center"/>
    </xf>
    <xf numFmtId="0" fontId="11" fillId="0" borderId="5" xfId="15" applyFont="1" applyBorder="1" applyAlignment="1">
      <alignment horizontal="center" vertical="center"/>
    </xf>
    <xf numFmtId="0" fontId="11" fillId="0" borderId="17" xfId="15" applyFont="1" applyBorder="1" applyAlignment="1">
      <alignment wrapText="1"/>
    </xf>
    <xf numFmtId="0" fontId="11" fillId="0" borderId="6" xfId="15" applyFont="1" applyBorder="1" applyAlignment="1">
      <alignment horizontal="center" vertical="center"/>
    </xf>
    <xf numFmtId="2" fontId="11" fillId="0" borderId="18" xfId="15" applyNumberFormat="1" applyFont="1" applyBorder="1" applyAlignment="1">
      <alignment horizontal="center" vertical="center"/>
    </xf>
    <xf numFmtId="164" fontId="11" fillId="0" borderId="17" xfId="15" applyNumberFormat="1" applyFont="1" applyBorder="1" applyAlignment="1">
      <alignment horizontal="center" vertical="center"/>
    </xf>
    <xf numFmtId="2" fontId="11" fillId="0" borderId="17" xfId="15" applyNumberFormat="1" applyFont="1" applyBorder="1" applyAlignment="1">
      <alignment horizontal="center" vertical="center"/>
    </xf>
    <xf numFmtId="0" fontId="11" fillId="0" borderId="17" xfId="15" applyFont="1" applyBorder="1" applyAlignment="1">
      <alignment horizontal="right" wrapText="1"/>
    </xf>
    <xf numFmtId="0" fontId="11" fillId="0" borderId="19" xfId="15" applyFont="1" applyBorder="1" applyAlignment="1">
      <alignment horizontal="center" vertical="center"/>
    </xf>
    <xf numFmtId="0" fontId="11" fillId="0" borderId="20" xfId="15" applyFont="1" applyBorder="1" applyAlignment="1">
      <alignment horizontal="center" vertical="center"/>
    </xf>
    <xf numFmtId="0" fontId="11" fillId="0" borderId="21" xfId="15" applyFont="1" applyBorder="1" applyAlignment="1">
      <alignment horizontal="center" vertical="center"/>
    </xf>
    <xf numFmtId="0" fontId="11" fillId="0" borderId="22" xfId="15" applyFont="1" applyBorder="1" applyAlignment="1">
      <alignment horizontal="center" vertical="center"/>
    </xf>
    <xf numFmtId="164" fontId="14" fillId="0" borderId="0" xfId="15" applyNumberFormat="1" applyFont="1" applyAlignment="1">
      <alignment horizontal="center" vertical="center"/>
    </xf>
    <xf numFmtId="0" fontId="15" fillId="3" borderId="0" xfId="15" applyFont="1" applyFill="1"/>
    <xf numFmtId="0" fontId="14" fillId="3" borderId="0" xfId="15" applyFont="1" applyFill="1" applyAlignment="1">
      <alignment horizontal="center" vertical="center"/>
    </xf>
    <xf numFmtId="2" fontId="14" fillId="0" borderId="0" xfId="15" applyNumberFormat="1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 applyAlignment="1">
      <alignment horizontal="right" vertical="center" wrapText="1"/>
    </xf>
    <xf numFmtId="0" fontId="21" fillId="0" borderId="0" xfId="0" applyFont="1"/>
    <xf numFmtId="0" fontId="18" fillId="0" borderId="5" xfId="0" applyFont="1" applyBorder="1" applyAlignment="1">
      <alignment horizontal="left" vertical="top"/>
    </xf>
    <xf numFmtId="0" fontId="18" fillId="0" borderId="5" xfId="0" applyFont="1" applyBorder="1" applyAlignment="1">
      <alignment horizontal="left" wrapText="1"/>
    </xf>
    <xf numFmtId="2" fontId="18" fillId="0" borderId="5" xfId="0" applyNumberFormat="1" applyFont="1" applyBorder="1" applyAlignment="1">
      <alignment horizontal="center" vertical="top"/>
    </xf>
    <xf numFmtId="2" fontId="18" fillId="0" borderId="5" xfId="0" applyNumberFormat="1" applyFont="1" applyBorder="1" applyAlignment="1">
      <alignment horizontal="center" vertical="top" wrapText="1"/>
    </xf>
    <xf numFmtId="2" fontId="19" fillId="0" borderId="5" xfId="0" applyNumberFormat="1" applyFont="1" applyBorder="1" applyAlignment="1">
      <alignment horizontal="center" vertical="top" wrapText="1"/>
    </xf>
    <xf numFmtId="0" fontId="18" fillId="5" borderId="5" xfId="0" applyFont="1" applyFill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right" vertical="center" wrapText="1"/>
    </xf>
    <xf numFmtId="0" fontId="21" fillId="0" borderId="0" xfId="0" applyFont="1" applyAlignment="1">
      <alignment horizontal="left" vertical="center" wrapText="1"/>
    </xf>
    <xf numFmtId="0" fontId="22" fillId="4" borderId="5" xfId="0" applyFont="1" applyFill="1" applyBorder="1" applyAlignment="1">
      <alignment horizontal="right"/>
    </xf>
    <xf numFmtId="0" fontId="22" fillId="4" borderId="5" xfId="0" applyFont="1" applyFill="1" applyBorder="1" applyAlignment="1">
      <alignment horizontal="right" wrapText="1"/>
    </xf>
    <xf numFmtId="0" fontId="16" fillId="0" borderId="1" xfId="15" applyFont="1" applyBorder="1" applyAlignment="1">
      <alignment horizontal="right" vertical="center"/>
    </xf>
    <xf numFmtId="0" fontId="16" fillId="0" borderId="2" xfId="15" applyFont="1" applyBorder="1" applyAlignment="1">
      <alignment horizontal="right" vertical="center"/>
    </xf>
    <xf numFmtId="0" fontId="16" fillId="0" borderId="3" xfId="15" applyFont="1" applyBorder="1" applyAlignment="1">
      <alignment horizontal="right" vertical="center"/>
    </xf>
    <xf numFmtId="0" fontId="14" fillId="0" borderId="0" xfId="15" applyFont="1" applyAlignment="1">
      <alignment horizontal="left" vertical="center"/>
    </xf>
    <xf numFmtId="0" fontId="11" fillId="0" borderId="8" xfId="15" applyFont="1" applyBorder="1" applyAlignment="1">
      <alignment horizontal="center" vertical="center" textRotation="90" wrapText="1"/>
    </xf>
    <xf numFmtId="0" fontId="11" fillId="0" borderId="11" xfId="15" applyFont="1" applyBorder="1" applyAlignment="1">
      <alignment horizontal="center" vertical="center" textRotation="90" wrapText="1"/>
    </xf>
    <xf numFmtId="0" fontId="11" fillId="0" borderId="9" xfId="15" applyFont="1" applyBorder="1" applyAlignment="1">
      <alignment horizontal="center" vertical="center"/>
    </xf>
    <xf numFmtId="0" fontId="11" fillId="0" borderId="12" xfId="15" applyFont="1" applyBorder="1" applyAlignment="1">
      <alignment horizontal="center" vertical="center"/>
    </xf>
    <xf numFmtId="0" fontId="11" fillId="0" borderId="9" xfId="15" applyFont="1" applyBorder="1" applyAlignment="1">
      <alignment horizontal="center" vertical="center" textRotation="90"/>
    </xf>
    <xf numFmtId="0" fontId="11" fillId="0" borderId="12" xfId="15" applyFont="1" applyBorder="1" applyAlignment="1">
      <alignment horizontal="center" vertical="center" textRotation="90"/>
    </xf>
    <xf numFmtId="0" fontId="11" fillId="0" borderId="10" xfId="15" applyFont="1" applyBorder="1" applyAlignment="1">
      <alignment horizontal="center" vertical="center" textRotation="90"/>
    </xf>
    <xf numFmtId="0" fontId="11" fillId="0" borderId="13" xfId="15" applyFont="1" applyBorder="1" applyAlignment="1">
      <alignment horizontal="center" vertical="center" textRotation="90"/>
    </xf>
    <xf numFmtId="0" fontId="11" fillId="0" borderId="1" xfId="15" applyFont="1" applyBorder="1" applyAlignment="1">
      <alignment horizontal="center"/>
    </xf>
    <xf numFmtId="0" fontId="11" fillId="0" borderId="2" xfId="15" applyFont="1" applyBorder="1" applyAlignment="1">
      <alignment horizontal="center"/>
    </xf>
    <xf numFmtId="0" fontId="11" fillId="0" borderId="3" xfId="15" applyFont="1" applyBorder="1" applyAlignment="1">
      <alignment horizontal="center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2" fillId="0" borderId="7" xfId="15" applyFont="1" applyBorder="1" applyAlignment="1">
      <alignment horizontal="center" vertical="center"/>
    </xf>
    <xf numFmtId="0" fontId="13" fillId="0" borderId="0" xfId="15" applyFont="1" applyAlignment="1">
      <alignment horizontal="center" vertical="center"/>
    </xf>
    <xf numFmtId="0" fontId="12" fillId="0" borderId="7" xfId="15" applyFont="1" applyBorder="1" applyAlignment="1">
      <alignment horizontal="center" vertical="center" wrapText="1"/>
    </xf>
  </cellXfs>
  <cellStyles count="17">
    <cellStyle name="Comma [0] 2" xfId="2" xr:uid="{02447D1E-BB35-4F44-AB83-7EF193E15A51}"/>
    <cellStyle name="Comma [0] 3" xfId="3" xr:uid="{2FAAAE13-6CC5-400B-A7B7-9F1738E0BE2D}"/>
    <cellStyle name="Comma [0] 3 2" xfId="4" xr:uid="{FDD78965-8BCF-41F5-BE8C-52FF5227D428}"/>
    <cellStyle name="Comma [0] 3 2 2" xfId="8" xr:uid="{BB483751-DEC9-48BB-ABC1-2717D1EB789F}"/>
    <cellStyle name="Comma [0] 3 2 2 2" xfId="9" xr:uid="{EFCCB723-CF03-4140-94BA-B8C803F7CD63}"/>
    <cellStyle name="Comma [0] 3 2 3" xfId="5" xr:uid="{A1D18839-C73A-498C-8B5E-05C230917D96}"/>
    <cellStyle name="Comma [0] 3 2 3 2" xfId="6" xr:uid="{437E5919-394B-4D31-92FE-26F4BF36A493}"/>
    <cellStyle name="Comma [0] 3 2 3 2 2" xfId="7" xr:uid="{61E14391-2B58-48BC-AF98-36F29C91AC71}"/>
    <cellStyle name="Currency 2 21" xfId="1" xr:uid="{6F287B89-0A47-4D13-B73D-A927F9849108}"/>
    <cellStyle name="Normal 2" xfId="10" xr:uid="{F2D8F764-9979-42B3-85CE-97E8C366554B}"/>
    <cellStyle name="Normal 2 2" xfId="13" xr:uid="{CA14111D-BC51-4513-9544-BEEF7FBD00FE}"/>
    <cellStyle name="Parasts" xfId="0" builtinId="0"/>
    <cellStyle name="Parasts 2" xfId="11" xr:uid="{14741A00-DD55-4B0F-AB26-16F5BB8EDFB2}"/>
    <cellStyle name="Parasts 3" xfId="12" xr:uid="{878B0F32-7BF4-40BF-A9F4-FE4C4982FADF}"/>
    <cellStyle name="Parasts 4" xfId="14" xr:uid="{F4A9277D-CE27-4CDB-8485-61B5F216534A}"/>
    <cellStyle name="Parasts 5" xfId="15" xr:uid="{320416C4-5C9F-4A80-AA87-7C933E974D76}"/>
    <cellStyle name="Parasts 6" xfId="16" xr:uid="{9740A111-CF1D-4139-91FE-DB2F9F7EBF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33DAA-61AF-475D-871E-E884E6F00411}">
  <sheetPr codeName="Sheet1">
    <pageSetUpPr fitToPage="1"/>
  </sheetPr>
  <dimension ref="A1:E36"/>
  <sheetViews>
    <sheetView workbookViewId="0">
      <selection sqref="A1:E1"/>
    </sheetView>
  </sheetViews>
  <sheetFormatPr defaultRowHeight="15.75" x14ac:dyDescent="0.25"/>
  <cols>
    <col min="1" max="1" width="9.140625" style="9"/>
    <col min="2" max="2" width="34.5703125" style="10" customWidth="1"/>
    <col min="3" max="3" width="67" style="10" customWidth="1"/>
    <col min="4" max="4" width="16.42578125" style="9" customWidth="1"/>
    <col min="5" max="5" width="17.28515625" style="10" customWidth="1"/>
    <col min="6" max="16384" width="9.140625" style="10"/>
  </cols>
  <sheetData>
    <row r="1" spans="1:5" s="55" customFormat="1" ht="50.25" customHeight="1" x14ac:dyDescent="0.25">
      <c r="A1" s="71" t="s">
        <v>85</v>
      </c>
      <c r="B1" s="71"/>
      <c r="C1" s="71"/>
      <c r="D1" s="71"/>
      <c r="E1" s="71"/>
    </row>
    <row r="2" spans="1:5" s="55" customFormat="1" x14ac:dyDescent="0.25">
      <c r="A2" s="54"/>
      <c r="B2" s="54"/>
      <c r="C2" s="54"/>
      <c r="D2" s="54"/>
    </row>
    <row r="3" spans="1:5" s="55" customFormat="1" x14ac:dyDescent="0.25">
      <c r="A3" s="69" t="s">
        <v>84</v>
      </c>
      <c r="B3" s="70"/>
      <c r="C3" s="70"/>
      <c r="D3" s="70"/>
    </row>
    <row r="4" spans="1:5" s="55" customFormat="1" ht="45.75" customHeight="1" x14ac:dyDescent="0.25">
      <c r="A4" s="72" t="s">
        <v>86</v>
      </c>
      <c r="B4" s="72"/>
      <c r="C4" s="72"/>
      <c r="D4" s="72"/>
      <c r="E4" s="72"/>
    </row>
    <row r="5" spans="1:5" ht="63" x14ac:dyDescent="0.25">
      <c r="A5" s="11" t="s">
        <v>0</v>
      </c>
      <c r="B5" s="11" t="s">
        <v>1</v>
      </c>
      <c r="C5" s="11" t="s">
        <v>79</v>
      </c>
      <c r="D5" s="11" t="s">
        <v>80</v>
      </c>
      <c r="E5" s="11" t="s">
        <v>81</v>
      </c>
    </row>
    <row r="6" spans="1:5" ht="31.5" x14ac:dyDescent="0.25">
      <c r="A6" s="53">
        <v>1</v>
      </c>
      <c r="B6" s="58" t="s">
        <v>44</v>
      </c>
      <c r="C6" s="59" t="s">
        <v>51</v>
      </c>
      <c r="D6" s="60">
        <v>1710.51</v>
      </c>
      <c r="E6" s="61"/>
    </row>
    <row r="7" spans="1:5" ht="31.5" x14ac:dyDescent="0.25">
      <c r="A7" s="53">
        <v>2</v>
      </c>
      <c r="B7" s="58" t="s">
        <v>45</v>
      </c>
      <c r="C7" s="59" t="s">
        <v>51</v>
      </c>
      <c r="D7" s="60">
        <v>1710.51</v>
      </c>
      <c r="E7" s="61"/>
    </row>
    <row r="8" spans="1:5" ht="31.5" x14ac:dyDescent="0.25">
      <c r="A8" s="53">
        <v>3</v>
      </c>
      <c r="B8" s="58" t="s">
        <v>46</v>
      </c>
      <c r="C8" s="59" t="s">
        <v>58</v>
      </c>
      <c r="D8" s="60">
        <v>1715.81</v>
      </c>
      <c r="E8" s="61"/>
    </row>
    <row r="9" spans="1:5" ht="31.5" x14ac:dyDescent="0.25">
      <c r="A9" s="53">
        <v>4</v>
      </c>
      <c r="B9" s="58" t="s">
        <v>47</v>
      </c>
      <c r="C9" s="59" t="s">
        <v>60</v>
      </c>
      <c r="D9" s="60">
        <v>4498.55</v>
      </c>
      <c r="E9" s="61"/>
    </row>
    <row r="10" spans="1:5" ht="47.25" x14ac:dyDescent="0.25">
      <c r="A10" s="53">
        <v>5</v>
      </c>
      <c r="B10" s="58" t="s">
        <v>48</v>
      </c>
      <c r="C10" s="59" t="s">
        <v>64</v>
      </c>
      <c r="D10" s="60">
        <v>11631.62</v>
      </c>
      <c r="E10" s="61"/>
    </row>
    <row r="11" spans="1:5" ht="30.75" customHeight="1" x14ac:dyDescent="0.25">
      <c r="A11" s="53">
        <v>6</v>
      </c>
      <c r="B11" s="58" t="s">
        <v>49</v>
      </c>
      <c r="C11" s="59" t="s">
        <v>66</v>
      </c>
      <c r="D11" s="60">
        <v>2948.41</v>
      </c>
      <c r="E11" s="61"/>
    </row>
    <row r="12" spans="1:5" ht="31.5" x14ac:dyDescent="0.25">
      <c r="A12" s="53">
        <v>7</v>
      </c>
      <c r="B12" s="58" t="s">
        <v>50</v>
      </c>
      <c r="C12" s="59" t="s">
        <v>58</v>
      </c>
      <c r="D12" s="60">
        <v>3506.24</v>
      </c>
      <c r="E12" s="61"/>
    </row>
    <row r="13" spans="1:5" x14ac:dyDescent="0.25">
      <c r="A13" s="54"/>
      <c r="B13" s="55"/>
      <c r="C13" s="56" t="s">
        <v>74</v>
      </c>
      <c r="D13" s="62">
        <f>SUM(D6:D12)</f>
        <v>27721.65</v>
      </c>
      <c r="E13" s="64"/>
    </row>
    <row r="14" spans="1:5" x14ac:dyDescent="0.25">
      <c r="A14" s="73" t="s">
        <v>75</v>
      </c>
      <c r="B14" s="73"/>
      <c r="C14" s="73"/>
      <c r="D14" s="63" t="s">
        <v>82</v>
      </c>
      <c r="E14" s="64"/>
    </row>
    <row r="15" spans="1:5" x14ac:dyDescent="0.25">
      <c r="A15" s="74" t="s">
        <v>83</v>
      </c>
      <c r="B15" s="74"/>
      <c r="C15" s="74"/>
      <c r="D15" s="63" t="s">
        <v>82</v>
      </c>
      <c r="E15" s="61"/>
    </row>
    <row r="16" spans="1:5" x14ac:dyDescent="0.25">
      <c r="E16" s="13"/>
    </row>
    <row r="17" spans="2:5" s="57" customFormat="1" x14ac:dyDescent="0.25">
      <c r="B17" s="68" t="s">
        <v>76</v>
      </c>
      <c r="C17" s="68"/>
    </row>
    <row r="18" spans="2:5" s="57" customFormat="1" x14ac:dyDescent="0.25">
      <c r="B18" s="68" t="s">
        <v>77</v>
      </c>
      <c r="C18" s="68"/>
    </row>
    <row r="19" spans="2:5" s="57" customFormat="1" x14ac:dyDescent="0.25">
      <c r="B19" s="68" t="s">
        <v>78</v>
      </c>
      <c r="C19" s="68"/>
    </row>
    <row r="20" spans="2:5" x14ac:dyDescent="0.25">
      <c r="E20" s="13"/>
    </row>
    <row r="21" spans="2:5" x14ac:dyDescent="0.25">
      <c r="E21" s="13"/>
    </row>
    <row r="22" spans="2:5" x14ac:dyDescent="0.25">
      <c r="E22" s="13"/>
    </row>
    <row r="23" spans="2:5" x14ac:dyDescent="0.25">
      <c r="E23" s="13"/>
    </row>
    <row r="24" spans="2:5" x14ac:dyDescent="0.25">
      <c r="E24" s="13"/>
    </row>
    <row r="25" spans="2:5" x14ac:dyDescent="0.25">
      <c r="E25" s="13"/>
    </row>
    <row r="26" spans="2:5" x14ac:dyDescent="0.25">
      <c r="E26" s="13"/>
    </row>
    <row r="27" spans="2:5" x14ac:dyDescent="0.25">
      <c r="E27" s="13"/>
    </row>
    <row r="28" spans="2:5" x14ac:dyDescent="0.25">
      <c r="E28" s="13"/>
    </row>
    <row r="29" spans="2:5" x14ac:dyDescent="0.25">
      <c r="E29" s="13"/>
    </row>
    <row r="30" spans="2:5" x14ac:dyDescent="0.25">
      <c r="E30" s="13"/>
    </row>
    <row r="31" spans="2:5" x14ac:dyDescent="0.25">
      <c r="E31" s="13"/>
    </row>
    <row r="32" spans="2:5" x14ac:dyDescent="0.25">
      <c r="E32" s="13"/>
    </row>
    <row r="33" spans="2:5" x14ac:dyDescent="0.25">
      <c r="C33" s="12"/>
      <c r="D33" s="14"/>
      <c r="E33" s="14"/>
    </row>
    <row r="35" spans="2:5" x14ac:dyDescent="0.25">
      <c r="B35" s="15"/>
    </row>
    <row r="36" spans="2:5" x14ac:dyDescent="0.25">
      <c r="B36" s="15"/>
    </row>
  </sheetData>
  <mergeCells count="8">
    <mergeCell ref="B18:C18"/>
    <mergeCell ref="B19:C19"/>
    <mergeCell ref="A3:D3"/>
    <mergeCell ref="A1:E1"/>
    <mergeCell ref="A4:E4"/>
    <mergeCell ref="A14:C14"/>
    <mergeCell ref="A15:C15"/>
    <mergeCell ref="B17:C17"/>
  </mergeCells>
  <pageMargins left="0.7" right="0.7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AE195-3D37-4D01-BC4F-BB453324F316}">
  <dimension ref="A1:P56"/>
  <sheetViews>
    <sheetView workbookViewId="0">
      <selection activeCell="R16" sqref="R16"/>
    </sheetView>
  </sheetViews>
  <sheetFormatPr defaultColWidth="9.140625" defaultRowHeight="12.75" x14ac:dyDescent="0.2"/>
  <cols>
    <col min="1" max="1" width="3.85546875" style="22" customWidth="1"/>
    <col min="2" max="2" width="7.42578125" style="22" customWidth="1"/>
    <col min="3" max="3" width="37.42578125" style="20" customWidth="1"/>
    <col min="4" max="4" width="4.5703125" style="22" customWidth="1"/>
    <col min="5" max="5" width="5.5703125" style="22" customWidth="1"/>
    <col min="6" max="6" width="6.5703125" style="22" customWidth="1"/>
    <col min="7" max="7" width="9.42578125" style="22" customWidth="1"/>
    <col min="8" max="8" width="8.7109375" style="22" customWidth="1"/>
    <col min="9" max="9" width="9.42578125" style="22" customWidth="1"/>
    <col min="10" max="10" width="7" style="22" customWidth="1"/>
    <col min="11" max="11" width="9.85546875" style="22" customWidth="1"/>
    <col min="12" max="12" width="9.28515625" style="22" customWidth="1"/>
    <col min="13" max="13" width="9.7109375" style="22" customWidth="1"/>
    <col min="14" max="14" width="9.85546875" style="22" customWidth="1"/>
    <col min="15" max="15" width="6.85546875" style="22" customWidth="1"/>
    <col min="16" max="16" width="13.85546875" style="22" customWidth="1"/>
    <col min="17" max="16384" width="9.140625" style="20"/>
  </cols>
  <sheetData>
    <row r="1" spans="1:16" s="65" customFormat="1" ht="42" customHeight="1" x14ac:dyDescent="0.2">
      <c r="A1" s="90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65" customFormat="1" x14ac:dyDescent="0.2">
      <c r="A2" s="66"/>
      <c r="B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6" s="65" customFormat="1" ht="14.25" customHeight="1" x14ac:dyDescent="0.2">
      <c r="A3" s="67"/>
      <c r="B3" s="92" t="s">
        <v>89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</row>
    <row r="4" spans="1:16" s="65" customFormat="1" ht="14.25" customHeight="1" x14ac:dyDescent="0.2">
      <c r="A4" s="67"/>
      <c r="B4" s="93" t="s">
        <v>90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6" s="65" customFormat="1" ht="14.25" customHeight="1" x14ac:dyDescent="0.2">
      <c r="A5" s="67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6" ht="14.25" customHeight="1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3"/>
    </row>
    <row r="7" spans="1:16" ht="15" x14ac:dyDescent="0.2">
      <c r="A7" s="95" t="s">
        <v>51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</row>
    <row r="8" spans="1:16" x14ac:dyDescent="0.2">
      <c r="A8" s="96" t="s">
        <v>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</row>
    <row r="9" spans="1:16" ht="5.25" customHeight="1" x14ac:dyDescent="0.2"/>
    <row r="10" spans="1:16" s="25" customFormat="1" ht="13.5" x14ac:dyDescent="0.2">
      <c r="A10" s="24"/>
      <c r="B10" s="24"/>
      <c r="C10" s="25" t="s">
        <v>3</v>
      </c>
      <c r="D10" s="78" t="s">
        <v>4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24"/>
      <c r="P10" s="24"/>
    </row>
    <row r="11" spans="1:16" s="25" customFormat="1" ht="13.5" x14ac:dyDescent="0.2">
      <c r="A11" s="24"/>
      <c r="B11" s="24"/>
      <c r="C11" s="25" t="s">
        <v>5</v>
      </c>
      <c r="D11" s="78" t="s">
        <v>52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24"/>
      <c r="P11" s="24"/>
    </row>
    <row r="12" spans="1:16" s="25" customFormat="1" ht="13.5" x14ac:dyDescent="0.2">
      <c r="A12" s="24"/>
      <c r="B12" s="24"/>
      <c r="C12" s="25" t="s">
        <v>6</v>
      </c>
      <c r="D12" s="78" t="s">
        <v>8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24"/>
      <c r="P12" s="24"/>
    </row>
    <row r="13" spans="1:16" s="25" customFormat="1" ht="13.5" x14ac:dyDescent="0.2">
      <c r="A13" s="24"/>
      <c r="B13" s="24"/>
      <c r="C13" s="25" t="s">
        <v>7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24"/>
      <c r="P13" s="24"/>
    </row>
    <row r="14" spans="1:16" s="25" customFormat="1" ht="13.5" x14ac:dyDescent="0.2">
      <c r="A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19" t="s">
        <v>87</v>
      </c>
      <c r="P14" s="16">
        <f>ROUND(1710.51,6)</f>
        <v>1710.51</v>
      </c>
    </row>
    <row r="15" spans="1:16" s="25" customFormat="1" ht="13.5" x14ac:dyDescent="0.2">
      <c r="A15" s="24"/>
      <c r="B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17"/>
      <c r="P15" s="24"/>
    </row>
    <row r="16" spans="1:16" s="25" customFormat="1" ht="15" customHeight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18" t="s">
        <v>88</v>
      </c>
      <c r="P16" s="27"/>
    </row>
    <row r="17" spans="1:16" ht="13.5" thickBot="1" x14ac:dyDescent="0.25"/>
    <row r="18" spans="1:16" ht="14.25" customHeight="1" thickBot="1" x14ac:dyDescent="0.25">
      <c r="A18" s="79" t="s">
        <v>9</v>
      </c>
      <c r="B18" s="81" t="s">
        <v>10</v>
      </c>
      <c r="C18" s="81" t="s">
        <v>11</v>
      </c>
      <c r="D18" s="83" t="s">
        <v>12</v>
      </c>
      <c r="E18" s="85" t="s">
        <v>13</v>
      </c>
      <c r="F18" s="87" t="s">
        <v>14</v>
      </c>
      <c r="G18" s="88"/>
      <c r="H18" s="88"/>
      <c r="I18" s="88"/>
      <c r="J18" s="88"/>
      <c r="K18" s="89"/>
      <c r="L18" s="87" t="s">
        <v>15</v>
      </c>
      <c r="M18" s="88"/>
      <c r="N18" s="88"/>
      <c r="O18" s="88"/>
      <c r="P18" s="89"/>
    </row>
    <row r="19" spans="1:16" ht="54.75" customHeight="1" thickBot="1" x14ac:dyDescent="0.25">
      <c r="A19" s="80"/>
      <c r="B19" s="82"/>
      <c r="C19" s="82"/>
      <c r="D19" s="84"/>
      <c r="E19" s="86"/>
      <c r="F19" s="28" t="s">
        <v>16</v>
      </c>
      <c r="G19" s="29" t="s">
        <v>17</v>
      </c>
      <c r="H19" s="29" t="s">
        <v>18</v>
      </c>
      <c r="I19" s="29" t="s">
        <v>19</v>
      </c>
      <c r="J19" s="29" t="s">
        <v>20</v>
      </c>
      <c r="K19" s="30" t="s">
        <v>21</v>
      </c>
      <c r="L19" s="28" t="s">
        <v>22</v>
      </c>
      <c r="M19" s="29" t="s">
        <v>18</v>
      </c>
      <c r="N19" s="29" t="s">
        <v>19</v>
      </c>
      <c r="O19" s="29" t="s">
        <v>20</v>
      </c>
      <c r="P19" s="30" t="s">
        <v>23</v>
      </c>
    </row>
    <row r="20" spans="1:16" ht="13.5" thickBot="1" x14ac:dyDescent="0.25">
      <c r="A20" s="31">
        <v>1</v>
      </c>
      <c r="B20" s="32">
        <f t="shared" ref="B20:P20" si="0">A20+1</f>
        <v>2</v>
      </c>
      <c r="C20" s="32">
        <f t="shared" si="0"/>
        <v>3</v>
      </c>
      <c r="D20" s="32">
        <f t="shared" si="0"/>
        <v>4</v>
      </c>
      <c r="E20" s="33">
        <f t="shared" si="0"/>
        <v>5</v>
      </c>
      <c r="F20" s="31">
        <f t="shared" si="0"/>
        <v>6</v>
      </c>
      <c r="G20" s="32">
        <f t="shared" si="0"/>
        <v>7</v>
      </c>
      <c r="H20" s="32">
        <f t="shared" si="0"/>
        <v>8</v>
      </c>
      <c r="I20" s="32">
        <f t="shared" si="0"/>
        <v>9</v>
      </c>
      <c r="J20" s="32">
        <f t="shared" si="0"/>
        <v>10</v>
      </c>
      <c r="K20" s="33">
        <f t="shared" si="0"/>
        <v>11</v>
      </c>
      <c r="L20" s="31">
        <f t="shared" si="0"/>
        <v>12</v>
      </c>
      <c r="M20" s="32">
        <f t="shared" si="0"/>
        <v>13</v>
      </c>
      <c r="N20" s="32">
        <f t="shared" si="0"/>
        <v>14</v>
      </c>
      <c r="O20" s="32">
        <f t="shared" si="0"/>
        <v>15</v>
      </c>
      <c r="P20" s="33">
        <f t="shared" si="0"/>
        <v>16</v>
      </c>
    </row>
    <row r="21" spans="1:16" ht="0.75" customHeight="1" x14ac:dyDescent="0.2">
      <c r="A21" s="34"/>
      <c r="B21" s="35"/>
      <c r="C21" s="35"/>
      <c r="D21" s="35"/>
      <c r="E21" s="36"/>
      <c r="F21" s="34"/>
      <c r="G21" s="35"/>
      <c r="H21" s="35"/>
      <c r="I21" s="35"/>
      <c r="J21" s="35"/>
      <c r="K21" s="36"/>
      <c r="L21" s="34"/>
      <c r="M21" s="35"/>
      <c r="N21" s="35"/>
      <c r="O21" s="35"/>
      <c r="P21" s="36"/>
    </row>
    <row r="22" spans="1:16" ht="38.25" x14ac:dyDescent="0.2">
      <c r="A22" s="37">
        <v>1</v>
      </c>
      <c r="B22" s="38"/>
      <c r="C22" s="39" t="s">
        <v>123</v>
      </c>
      <c r="D22" s="38" t="s">
        <v>24</v>
      </c>
      <c r="E22" s="40">
        <v>20</v>
      </c>
      <c r="F22" s="41"/>
      <c r="G22" s="42"/>
      <c r="H22" s="1"/>
      <c r="I22" s="43"/>
      <c r="J22" s="1"/>
      <c r="K22" s="2"/>
      <c r="L22" s="3"/>
      <c r="M22" s="1"/>
      <c r="N22" s="1"/>
      <c r="O22" s="1"/>
      <c r="P22" s="2"/>
    </row>
    <row r="23" spans="1:16" ht="25.5" customHeight="1" x14ac:dyDescent="0.2">
      <c r="A23" s="37">
        <v>2</v>
      </c>
      <c r="B23" s="38"/>
      <c r="C23" s="39" t="s">
        <v>115</v>
      </c>
      <c r="D23" s="38" t="s">
        <v>24</v>
      </c>
      <c r="E23" s="40">
        <v>16</v>
      </c>
      <c r="F23" s="41"/>
      <c r="G23" s="42"/>
      <c r="H23" s="1"/>
      <c r="I23" s="43"/>
      <c r="J23" s="1"/>
      <c r="K23" s="2"/>
      <c r="L23" s="3"/>
      <c r="M23" s="1"/>
      <c r="N23" s="1"/>
      <c r="O23" s="1"/>
      <c r="P23" s="2"/>
    </row>
    <row r="24" spans="1:16" ht="25.5" x14ac:dyDescent="0.2">
      <c r="A24" s="37">
        <v>3</v>
      </c>
      <c r="B24" s="38"/>
      <c r="C24" s="39" t="s">
        <v>116</v>
      </c>
      <c r="D24" s="38" t="s">
        <v>24</v>
      </c>
      <c r="E24" s="40">
        <v>36</v>
      </c>
      <c r="F24" s="41"/>
      <c r="G24" s="42"/>
      <c r="H24" s="1"/>
      <c r="I24" s="43"/>
      <c r="J24" s="1"/>
      <c r="K24" s="2"/>
      <c r="L24" s="3"/>
      <c r="M24" s="1"/>
      <c r="N24" s="1"/>
      <c r="O24" s="1"/>
      <c r="P24" s="2"/>
    </row>
    <row r="25" spans="1:16" ht="25.5" x14ac:dyDescent="0.2">
      <c r="A25" s="37">
        <v>4</v>
      </c>
      <c r="B25" s="38"/>
      <c r="C25" s="39" t="s">
        <v>117</v>
      </c>
      <c r="D25" s="38" t="s">
        <v>24</v>
      </c>
      <c r="E25" s="40">
        <v>20</v>
      </c>
      <c r="F25" s="41"/>
      <c r="G25" s="42"/>
      <c r="H25" s="1"/>
      <c r="I25" s="43"/>
      <c r="J25" s="1"/>
      <c r="K25" s="2"/>
      <c r="L25" s="3"/>
      <c r="M25" s="1"/>
      <c r="N25" s="1"/>
      <c r="O25" s="1"/>
      <c r="P25" s="2"/>
    </row>
    <row r="26" spans="1:16" ht="26.25" customHeight="1" x14ac:dyDescent="0.2">
      <c r="A26" s="37">
        <v>5</v>
      </c>
      <c r="B26" s="38"/>
      <c r="C26" s="39" t="s">
        <v>118</v>
      </c>
      <c r="D26" s="38" t="s">
        <v>24</v>
      </c>
      <c r="E26" s="40">
        <v>16</v>
      </c>
      <c r="F26" s="41"/>
      <c r="G26" s="42"/>
      <c r="H26" s="1"/>
      <c r="I26" s="43"/>
      <c r="J26" s="1"/>
      <c r="K26" s="2"/>
      <c r="L26" s="3"/>
      <c r="M26" s="1"/>
      <c r="N26" s="1"/>
      <c r="O26" s="1"/>
      <c r="P26" s="2"/>
    </row>
    <row r="27" spans="1:16" ht="49.5" customHeight="1" x14ac:dyDescent="0.2">
      <c r="A27" s="37">
        <v>6</v>
      </c>
      <c r="B27" s="38"/>
      <c r="C27" s="39" t="s">
        <v>98</v>
      </c>
      <c r="D27" s="38" t="s">
        <v>24</v>
      </c>
      <c r="E27" s="40">
        <v>6</v>
      </c>
      <c r="F27" s="41"/>
      <c r="G27" s="42"/>
      <c r="H27" s="1"/>
      <c r="I27" s="43"/>
      <c r="J27" s="1"/>
      <c r="K27" s="2"/>
      <c r="L27" s="3"/>
      <c r="M27" s="1"/>
      <c r="N27" s="1"/>
      <c r="O27" s="1"/>
      <c r="P27" s="2"/>
    </row>
    <row r="28" spans="1:16" ht="52.5" customHeight="1" x14ac:dyDescent="0.2">
      <c r="A28" s="37">
        <v>7</v>
      </c>
      <c r="B28" s="38"/>
      <c r="C28" s="39" t="s">
        <v>99</v>
      </c>
      <c r="D28" s="38" t="s">
        <v>24</v>
      </c>
      <c r="E28" s="40">
        <v>6</v>
      </c>
      <c r="F28" s="41"/>
      <c r="G28" s="42"/>
      <c r="H28" s="1"/>
      <c r="I28" s="43"/>
      <c r="J28" s="1"/>
      <c r="K28" s="2"/>
      <c r="L28" s="3"/>
      <c r="M28" s="1"/>
      <c r="N28" s="1"/>
      <c r="O28" s="1"/>
      <c r="P28" s="2"/>
    </row>
    <row r="29" spans="1:16" ht="42" customHeight="1" x14ac:dyDescent="0.2">
      <c r="A29" s="37">
        <v>8</v>
      </c>
      <c r="B29" s="38"/>
      <c r="C29" s="39" t="s">
        <v>100</v>
      </c>
      <c r="D29" s="38" t="s">
        <v>24</v>
      </c>
      <c r="E29" s="40">
        <v>1</v>
      </c>
      <c r="F29" s="41"/>
      <c r="G29" s="42"/>
      <c r="H29" s="1"/>
      <c r="I29" s="43"/>
      <c r="J29" s="1"/>
      <c r="K29" s="2"/>
      <c r="L29" s="3"/>
      <c r="M29" s="1"/>
      <c r="N29" s="1"/>
      <c r="O29" s="1"/>
      <c r="P29" s="2"/>
    </row>
    <row r="30" spans="1:16" ht="25.5" x14ac:dyDescent="0.2">
      <c r="A30" s="37">
        <v>9</v>
      </c>
      <c r="B30" s="38"/>
      <c r="C30" s="39" t="s">
        <v>37</v>
      </c>
      <c r="D30" s="38" t="s">
        <v>25</v>
      </c>
      <c r="E30" s="40">
        <v>6</v>
      </c>
      <c r="F30" s="41"/>
      <c r="G30" s="42"/>
      <c r="H30" s="1"/>
      <c r="I30" s="43"/>
      <c r="J30" s="1"/>
      <c r="K30" s="2"/>
      <c r="L30" s="3"/>
      <c r="M30" s="1"/>
      <c r="N30" s="1"/>
      <c r="O30" s="1"/>
      <c r="P30" s="2"/>
    </row>
    <row r="31" spans="1:16" ht="25.5" x14ac:dyDescent="0.2">
      <c r="A31" s="37">
        <v>10</v>
      </c>
      <c r="B31" s="38"/>
      <c r="C31" s="39" t="s">
        <v>38</v>
      </c>
      <c r="D31" s="38" t="s">
        <v>25</v>
      </c>
      <c r="E31" s="40">
        <v>6</v>
      </c>
      <c r="F31" s="41"/>
      <c r="G31" s="42"/>
      <c r="H31" s="1"/>
      <c r="I31" s="43"/>
      <c r="J31" s="1"/>
      <c r="K31" s="2"/>
      <c r="L31" s="3"/>
      <c r="M31" s="1"/>
      <c r="N31" s="1"/>
      <c r="O31" s="1"/>
      <c r="P31" s="2"/>
    </row>
    <row r="32" spans="1:16" ht="25.5" x14ac:dyDescent="0.2">
      <c r="A32" s="37">
        <v>11</v>
      </c>
      <c r="B32" s="38"/>
      <c r="C32" s="39" t="s">
        <v>39</v>
      </c>
      <c r="D32" s="38" t="s">
        <v>25</v>
      </c>
      <c r="E32" s="40">
        <v>6</v>
      </c>
      <c r="F32" s="41"/>
      <c r="G32" s="42"/>
      <c r="H32" s="1"/>
      <c r="I32" s="43"/>
      <c r="J32" s="1"/>
      <c r="K32" s="2"/>
      <c r="L32" s="3"/>
      <c r="M32" s="1"/>
      <c r="N32" s="1"/>
      <c r="O32" s="1"/>
      <c r="P32" s="2"/>
    </row>
    <row r="33" spans="1:16" ht="25.5" x14ac:dyDescent="0.2">
      <c r="A33" s="37">
        <v>12</v>
      </c>
      <c r="B33" s="38"/>
      <c r="C33" s="39" t="s">
        <v>40</v>
      </c>
      <c r="D33" s="38" t="s">
        <v>25</v>
      </c>
      <c r="E33" s="40">
        <v>6</v>
      </c>
      <c r="F33" s="41"/>
      <c r="G33" s="42"/>
      <c r="H33" s="1"/>
      <c r="I33" s="43"/>
      <c r="J33" s="1"/>
      <c r="K33" s="2"/>
      <c r="L33" s="3"/>
      <c r="M33" s="1"/>
      <c r="N33" s="1"/>
      <c r="O33" s="1"/>
      <c r="P33" s="2"/>
    </row>
    <row r="34" spans="1:16" ht="25.5" x14ac:dyDescent="0.2">
      <c r="A34" s="37">
        <v>13</v>
      </c>
      <c r="B34" s="38"/>
      <c r="C34" s="39" t="s">
        <v>53</v>
      </c>
      <c r="D34" s="38" t="s">
        <v>24</v>
      </c>
      <c r="E34" s="40">
        <v>1</v>
      </c>
      <c r="F34" s="41"/>
      <c r="G34" s="42"/>
      <c r="H34" s="1"/>
      <c r="I34" s="43"/>
      <c r="J34" s="1"/>
      <c r="K34" s="2"/>
      <c r="L34" s="3"/>
      <c r="M34" s="1"/>
      <c r="N34" s="1"/>
      <c r="O34" s="1"/>
      <c r="P34" s="2"/>
    </row>
    <row r="35" spans="1:16" ht="25.5" customHeight="1" x14ac:dyDescent="0.2">
      <c r="A35" s="37">
        <v>14</v>
      </c>
      <c r="B35" s="38"/>
      <c r="C35" s="39" t="s">
        <v>54</v>
      </c>
      <c r="D35" s="38" t="s">
        <v>24</v>
      </c>
      <c r="E35" s="40">
        <v>1</v>
      </c>
      <c r="F35" s="41"/>
      <c r="G35" s="42"/>
      <c r="H35" s="1"/>
      <c r="I35" s="43"/>
      <c r="J35" s="1"/>
      <c r="K35" s="2"/>
      <c r="L35" s="3"/>
      <c r="M35" s="1"/>
      <c r="N35" s="1"/>
      <c r="O35" s="1"/>
      <c r="P35" s="2"/>
    </row>
    <row r="36" spans="1:16" ht="25.5" x14ac:dyDescent="0.2">
      <c r="A36" s="37">
        <v>15</v>
      </c>
      <c r="B36" s="38"/>
      <c r="C36" s="39" t="s">
        <v>55</v>
      </c>
      <c r="D36" s="38" t="s">
        <v>24</v>
      </c>
      <c r="E36" s="40">
        <v>1</v>
      </c>
      <c r="F36" s="41"/>
      <c r="G36" s="42"/>
      <c r="H36" s="1"/>
      <c r="I36" s="43"/>
      <c r="J36" s="1"/>
      <c r="K36" s="2"/>
      <c r="L36" s="3"/>
      <c r="M36" s="1"/>
      <c r="N36" s="1"/>
      <c r="O36" s="1"/>
      <c r="P36" s="2"/>
    </row>
    <row r="37" spans="1:16" ht="25.5" x14ac:dyDescent="0.2">
      <c r="A37" s="37">
        <v>16</v>
      </c>
      <c r="B37" s="38"/>
      <c r="C37" s="39" t="s">
        <v>56</v>
      </c>
      <c r="D37" s="38" t="s">
        <v>24</v>
      </c>
      <c r="E37" s="40">
        <v>1</v>
      </c>
      <c r="F37" s="41"/>
      <c r="G37" s="42"/>
      <c r="H37" s="1"/>
      <c r="I37" s="43"/>
      <c r="J37" s="1"/>
      <c r="K37" s="2"/>
      <c r="L37" s="3"/>
      <c r="M37" s="1"/>
      <c r="N37" s="1"/>
      <c r="O37" s="1"/>
      <c r="P37" s="2"/>
    </row>
    <row r="38" spans="1:16" ht="25.5" x14ac:dyDescent="0.2">
      <c r="A38" s="37">
        <v>17</v>
      </c>
      <c r="B38" s="38"/>
      <c r="C38" s="39" t="s">
        <v>41</v>
      </c>
      <c r="D38" s="38" t="s">
        <v>24</v>
      </c>
      <c r="E38" s="40">
        <v>40</v>
      </c>
      <c r="F38" s="41"/>
      <c r="G38" s="42"/>
      <c r="H38" s="1"/>
      <c r="I38" s="43"/>
      <c r="J38" s="1"/>
      <c r="K38" s="2"/>
      <c r="L38" s="3"/>
      <c r="M38" s="1"/>
      <c r="N38" s="1"/>
      <c r="O38" s="1"/>
      <c r="P38" s="2"/>
    </row>
    <row r="39" spans="1:16" ht="25.5" x14ac:dyDescent="0.2">
      <c r="A39" s="37">
        <v>18</v>
      </c>
      <c r="B39" s="38"/>
      <c r="C39" s="39" t="s">
        <v>42</v>
      </c>
      <c r="D39" s="38" t="s">
        <v>24</v>
      </c>
      <c r="E39" s="40">
        <v>32</v>
      </c>
      <c r="F39" s="41"/>
      <c r="G39" s="42"/>
      <c r="H39" s="1"/>
      <c r="I39" s="43"/>
      <c r="J39" s="1"/>
      <c r="K39" s="2"/>
      <c r="L39" s="3"/>
      <c r="M39" s="1"/>
      <c r="N39" s="1"/>
      <c r="O39" s="1"/>
      <c r="P39" s="2"/>
    </row>
    <row r="40" spans="1:16" x14ac:dyDescent="0.2">
      <c r="A40" s="37">
        <v>19</v>
      </c>
      <c r="B40" s="38"/>
      <c r="C40" s="44" t="s">
        <v>36</v>
      </c>
      <c r="D40" s="38" t="s">
        <v>24</v>
      </c>
      <c r="E40" s="40">
        <v>1</v>
      </c>
      <c r="F40" s="41"/>
      <c r="G40" s="42"/>
      <c r="H40" s="1"/>
      <c r="I40" s="43"/>
      <c r="J40" s="1"/>
      <c r="K40" s="2"/>
      <c r="L40" s="3"/>
      <c r="M40" s="1"/>
      <c r="N40" s="1"/>
      <c r="O40" s="1"/>
      <c r="P40" s="2"/>
    </row>
    <row r="41" spans="1:16" x14ac:dyDescent="0.2">
      <c r="A41" s="37">
        <v>20</v>
      </c>
      <c r="B41" s="38"/>
      <c r="C41" s="44" t="s">
        <v>126</v>
      </c>
      <c r="D41" s="38" t="s">
        <v>24</v>
      </c>
      <c r="E41" s="40">
        <v>1</v>
      </c>
      <c r="F41" s="41"/>
      <c r="G41" s="42"/>
      <c r="H41" s="1"/>
      <c r="I41" s="43"/>
      <c r="J41" s="1"/>
      <c r="K41" s="2"/>
      <c r="L41" s="3"/>
      <c r="M41" s="1"/>
      <c r="N41" s="1"/>
      <c r="O41" s="1"/>
      <c r="P41" s="2"/>
    </row>
    <row r="42" spans="1:16" x14ac:dyDescent="0.2">
      <c r="A42" s="37">
        <v>21</v>
      </c>
      <c r="B42" s="38"/>
      <c r="C42" s="44" t="s">
        <v>121</v>
      </c>
      <c r="D42" s="38" t="s">
        <v>24</v>
      </c>
      <c r="E42" s="40">
        <v>1</v>
      </c>
      <c r="F42" s="41"/>
      <c r="G42" s="42"/>
      <c r="H42" s="1"/>
      <c r="I42" s="43"/>
      <c r="J42" s="1"/>
      <c r="K42" s="2"/>
      <c r="L42" s="3"/>
      <c r="M42" s="1"/>
      <c r="N42" s="1"/>
      <c r="O42" s="1"/>
      <c r="P42" s="2"/>
    </row>
    <row r="43" spans="1:16" x14ac:dyDescent="0.2">
      <c r="A43" s="37">
        <v>22</v>
      </c>
      <c r="B43" s="38"/>
      <c r="C43" s="44" t="s">
        <v>130</v>
      </c>
      <c r="D43" s="38" t="s">
        <v>24</v>
      </c>
      <c r="E43" s="40">
        <v>18</v>
      </c>
      <c r="F43" s="41"/>
      <c r="G43" s="42"/>
      <c r="H43" s="1"/>
      <c r="I43" s="43"/>
      <c r="J43" s="1"/>
      <c r="K43" s="2"/>
      <c r="L43" s="3"/>
      <c r="M43" s="1"/>
      <c r="N43" s="1"/>
      <c r="O43" s="1"/>
      <c r="P43" s="2"/>
    </row>
    <row r="44" spans="1:16" x14ac:dyDescent="0.2">
      <c r="A44" s="37">
        <v>23</v>
      </c>
      <c r="B44" s="38"/>
      <c r="C44" s="44" t="s">
        <v>128</v>
      </c>
      <c r="D44" s="38" t="s">
        <v>24</v>
      </c>
      <c r="E44" s="40">
        <v>72</v>
      </c>
      <c r="F44" s="41"/>
      <c r="G44" s="42"/>
      <c r="H44" s="1"/>
      <c r="I44" s="43"/>
      <c r="J44" s="1"/>
      <c r="K44" s="2"/>
      <c r="L44" s="3"/>
      <c r="M44" s="1"/>
      <c r="N44" s="1"/>
      <c r="O44" s="1"/>
      <c r="P44" s="2"/>
    </row>
    <row r="45" spans="1:16" x14ac:dyDescent="0.2">
      <c r="A45" s="37">
        <v>24</v>
      </c>
      <c r="B45" s="38"/>
      <c r="C45" s="44" t="s">
        <v>132</v>
      </c>
      <c r="D45" s="38" t="s">
        <v>43</v>
      </c>
      <c r="E45" s="40">
        <v>10</v>
      </c>
      <c r="F45" s="41"/>
      <c r="G45" s="42"/>
      <c r="H45" s="1"/>
      <c r="I45" s="43"/>
      <c r="J45" s="1"/>
      <c r="K45" s="2"/>
      <c r="L45" s="3"/>
      <c r="M45" s="1"/>
      <c r="N45" s="1"/>
      <c r="O45" s="1"/>
      <c r="P45" s="2"/>
    </row>
    <row r="46" spans="1:16" x14ac:dyDescent="0.2">
      <c r="A46" s="37"/>
      <c r="B46" s="38"/>
      <c r="C46" s="44" t="s">
        <v>133</v>
      </c>
      <c r="D46" s="38" t="s">
        <v>43</v>
      </c>
      <c r="E46" s="40">
        <v>10</v>
      </c>
      <c r="F46" s="41"/>
      <c r="G46" s="42"/>
      <c r="H46" s="1"/>
      <c r="I46" s="43"/>
      <c r="J46" s="1"/>
      <c r="K46" s="2"/>
      <c r="L46" s="3"/>
      <c r="M46" s="1"/>
      <c r="N46" s="1"/>
      <c r="O46" s="1"/>
      <c r="P46" s="2"/>
    </row>
    <row r="47" spans="1:16" x14ac:dyDescent="0.2">
      <c r="A47" s="37">
        <v>25</v>
      </c>
      <c r="B47" s="38"/>
      <c r="C47" s="44" t="s">
        <v>73</v>
      </c>
      <c r="D47" s="38" t="s">
        <v>71</v>
      </c>
      <c r="E47" s="40">
        <v>10</v>
      </c>
      <c r="F47" s="41"/>
      <c r="G47" s="42"/>
      <c r="H47" s="1"/>
      <c r="I47" s="43"/>
      <c r="J47" s="1"/>
      <c r="K47" s="2"/>
      <c r="L47" s="3"/>
      <c r="M47" s="1"/>
      <c r="N47" s="1"/>
      <c r="O47" s="1"/>
      <c r="P47" s="2"/>
    </row>
    <row r="48" spans="1:16" ht="0.75" customHeight="1" thickBot="1" x14ac:dyDescent="0.25">
      <c r="A48" s="37">
        <v>320</v>
      </c>
      <c r="B48" s="45"/>
      <c r="C48" s="39"/>
      <c r="D48" s="38" t="s">
        <v>26</v>
      </c>
      <c r="E48" s="40"/>
      <c r="F48" s="41"/>
      <c r="G48" s="42"/>
      <c r="H48" s="45"/>
      <c r="I48" s="46"/>
      <c r="J48" s="45"/>
      <c r="K48" s="47"/>
      <c r="L48" s="48"/>
      <c r="M48" s="48"/>
      <c r="N48" s="48"/>
      <c r="O48" s="48"/>
      <c r="P48" s="47"/>
    </row>
    <row r="49" spans="1:16" ht="15" customHeight="1" thickBot="1" x14ac:dyDescent="0.25">
      <c r="A49" s="75" t="s">
        <v>27</v>
      </c>
      <c r="B49" s="76"/>
      <c r="C49" s="76"/>
      <c r="D49" s="76"/>
      <c r="E49" s="76"/>
      <c r="F49" s="76"/>
      <c r="G49" s="76"/>
      <c r="H49" s="76"/>
      <c r="I49" s="76"/>
      <c r="J49" s="76"/>
      <c r="K49" s="77"/>
      <c r="L49" s="4">
        <f>ROUND(SUM(L22:L47),2)</f>
        <v>0</v>
      </c>
      <c r="M49" s="5">
        <f>ROUND(SUM(M22:M47),2)</f>
        <v>0</v>
      </c>
      <c r="N49" s="5">
        <f>ROUND(SUM(N22:N47),2)</f>
        <v>0</v>
      </c>
      <c r="O49" s="5">
        <f>ROUND(SUM(O22:O47),2)</f>
        <v>0</v>
      </c>
      <c r="P49" s="6">
        <f>ROUND(SUM(P22:P47),2)</f>
        <v>0</v>
      </c>
    </row>
    <row r="50" spans="1:16" s="25" customFormat="1" ht="13.5" x14ac:dyDescent="0.2">
      <c r="A50" s="24"/>
      <c r="B50" s="24"/>
      <c r="C50" s="25" t="s">
        <v>28</v>
      </c>
      <c r="D50" s="24"/>
      <c r="E50" s="24"/>
      <c r="F50" s="49"/>
      <c r="G50" s="26"/>
      <c r="H50" s="24"/>
      <c r="I50" s="24"/>
      <c r="J50" s="24"/>
      <c r="K50" s="24"/>
      <c r="L50" s="24"/>
      <c r="M50" s="24"/>
      <c r="N50" s="24"/>
      <c r="O50" s="24"/>
      <c r="P50" s="7"/>
    </row>
    <row r="51" spans="1:16" s="25" customFormat="1" ht="13.5" x14ac:dyDescent="0.2">
      <c r="A51" s="24"/>
      <c r="B51" s="24"/>
      <c r="C51" s="50" t="s">
        <v>34</v>
      </c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8">
        <f>ROUND(SUM(P49:P50),2)</f>
        <v>0</v>
      </c>
    </row>
    <row r="52" spans="1:16" s="25" customFormat="1" ht="13.5" x14ac:dyDescent="0.2">
      <c r="A52" s="24"/>
      <c r="B52" s="24"/>
      <c r="C52" s="25" t="s">
        <v>29</v>
      </c>
      <c r="D52" s="24"/>
      <c r="E52" s="24"/>
      <c r="F52" s="52"/>
      <c r="G52" s="26" t="s">
        <v>35</v>
      </c>
      <c r="H52" s="24"/>
      <c r="I52" s="24"/>
      <c r="J52" s="24"/>
      <c r="K52" s="24"/>
      <c r="L52" s="24"/>
      <c r="M52" s="24"/>
      <c r="N52" s="24"/>
      <c r="O52" s="24"/>
      <c r="P52" s="7">
        <f>ROUND(P51*F52%,2)</f>
        <v>0</v>
      </c>
    </row>
    <row r="53" spans="1:16" s="25" customFormat="1" ht="13.5" x14ac:dyDescent="0.2">
      <c r="A53" s="24"/>
      <c r="B53" s="24"/>
      <c r="C53" s="25" t="s">
        <v>30</v>
      </c>
      <c r="D53" s="24"/>
      <c r="E53" s="24"/>
      <c r="F53" s="52"/>
      <c r="G53" s="26" t="s">
        <v>35</v>
      </c>
      <c r="H53" s="24"/>
      <c r="I53" s="24"/>
      <c r="J53" s="24"/>
      <c r="K53" s="24"/>
      <c r="L53" s="24"/>
      <c r="M53" s="24"/>
      <c r="N53" s="24"/>
      <c r="O53" s="24"/>
      <c r="P53" s="7">
        <f>ROUND(P51*F53%,2)</f>
        <v>0</v>
      </c>
    </row>
    <row r="54" spans="1:16" s="25" customFormat="1" ht="13.5" x14ac:dyDescent="0.2">
      <c r="A54" s="24"/>
      <c r="B54" s="24"/>
      <c r="C54" s="50" t="s">
        <v>31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8">
        <f>SUM(P51:P52)+SUM(P53:P53)</f>
        <v>0</v>
      </c>
    </row>
    <row r="55" spans="1:16" s="25" customFormat="1" ht="13.5" x14ac:dyDescent="0.2">
      <c r="A55" s="24"/>
      <c r="B55" s="24"/>
      <c r="C55" s="25" t="s">
        <v>32</v>
      </c>
      <c r="D55" s="24"/>
      <c r="E55" s="24"/>
      <c r="F55" s="52">
        <v>21</v>
      </c>
      <c r="G55" s="26" t="s">
        <v>35</v>
      </c>
      <c r="H55" s="24"/>
      <c r="I55" s="24"/>
      <c r="J55" s="24"/>
      <c r="K55" s="24"/>
      <c r="L55" s="24"/>
      <c r="M55" s="24"/>
      <c r="N55" s="24"/>
      <c r="O55" s="24"/>
      <c r="P55" s="7">
        <f>ROUND(P54*F55%,2)</f>
        <v>0</v>
      </c>
    </row>
    <row r="56" spans="1:16" s="25" customFormat="1" ht="13.5" x14ac:dyDescent="0.2">
      <c r="A56" s="24"/>
      <c r="B56" s="24"/>
      <c r="C56" s="50" t="s">
        <v>33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8">
        <f>ROUND(SUM(P54:P55),2)</f>
        <v>0</v>
      </c>
    </row>
  </sheetData>
  <mergeCells count="18">
    <mergeCell ref="D11:N11"/>
    <mergeCell ref="D12:N12"/>
    <mergeCell ref="A1:P1"/>
    <mergeCell ref="B3:P3"/>
    <mergeCell ref="B4:P4"/>
    <mergeCell ref="B5:P5"/>
    <mergeCell ref="A7:P7"/>
    <mergeCell ref="A8:P8"/>
    <mergeCell ref="D10:N10"/>
    <mergeCell ref="A49:K49"/>
    <mergeCell ref="D13:N13"/>
    <mergeCell ref="A18:A19"/>
    <mergeCell ref="B18:B19"/>
    <mergeCell ref="C18:C19"/>
    <mergeCell ref="D18:D19"/>
    <mergeCell ref="E18:E19"/>
    <mergeCell ref="F18:K18"/>
    <mergeCell ref="L18:P18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77CD5-BE65-4A05-9F89-6961F22747B9}">
  <dimension ref="A1:P56"/>
  <sheetViews>
    <sheetView workbookViewId="0">
      <selection activeCell="B5" sqref="B5:P5"/>
    </sheetView>
  </sheetViews>
  <sheetFormatPr defaultColWidth="9.140625" defaultRowHeight="12.75" x14ac:dyDescent="0.2"/>
  <cols>
    <col min="1" max="1" width="3.85546875" style="22" customWidth="1"/>
    <col min="2" max="2" width="7.42578125" style="22" customWidth="1"/>
    <col min="3" max="3" width="37.42578125" style="20" customWidth="1"/>
    <col min="4" max="4" width="4.5703125" style="22" customWidth="1"/>
    <col min="5" max="5" width="5.5703125" style="22" customWidth="1"/>
    <col min="6" max="6" width="6.5703125" style="22" customWidth="1"/>
    <col min="7" max="7" width="9.42578125" style="22" customWidth="1"/>
    <col min="8" max="8" width="8.7109375" style="22" customWidth="1"/>
    <col min="9" max="9" width="9.42578125" style="22" customWidth="1"/>
    <col min="10" max="10" width="7" style="22" customWidth="1"/>
    <col min="11" max="11" width="9.85546875" style="22" customWidth="1"/>
    <col min="12" max="12" width="9.28515625" style="22" customWidth="1"/>
    <col min="13" max="13" width="9.7109375" style="22" customWidth="1"/>
    <col min="14" max="14" width="9.85546875" style="22" customWidth="1"/>
    <col min="15" max="15" width="6.85546875" style="22" customWidth="1"/>
    <col min="16" max="16" width="13.85546875" style="22" customWidth="1"/>
    <col min="17" max="16384" width="9.140625" style="20"/>
  </cols>
  <sheetData>
    <row r="1" spans="1:16" s="65" customFormat="1" ht="42" customHeight="1" x14ac:dyDescent="0.2">
      <c r="A1" s="90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65" customFormat="1" x14ac:dyDescent="0.2">
      <c r="A2" s="66"/>
      <c r="B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6" s="65" customFormat="1" ht="14.25" customHeight="1" x14ac:dyDescent="0.2">
      <c r="A3" s="67"/>
      <c r="B3" s="92" t="s">
        <v>89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</row>
    <row r="4" spans="1:16" s="65" customFormat="1" ht="14.25" customHeight="1" x14ac:dyDescent="0.2">
      <c r="A4" s="67"/>
      <c r="B4" s="93" t="s">
        <v>92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6" s="65" customFormat="1" ht="14.25" customHeight="1" x14ac:dyDescent="0.2">
      <c r="A5" s="67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6" ht="14.25" customHeight="1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3"/>
    </row>
    <row r="7" spans="1:16" ht="15" x14ac:dyDescent="0.2">
      <c r="A7" s="95" t="s">
        <v>51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</row>
    <row r="8" spans="1:16" x14ac:dyDescent="0.2">
      <c r="A8" s="96" t="s">
        <v>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</row>
    <row r="9" spans="1:16" ht="5.25" customHeight="1" x14ac:dyDescent="0.2"/>
    <row r="10" spans="1:16" s="25" customFormat="1" ht="13.5" x14ac:dyDescent="0.2">
      <c r="A10" s="24"/>
      <c r="B10" s="24"/>
      <c r="C10" s="25" t="s">
        <v>3</v>
      </c>
      <c r="D10" s="78" t="s">
        <v>4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24"/>
      <c r="P10" s="24"/>
    </row>
    <row r="11" spans="1:16" s="25" customFormat="1" ht="13.5" x14ac:dyDescent="0.2">
      <c r="A11" s="24"/>
      <c r="B11" s="24"/>
      <c r="C11" s="25" t="s">
        <v>5</v>
      </c>
      <c r="D11" s="78" t="s">
        <v>57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24"/>
      <c r="P11" s="24"/>
    </row>
    <row r="12" spans="1:16" s="25" customFormat="1" ht="13.5" x14ac:dyDescent="0.2">
      <c r="A12" s="24"/>
      <c r="B12" s="24"/>
      <c r="C12" s="25" t="s">
        <v>6</v>
      </c>
      <c r="D12" s="78" t="s">
        <v>8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24"/>
      <c r="P12" s="24"/>
    </row>
    <row r="13" spans="1:16" s="25" customFormat="1" ht="13.5" x14ac:dyDescent="0.2">
      <c r="A13" s="24"/>
      <c r="B13" s="24"/>
      <c r="C13" s="25" t="s">
        <v>7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24"/>
      <c r="P13" s="24"/>
    </row>
    <row r="14" spans="1:16" s="25" customFormat="1" ht="13.5" x14ac:dyDescent="0.2">
      <c r="A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19" t="s">
        <v>87</v>
      </c>
      <c r="P14" s="16">
        <f>ROUND(1710.51,6)</f>
        <v>1710.51</v>
      </c>
    </row>
    <row r="15" spans="1:16" s="25" customFormat="1" ht="13.5" x14ac:dyDescent="0.2">
      <c r="A15" s="24"/>
      <c r="B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17"/>
      <c r="P15" s="24"/>
    </row>
    <row r="16" spans="1:16" s="25" customFormat="1" ht="15" customHeight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18" t="s">
        <v>88</v>
      </c>
      <c r="P16" s="27"/>
    </row>
    <row r="17" spans="1:16" ht="13.5" thickBot="1" x14ac:dyDescent="0.25"/>
    <row r="18" spans="1:16" ht="14.25" customHeight="1" thickBot="1" x14ac:dyDescent="0.25">
      <c r="A18" s="79" t="s">
        <v>9</v>
      </c>
      <c r="B18" s="81" t="s">
        <v>10</v>
      </c>
      <c r="C18" s="81" t="s">
        <v>11</v>
      </c>
      <c r="D18" s="83" t="s">
        <v>12</v>
      </c>
      <c r="E18" s="85" t="s">
        <v>13</v>
      </c>
      <c r="F18" s="87" t="s">
        <v>14</v>
      </c>
      <c r="G18" s="88"/>
      <c r="H18" s="88"/>
      <c r="I18" s="88"/>
      <c r="J18" s="88"/>
      <c r="K18" s="89"/>
      <c r="L18" s="87" t="s">
        <v>15</v>
      </c>
      <c r="M18" s="88"/>
      <c r="N18" s="88"/>
      <c r="O18" s="88"/>
      <c r="P18" s="89"/>
    </row>
    <row r="19" spans="1:16" ht="54.75" customHeight="1" thickBot="1" x14ac:dyDescent="0.25">
      <c r="A19" s="80"/>
      <c r="B19" s="82"/>
      <c r="C19" s="82"/>
      <c r="D19" s="84"/>
      <c r="E19" s="86"/>
      <c r="F19" s="28" t="s">
        <v>16</v>
      </c>
      <c r="G19" s="29" t="s">
        <v>17</v>
      </c>
      <c r="H19" s="29" t="s">
        <v>18</v>
      </c>
      <c r="I19" s="29" t="s">
        <v>19</v>
      </c>
      <c r="J19" s="29" t="s">
        <v>20</v>
      </c>
      <c r="K19" s="30" t="s">
        <v>21</v>
      </c>
      <c r="L19" s="28" t="s">
        <v>22</v>
      </c>
      <c r="M19" s="29" t="s">
        <v>18</v>
      </c>
      <c r="N19" s="29" t="s">
        <v>19</v>
      </c>
      <c r="O19" s="29" t="s">
        <v>20</v>
      </c>
      <c r="P19" s="30" t="s">
        <v>23</v>
      </c>
    </row>
    <row r="20" spans="1:16" ht="13.5" thickBot="1" x14ac:dyDescent="0.25">
      <c r="A20" s="31">
        <v>1</v>
      </c>
      <c r="B20" s="32">
        <f t="shared" ref="B20:P20" si="0">A20+1</f>
        <v>2</v>
      </c>
      <c r="C20" s="32">
        <f t="shared" si="0"/>
        <v>3</v>
      </c>
      <c r="D20" s="32">
        <f t="shared" si="0"/>
        <v>4</v>
      </c>
      <c r="E20" s="33">
        <f t="shared" si="0"/>
        <v>5</v>
      </c>
      <c r="F20" s="31">
        <f t="shared" si="0"/>
        <v>6</v>
      </c>
      <c r="G20" s="32">
        <f t="shared" si="0"/>
        <v>7</v>
      </c>
      <c r="H20" s="32">
        <f t="shared" si="0"/>
        <v>8</v>
      </c>
      <c r="I20" s="32">
        <f t="shared" si="0"/>
        <v>9</v>
      </c>
      <c r="J20" s="32">
        <f t="shared" si="0"/>
        <v>10</v>
      </c>
      <c r="K20" s="33">
        <f t="shared" si="0"/>
        <v>11</v>
      </c>
      <c r="L20" s="31">
        <f t="shared" si="0"/>
        <v>12</v>
      </c>
      <c r="M20" s="32">
        <f t="shared" si="0"/>
        <v>13</v>
      </c>
      <c r="N20" s="32">
        <f t="shared" si="0"/>
        <v>14</v>
      </c>
      <c r="O20" s="32">
        <f t="shared" si="0"/>
        <v>15</v>
      </c>
      <c r="P20" s="33">
        <f t="shared" si="0"/>
        <v>16</v>
      </c>
    </row>
    <row r="21" spans="1:16" ht="0.75" customHeight="1" x14ac:dyDescent="0.2">
      <c r="A21" s="34"/>
      <c r="B21" s="35"/>
      <c r="C21" s="35"/>
      <c r="D21" s="35"/>
      <c r="E21" s="36"/>
      <c r="F21" s="34"/>
      <c r="G21" s="35"/>
      <c r="H21" s="35"/>
      <c r="I21" s="35"/>
      <c r="J21" s="35"/>
      <c r="K21" s="36"/>
      <c r="L21" s="34"/>
      <c r="M21" s="35"/>
      <c r="N21" s="35"/>
      <c r="O21" s="35"/>
      <c r="P21" s="36"/>
    </row>
    <row r="22" spans="1:16" ht="38.25" x14ac:dyDescent="0.2">
      <c r="A22" s="37">
        <v>1</v>
      </c>
      <c r="B22" s="38"/>
      <c r="C22" s="39" t="s">
        <v>123</v>
      </c>
      <c r="D22" s="38" t="s">
        <v>24</v>
      </c>
      <c r="E22" s="40">
        <v>20</v>
      </c>
      <c r="F22" s="41"/>
      <c r="G22" s="42"/>
      <c r="H22" s="1"/>
      <c r="I22" s="43"/>
      <c r="J22" s="1"/>
      <c r="K22" s="2"/>
      <c r="L22" s="3"/>
      <c r="M22" s="1"/>
      <c r="N22" s="1"/>
      <c r="O22" s="1"/>
      <c r="P22" s="2"/>
    </row>
    <row r="23" spans="1:16" ht="39" customHeight="1" x14ac:dyDescent="0.2">
      <c r="A23" s="37">
        <v>2</v>
      </c>
      <c r="B23" s="38"/>
      <c r="C23" s="39" t="s">
        <v>115</v>
      </c>
      <c r="D23" s="38" t="s">
        <v>24</v>
      </c>
      <c r="E23" s="40">
        <v>16</v>
      </c>
      <c r="F23" s="41"/>
      <c r="G23" s="42"/>
      <c r="H23" s="1"/>
      <c r="I23" s="43"/>
      <c r="J23" s="1"/>
      <c r="K23" s="2"/>
      <c r="L23" s="3"/>
      <c r="M23" s="1"/>
      <c r="N23" s="1"/>
      <c r="O23" s="1"/>
      <c r="P23" s="2"/>
    </row>
    <row r="24" spans="1:16" ht="25.5" x14ac:dyDescent="0.2">
      <c r="A24" s="37">
        <v>3</v>
      </c>
      <c r="B24" s="38"/>
      <c r="C24" s="39" t="s">
        <v>116</v>
      </c>
      <c r="D24" s="38" t="s">
        <v>24</v>
      </c>
      <c r="E24" s="40">
        <v>36</v>
      </c>
      <c r="F24" s="41"/>
      <c r="G24" s="42"/>
      <c r="H24" s="1"/>
      <c r="I24" s="43"/>
      <c r="J24" s="1"/>
      <c r="K24" s="2"/>
      <c r="L24" s="3"/>
      <c r="M24" s="1"/>
      <c r="N24" s="1"/>
      <c r="O24" s="1"/>
      <c r="P24" s="2"/>
    </row>
    <row r="25" spans="1:16" ht="25.5" x14ac:dyDescent="0.2">
      <c r="A25" s="37">
        <v>4</v>
      </c>
      <c r="B25" s="38"/>
      <c r="C25" s="39" t="s">
        <v>117</v>
      </c>
      <c r="D25" s="38" t="s">
        <v>24</v>
      </c>
      <c r="E25" s="40">
        <v>20</v>
      </c>
      <c r="F25" s="41"/>
      <c r="G25" s="42"/>
      <c r="H25" s="1"/>
      <c r="I25" s="43"/>
      <c r="J25" s="1"/>
      <c r="K25" s="2"/>
      <c r="L25" s="3"/>
      <c r="M25" s="1"/>
      <c r="N25" s="1"/>
      <c r="O25" s="1"/>
      <c r="P25" s="2"/>
    </row>
    <row r="26" spans="1:16" ht="26.25" customHeight="1" x14ac:dyDescent="0.2">
      <c r="A26" s="37">
        <v>5</v>
      </c>
      <c r="B26" s="38"/>
      <c r="C26" s="39" t="s">
        <v>118</v>
      </c>
      <c r="D26" s="38" t="s">
        <v>24</v>
      </c>
      <c r="E26" s="40">
        <v>16</v>
      </c>
      <c r="F26" s="41"/>
      <c r="G26" s="42"/>
      <c r="H26" s="1"/>
      <c r="I26" s="43"/>
      <c r="J26" s="1"/>
      <c r="K26" s="2"/>
      <c r="L26" s="3"/>
      <c r="M26" s="1"/>
      <c r="N26" s="1"/>
      <c r="O26" s="1"/>
      <c r="P26" s="2"/>
    </row>
    <row r="27" spans="1:16" ht="52.5" customHeight="1" x14ac:dyDescent="0.2">
      <c r="A27" s="37">
        <v>6</v>
      </c>
      <c r="B27" s="38"/>
      <c r="C27" s="39" t="s">
        <v>98</v>
      </c>
      <c r="D27" s="38" t="s">
        <v>24</v>
      </c>
      <c r="E27" s="40">
        <v>6</v>
      </c>
      <c r="F27" s="41"/>
      <c r="G27" s="42"/>
      <c r="H27" s="1"/>
      <c r="I27" s="43"/>
      <c r="J27" s="1"/>
      <c r="K27" s="2"/>
      <c r="L27" s="3"/>
      <c r="M27" s="1"/>
      <c r="N27" s="1"/>
      <c r="O27" s="1"/>
      <c r="P27" s="2"/>
    </row>
    <row r="28" spans="1:16" ht="57" customHeight="1" x14ac:dyDescent="0.2">
      <c r="A28" s="37">
        <v>7</v>
      </c>
      <c r="B28" s="38"/>
      <c r="C28" s="39" t="s">
        <v>99</v>
      </c>
      <c r="D28" s="38" t="s">
        <v>24</v>
      </c>
      <c r="E28" s="40">
        <v>6</v>
      </c>
      <c r="F28" s="41"/>
      <c r="G28" s="42"/>
      <c r="H28" s="1"/>
      <c r="I28" s="43"/>
      <c r="J28" s="1"/>
      <c r="K28" s="2"/>
      <c r="L28" s="3"/>
      <c r="M28" s="1"/>
      <c r="N28" s="1"/>
      <c r="O28" s="1"/>
      <c r="P28" s="2"/>
    </row>
    <row r="29" spans="1:16" ht="38.25" customHeight="1" x14ac:dyDescent="0.2">
      <c r="A29" s="37">
        <v>8</v>
      </c>
      <c r="B29" s="38"/>
      <c r="C29" s="39" t="s">
        <v>101</v>
      </c>
      <c r="D29" s="38" t="s">
        <v>24</v>
      </c>
      <c r="E29" s="40">
        <v>1</v>
      </c>
      <c r="F29" s="41"/>
      <c r="G29" s="42"/>
      <c r="H29" s="1"/>
      <c r="I29" s="43"/>
      <c r="J29" s="1"/>
      <c r="K29" s="2"/>
      <c r="L29" s="3"/>
      <c r="M29" s="1"/>
      <c r="N29" s="1"/>
      <c r="O29" s="1"/>
      <c r="P29" s="2"/>
    </row>
    <row r="30" spans="1:16" ht="25.5" x14ac:dyDescent="0.2">
      <c r="A30" s="37">
        <v>9</v>
      </c>
      <c r="B30" s="38"/>
      <c r="C30" s="39" t="s">
        <v>37</v>
      </c>
      <c r="D30" s="38" t="s">
        <v>25</v>
      </c>
      <c r="E30" s="40">
        <v>6</v>
      </c>
      <c r="F30" s="41"/>
      <c r="G30" s="42"/>
      <c r="H30" s="1"/>
      <c r="I30" s="43"/>
      <c r="J30" s="1"/>
      <c r="K30" s="2"/>
      <c r="L30" s="3"/>
      <c r="M30" s="1"/>
      <c r="N30" s="1"/>
      <c r="O30" s="1"/>
      <c r="P30" s="2"/>
    </row>
    <row r="31" spans="1:16" ht="25.5" x14ac:dyDescent="0.2">
      <c r="A31" s="37">
        <v>10</v>
      </c>
      <c r="B31" s="38"/>
      <c r="C31" s="39" t="s">
        <v>38</v>
      </c>
      <c r="D31" s="38" t="s">
        <v>25</v>
      </c>
      <c r="E31" s="40">
        <v>6</v>
      </c>
      <c r="F31" s="41"/>
      <c r="G31" s="42"/>
      <c r="H31" s="1"/>
      <c r="I31" s="43"/>
      <c r="J31" s="1"/>
      <c r="K31" s="2"/>
      <c r="L31" s="3"/>
      <c r="M31" s="1"/>
      <c r="N31" s="1"/>
      <c r="O31" s="1"/>
      <c r="P31" s="2"/>
    </row>
    <row r="32" spans="1:16" ht="25.5" x14ac:dyDescent="0.2">
      <c r="A32" s="37">
        <v>11</v>
      </c>
      <c r="B32" s="38"/>
      <c r="C32" s="39" t="s">
        <v>39</v>
      </c>
      <c r="D32" s="38" t="s">
        <v>25</v>
      </c>
      <c r="E32" s="40">
        <v>6</v>
      </c>
      <c r="F32" s="41"/>
      <c r="G32" s="42"/>
      <c r="H32" s="1"/>
      <c r="I32" s="43"/>
      <c r="J32" s="1"/>
      <c r="K32" s="2"/>
      <c r="L32" s="3"/>
      <c r="M32" s="1"/>
      <c r="N32" s="1"/>
      <c r="O32" s="1"/>
      <c r="P32" s="2"/>
    </row>
    <row r="33" spans="1:16" ht="25.5" x14ac:dyDescent="0.2">
      <c r="A33" s="37">
        <v>12</v>
      </c>
      <c r="B33" s="38"/>
      <c r="C33" s="39" t="s">
        <v>40</v>
      </c>
      <c r="D33" s="38" t="s">
        <v>25</v>
      </c>
      <c r="E33" s="40">
        <v>6</v>
      </c>
      <c r="F33" s="41"/>
      <c r="G33" s="42"/>
      <c r="H33" s="1"/>
      <c r="I33" s="43"/>
      <c r="J33" s="1"/>
      <c r="K33" s="2"/>
      <c r="L33" s="3"/>
      <c r="M33" s="1"/>
      <c r="N33" s="1"/>
      <c r="O33" s="1"/>
      <c r="P33" s="2"/>
    </row>
    <row r="34" spans="1:16" ht="25.5" x14ac:dyDescent="0.2">
      <c r="A34" s="37">
        <v>13</v>
      </c>
      <c r="B34" s="38"/>
      <c r="C34" s="39" t="s">
        <v>53</v>
      </c>
      <c r="D34" s="38" t="s">
        <v>24</v>
      </c>
      <c r="E34" s="40">
        <v>1</v>
      </c>
      <c r="F34" s="41"/>
      <c r="G34" s="42"/>
      <c r="H34" s="1"/>
      <c r="I34" s="43"/>
      <c r="J34" s="1"/>
      <c r="K34" s="2"/>
      <c r="L34" s="3"/>
      <c r="M34" s="1"/>
      <c r="N34" s="1"/>
      <c r="O34" s="1"/>
      <c r="P34" s="2"/>
    </row>
    <row r="35" spans="1:16" ht="25.5" customHeight="1" x14ac:dyDescent="0.2">
      <c r="A35" s="37">
        <v>14</v>
      </c>
      <c r="B35" s="38"/>
      <c r="C35" s="39" t="s">
        <v>54</v>
      </c>
      <c r="D35" s="38" t="s">
        <v>24</v>
      </c>
      <c r="E35" s="40">
        <v>1</v>
      </c>
      <c r="F35" s="41"/>
      <c r="G35" s="42"/>
      <c r="H35" s="1"/>
      <c r="I35" s="43"/>
      <c r="J35" s="1"/>
      <c r="K35" s="2"/>
      <c r="L35" s="3"/>
      <c r="M35" s="1"/>
      <c r="N35" s="1"/>
      <c r="O35" s="1"/>
      <c r="P35" s="2"/>
    </row>
    <row r="36" spans="1:16" ht="25.5" x14ac:dyDescent="0.2">
      <c r="A36" s="37">
        <v>15</v>
      </c>
      <c r="B36" s="38"/>
      <c r="C36" s="39" t="s">
        <v>55</v>
      </c>
      <c r="D36" s="38" t="s">
        <v>24</v>
      </c>
      <c r="E36" s="40">
        <v>1</v>
      </c>
      <c r="F36" s="41"/>
      <c r="G36" s="42"/>
      <c r="H36" s="1"/>
      <c r="I36" s="43"/>
      <c r="J36" s="1"/>
      <c r="K36" s="2"/>
      <c r="L36" s="3"/>
      <c r="M36" s="1"/>
      <c r="N36" s="1"/>
      <c r="O36" s="1"/>
      <c r="P36" s="2"/>
    </row>
    <row r="37" spans="1:16" ht="25.5" x14ac:dyDescent="0.2">
      <c r="A37" s="37">
        <v>16</v>
      </c>
      <c r="B37" s="38"/>
      <c r="C37" s="39" t="s">
        <v>56</v>
      </c>
      <c r="D37" s="38" t="s">
        <v>24</v>
      </c>
      <c r="E37" s="40">
        <v>1</v>
      </c>
      <c r="F37" s="41"/>
      <c r="G37" s="42"/>
      <c r="H37" s="1"/>
      <c r="I37" s="43"/>
      <c r="J37" s="1"/>
      <c r="K37" s="2"/>
      <c r="L37" s="3"/>
      <c r="M37" s="1"/>
      <c r="N37" s="1"/>
      <c r="O37" s="1"/>
      <c r="P37" s="2"/>
    </row>
    <row r="38" spans="1:16" ht="25.5" x14ac:dyDescent="0.2">
      <c r="A38" s="37">
        <v>17</v>
      </c>
      <c r="B38" s="38"/>
      <c r="C38" s="39" t="s">
        <v>41</v>
      </c>
      <c r="D38" s="38" t="s">
        <v>24</v>
      </c>
      <c r="E38" s="40">
        <v>40</v>
      </c>
      <c r="F38" s="41"/>
      <c r="G38" s="42"/>
      <c r="H38" s="1"/>
      <c r="I38" s="43"/>
      <c r="J38" s="1"/>
      <c r="K38" s="2"/>
      <c r="L38" s="3"/>
      <c r="M38" s="1"/>
      <c r="N38" s="1"/>
      <c r="O38" s="1"/>
      <c r="P38" s="2"/>
    </row>
    <row r="39" spans="1:16" ht="25.5" x14ac:dyDescent="0.2">
      <c r="A39" s="37">
        <v>18</v>
      </c>
      <c r="B39" s="38"/>
      <c r="C39" s="39" t="s">
        <v>42</v>
      </c>
      <c r="D39" s="38" t="s">
        <v>24</v>
      </c>
      <c r="E39" s="40">
        <v>32</v>
      </c>
      <c r="F39" s="41"/>
      <c r="G39" s="42"/>
      <c r="H39" s="1"/>
      <c r="I39" s="43"/>
      <c r="J39" s="1"/>
      <c r="K39" s="2"/>
      <c r="L39" s="3"/>
      <c r="M39" s="1"/>
      <c r="N39" s="1"/>
      <c r="O39" s="1"/>
      <c r="P39" s="2"/>
    </row>
    <row r="40" spans="1:16" x14ac:dyDescent="0.2">
      <c r="A40" s="37">
        <v>19</v>
      </c>
      <c r="B40" s="38"/>
      <c r="C40" s="44" t="s">
        <v>36</v>
      </c>
      <c r="D40" s="38" t="s">
        <v>24</v>
      </c>
      <c r="E40" s="40">
        <v>1</v>
      </c>
      <c r="F40" s="41"/>
      <c r="G40" s="42"/>
      <c r="H40" s="1"/>
      <c r="I40" s="43"/>
      <c r="J40" s="1"/>
      <c r="K40" s="2"/>
      <c r="L40" s="3"/>
      <c r="M40" s="1"/>
      <c r="N40" s="1"/>
      <c r="O40" s="1"/>
      <c r="P40" s="2"/>
    </row>
    <row r="41" spans="1:16" x14ac:dyDescent="0.2">
      <c r="A41" s="37">
        <v>20</v>
      </c>
      <c r="B41" s="38"/>
      <c r="C41" s="44" t="s">
        <v>126</v>
      </c>
      <c r="D41" s="38" t="s">
        <v>24</v>
      </c>
      <c r="E41" s="40">
        <v>1</v>
      </c>
      <c r="F41" s="41"/>
      <c r="G41" s="42"/>
      <c r="H41" s="1"/>
      <c r="I41" s="43"/>
      <c r="J41" s="1"/>
      <c r="K41" s="2"/>
      <c r="L41" s="3"/>
      <c r="M41" s="1"/>
      <c r="N41" s="1"/>
      <c r="O41" s="1"/>
      <c r="P41" s="2"/>
    </row>
    <row r="42" spans="1:16" x14ac:dyDescent="0.2">
      <c r="A42" s="37">
        <v>21</v>
      </c>
      <c r="B42" s="38"/>
      <c r="C42" s="44" t="s">
        <v>131</v>
      </c>
      <c r="D42" s="38" t="s">
        <v>24</v>
      </c>
      <c r="E42" s="40">
        <v>1</v>
      </c>
      <c r="F42" s="41"/>
      <c r="G42" s="42"/>
      <c r="H42" s="1"/>
      <c r="I42" s="43"/>
      <c r="J42" s="1"/>
      <c r="K42" s="2"/>
      <c r="L42" s="3"/>
      <c r="M42" s="1"/>
      <c r="N42" s="1"/>
      <c r="O42" s="1"/>
      <c r="P42" s="2"/>
    </row>
    <row r="43" spans="1:16" x14ac:dyDescent="0.2">
      <c r="A43" s="37">
        <v>22</v>
      </c>
      <c r="B43" s="38"/>
      <c r="C43" s="44" t="s">
        <v>122</v>
      </c>
      <c r="D43" s="38" t="s">
        <v>24</v>
      </c>
      <c r="E43" s="40">
        <v>18</v>
      </c>
      <c r="F43" s="41"/>
      <c r="G43" s="42"/>
      <c r="H43" s="1"/>
      <c r="I43" s="43"/>
      <c r="J43" s="1"/>
      <c r="K43" s="2"/>
      <c r="L43" s="3"/>
      <c r="M43" s="1"/>
      <c r="N43" s="1"/>
      <c r="O43" s="1"/>
      <c r="P43" s="2"/>
    </row>
    <row r="44" spans="1:16" x14ac:dyDescent="0.2">
      <c r="A44" s="37">
        <v>23</v>
      </c>
      <c r="B44" s="38"/>
      <c r="C44" s="44" t="s">
        <v>128</v>
      </c>
      <c r="D44" s="38" t="s">
        <v>24</v>
      </c>
      <c r="E44" s="40">
        <v>72</v>
      </c>
      <c r="F44" s="41"/>
      <c r="G44" s="42"/>
      <c r="H44" s="1"/>
      <c r="I44" s="43"/>
      <c r="J44" s="1"/>
      <c r="K44" s="2"/>
      <c r="L44" s="3"/>
      <c r="M44" s="1"/>
      <c r="N44" s="1"/>
      <c r="O44" s="1"/>
      <c r="P44" s="2"/>
    </row>
    <row r="45" spans="1:16" x14ac:dyDescent="0.2">
      <c r="A45" s="37">
        <v>24</v>
      </c>
      <c r="B45" s="38"/>
      <c r="C45" s="44" t="s">
        <v>135</v>
      </c>
      <c r="D45" s="38" t="s">
        <v>43</v>
      </c>
      <c r="E45" s="40">
        <v>10</v>
      </c>
      <c r="F45" s="41"/>
      <c r="G45" s="42"/>
      <c r="H45" s="1"/>
      <c r="I45" s="43"/>
      <c r="J45" s="1"/>
      <c r="K45" s="2"/>
      <c r="L45" s="3"/>
      <c r="M45" s="1"/>
      <c r="N45" s="1"/>
      <c r="O45" s="1"/>
      <c r="P45" s="2"/>
    </row>
    <row r="46" spans="1:16" x14ac:dyDescent="0.2">
      <c r="A46" s="37"/>
      <c r="B46" s="38"/>
      <c r="C46" s="44" t="s">
        <v>134</v>
      </c>
      <c r="D46" s="38" t="s">
        <v>43</v>
      </c>
      <c r="E46" s="40">
        <v>10</v>
      </c>
      <c r="F46" s="41"/>
      <c r="G46" s="42"/>
      <c r="H46" s="1"/>
      <c r="I46" s="43"/>
      <c r="J46" s="1"/>
      <c r="K46" s="2"/>
      <c r="L46" s="3"/>
      <c r="M46" s="1"/>
      <c r="N46" s="1"/>
      <c r="O46" s="1"/>
      <c r="P46" s="2"/>
    </row>
    <row r="47" spans="1:16" x14ac:dyDescent="0.2">
      <c r="A47" s="37">
        <v>25</v>
      </c>
      <c r="B47" s="38"/>
      <c r="C47" s="44" t="s">
        <v>72</v>
      </c>
      <c r="D47" s="38" t="s">
        <v>43</v>
      </c>
      <c r="E47" s="40">
        <v>1</v>
      </c>
      <c r="F47" s="41"/>
      <c r="G47" s="42"/>
      <c r="H47" s="1"/>
      <c r="I47" s="43"/>
      <c r="J47" s="1"/>
      <c r="K47" s="2"/>
      <c r="L47" s="3"/>
      <c r="M47" s="1"/>
      <c r="N47" s="1"/>
      <c r="O47" s="1"/>
      <c r="P47" s="2"/>
    </row>
    <row r="48" spans="1:16" ht="0.75" customHeight="1" thickBot="1" x14ac:dyDescent="0.25">
      <c r="A48" s="37">
        <v>320</v>
      </c>
      <c r="B48" s="45"/>
      <c r="C48" s="39"/>
      <c r="D48" s="38" t="s">
        <v>26</v>
      </c>
      <c r="E48" s="40"/>
      <c r="F48" s="41"/>
      <c r="G48" s="42"/>
      <c r="H48" s="45"/>
      <c r="I48" s="46"/>
      <c r="J48" s="45"/>
      <c r="K48" s="47"/>
      <c r="L48" s="48"/>
      <c r="M48" s="48"/>
      <c r="N48" s="48"/>
      <c r="O48" s="48"/>
      <c r="P48" s="47"/>
    </row>
    <row r="49" spans="1:16" ht="15" customHeight="1" thickBot="1" x14ac:dyDescent="0.25">
      <c r="A49" s="75" t="s">
        <v>27</v>
      </c>
      <c r="B49" s="76"/>
      <c r="C49" s="76"/>
      <c r="D49" s="76"/>
      <c r="E49" s="76"/>
      <c r="F49" s="76"/>
      <c r="G49" s="76"/>
      <c r="H49" s="76"/>
      <c r="I49" s="76"/>
      <c r="J49" s="76"/>
      <c r="K49" s="77"/>
      <c r="L49" s="4">
        <f>ROUND(SUM(L22:L47),2)</f>
        <v>0</v>
      </c>
      <c r="M49" s="5">
        <f>ROUND(SUM(M22:M47),2)</f>
        <v>0</v>
      </c>
      <c r="N49" s="5">
        <f>ROUND(SUM(N22:N47),2)</f>
        <v>0</v>
      </c>
      <c r="O49" s="5">
        <f>ROUND(SUM(O22:O47),2)</f>
        <v>0</v>
      </c>
      <c r="P49" s="6">
        <f>ROUND(SUM(P22:P47),2)</f>
        <v>0</v>
      </c>
    </row>
    <row r="50" spans="1:16" s="25" customFormat="1" ht="13.5" x14ac:dyDescent="0.2">
      <c r="A50" s="24"/>
      <c r="B50" s="24"/>
      <c r="C50" s="25" t="s">
        <v>28</v>
      </c>
      <c r="D50" s="24"/>
      <c r="E50" s="24"/>
      <c r="F50" s="49"/>
      <c r="G50" s="26"/>
      <c r="H50" s="24"/>
      <c r="I50" s="24"/>
      <c r="J50" s="24"/>
      <c r="K50" s="24"/>
      <c r="L50" s="24"/>
      <c r="M50" s="24"/>
      <c r="N50" s="24"/>
      <c r="O50" s="24"/>
      <c r="P50" s="7"/>
    </row>
    <row r="51" spans="1:16" s="25" customFormat="1" ht="13.5" x14ac:dyDescent="0.2">
      <c r="A51" s="24"/>
      <c r="B51" s="24"/>
      <c r="C51" s="50" t="s">
        <v>34</v>
      </c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8">
        <f>ROUND(SUM(P49:P50),2)</f>
        <v>0</v>
      </c>
    </row>
    <row r="52" spans="1:16" s="25" customFormat="1" ht="13.5" x14ac:dyDescent="0.2">
      <c r="A52" s="24"/>
      <c r="B52" s="24"/>
      <c r="C52" s="25" t="s">
        <v>29</v>
      </c>
      <c r="D52" s="24"/>
      <c r="E52" s="24"/>
      <c r="F52" s="52"/>
      <c r="G52" s="26" t="s">
        <v>35</v>
      </c>
      <c r="H52" s="24"/>
      <c r="I52" s="24"/>
      <c r="J52" s="24"/>
      <c r="K52" s="24"/>
      <c r="L52" s="24"/>
      <c r="M52" s="24"/>
      <c r="N52" s="24"/>
      <c r="O52" s="24"/>
      <c r="P52" s="7">
        <f>ROUND(P51*F52%,2)</f>
        <v>0</v>
      </c>
    </row>
    <row r="53" spans="1:16" s="25" customFormat="1" ht="13.5" x14ac:dyDescent="0.2">
      <c r="A53" s="24"/>
      <c r="B53" s="24"/>
      <c r="C53" s="25" t="s">
        <v>30</v>
      </c>
      <c r="D53" s="24"/>
      <c r="E53" s="24"/>
      <c r="F53" s="52"/>
      <c r="G53" s="26" t="s">
        <v>35</v>
      </c>
      <c r="H53" s="24"/>
      <c r="I53" s="24"/>
      <c r="J53" s="24"/>
      <c r="K53" s="24"/>
      <c r="L53" s="24"/>
      <c r="M53" s="24"/>
      <c r="N53" s="24"/>
      <c r="O53" s="24"/>
      <c r="P53" s="7">
        <f>ROUND(P51*F53%,2)</f>
        <v>0</v>
      </c>
    </row>
    <row r="54" spans="1:16" s="25" customFormat="1" ht="13.5" x14ac:dyDescent="0.2">
      <c r="A54" s="24"/>
      <c r="B54" s="24"/>
      <c r="C54" s="50" t="s">
        <v>31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8">
        <f>SUM(P51:P52)+SUM(P53:P53)</f>
        <v>0</v>
      </c>
    </row>
    <row r="55" spans="1:16" s="25" customFormat="1" ht="13.5" x14ac:dyDescent="0.2">
      <c r="A55" s="24"/>
      <c r="B55" s="24"/>
      <c r="C55" s="25" t="s">
        <v>32</v>
      </c>
      <c r="D55" s="24"/>
      <c r="E55" s="24"/>
      <c r="F55" s="52">
        <v>21</v>
      </c>
      <c r="G55" s="26" t="s">
        <v>35</v>
      </c>
      <c r="H55" s="24"/>
      <c r="I55" s="24"/>
      <c r="J55" s="24"/>
      <c r="K55" s="24"/>
      <c r="L55" s="24"/>
      <c r="M55" s="24"/>
      <c r="N55" s="24"/>
      <c r="O55" s="24"/>
      <c r="P55" s="7">
        <f>ROUND(P54*F55%,2)</f>
        <v>0</v>
      </c>
    </row>
    <row r="56" spans="1:16" s="25" customFormat="1" ht="13.5" x14ac:dyDescent="0.2">
      <c r="A56" s="24"/>
      <c r="B56" s="24"/>
      <c r="C56" s="50" t="s">
        <v>33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8">
        <f>ROUND(SUM(P54:P55),2)</f>
        <v>0</v>
      </c>
    </row>
  </sheetData>
  <mergeCells count="18">
    <mergeCell ref="A1:P1"/>
    <mergeCell ref="B3:P3"/>
    <mergeCell ref="B4:P4"/>
    <mergeCell ref="B5:P5"/>
    <mergeCell ref="D12:N12"/>
    <mergeCell ref="A7:P7"/>
    <mergeCell ref="A8:P8"/>
    <mergeCell ref="D10:N10"/>
    <mergeCell ref="D11:N11"/>
    <mergeCell ref="A49:K49"/>
    <mergeCell ref="D13:N13"/>
    <mergeCell ref="A18:A19"/>
    <mergeCell ref="B18:B19"/>
    <mergeCell ref="C18:C19"/>
    <mergeCell ref="D18:D19"/>
    <mergeCell ref="E18:E19"/>
    <mergeCell ref="F18:K18"/>
    <mergeCell ref="L18:P18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9C7FD-F80E-420F-B28E-50894BD25FBD}">
  <dimension ref="A1:P51"/>
  <sheetViews>
    <sheetView topLeftCell="A2" workbookViewId="0">
      <selection activeCell="U11" sqref="U11"/>
    </sheetView>
  </sheetViews>
  <sheetFormatPr defaultColWidth="9.140625" defaultRowHeight="12.75" x14ac:dyDescent="0.2"/>
  <cols>
    <col min="1" max="1" width="3.85546875" style="22" customWidth="1"/>
    <col min="2" max="2" width="7.42578125" style="22" customWidth="1"/>
    <col min="3" max="3" width="37.42578125" style="20" customWidth="1"/>
    <col min="4" max="4" width="4.5703125" style="22" customWidth="1"/>
    <col min="5" max="5" width="5.5703125" style="22" customWidth="1"/>
    <col min="6" max="6" width="6.5703125" style="22" customWidth="1"/>
    <col min="7" max="7" width="9.42578125" style="22" customWidth="1"/>
    <col min="8" max="8" width="8.7109375" style="22" customWidth="1"/>
    <col min="9" max="9" width="9.42578125" style="22" customWidth="1"/>
    <col min="10" max="10" width="7" style="22" customWidth="1"/>
    <col min="11" max="11" width="9.85546875" style="22" customWidth="1"/>
    <col min="12" max="12" width="9.28515625" style="22" customWidth="1"/>
    <col min="13" max="13" width="9.7109375" style="22" customWidth="1"/>
    <col min="14" max="14" width="9.85546875" style="22" customWidth="1"/>
    <col min="15" max="15" width="6.85546875" style="22" customWidth="1"/>
    <col min="16" max="16" width="13.85546875" style="22" customWidth="1"/>
    <col min="17" max="16384" width="9.140625" style="20"/>
  </cols>
  <sheetData>
    <row r="1" spans="1:16" s="65" customFormat="1" ht="42" customHeight="1" x14ac:dyDescent="0.2">
      <c r="A1" s="90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65" customFormat="1" x14ac:dyDescent="0.2">
      <c r="A2" s="66"/>
      <c r="B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6" s="65" customFormat="1" ht="14.25" customHeight="1" x14ac:dyDescent="0.2">
      <c r="A3" s="67"/>
      <c r="B3" s="92" t="s">
        <v>89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</row>
    <row r="4" spans="1:16" s="65" customFormat="1" ht="14.25" customHeight="1" x14ac:dyDescent="0.2">
      <c r="A4" s="67"/>
      <c r="B4" s="93" t="s">
        <v>93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6" s="65" customFormat="1" ht="14.25" customHeight="1" x14ac:dyDescent="0.2">
      <c r="A5" s="67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6" ht="14.25" customHeight="1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3"/>
    </row>
    <row r="7" spans="1:16" ht="24" customHeight="1" x14ac:dyDescent="0.2">
      <c r="A7" s="95" t="s">
        <v>58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</row>
    <row r="8" spans="1:16" x14ac:dyDescent="0.2">
      <c r="A8" s="96" t="s">
        <v>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</row>
    <row r="9" spans="1:16" ht="5.25" customHeight="1" x14ac:dyDescent="0.2"/>
    <row r="10" spans="1:16" s="25" customFormat="1" ht="13.5" x14ac:dyDescent="0.2">
      <c r="A10" s="24"/>
      <c r="B10" s="24"/>
      <c r="C10" s="25" t="s">
        <v>3</v>
      </c>
      <c r="D10" s="78" t="s">
        <v>4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24"/>
      <c r="P10" s="24"/>
    </row>
    <row r="11" spans="1:16" s="25" customFormat="1" ht="13.5" x14ac:dyDescent="0.2">
      <c r="A11" s="24"/>
      <c r="B11" s="24"/>
      <c r="C11" s="25" t="s">
        <v>5</v>
      </c>
      <c r="D11" s="78" t="s">
        <v>59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24"/>
      <c r="P11" s="24"/>
    </row>
    <row r="12" spans="1:16" s="25" customFormat="1" ht="13.5" x14ac:dyDescent="0.2">
      <c r="A12" s="24"/>
      <c r="B12" s="24"/>
      <c r="C12" s="25" t="s">
        <v>6</v>
      </c>
      <c r="D12" s="78" t="s">
        <v>8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24"/>
      <c r="P12" s="24"/>
    </row>
    <row r="13" spans="1:16" s="25" customFormat="1" ht="13.5" x14ac:dyDescent="0.2">
      <c r="A13" s="24"/>
      <c r="B13" s="24"/>
      <c r="C13" s="25" t="s">
        <v>7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24"/>
      <c r="P13" s="24"/>
    </row>
    <row r="14" spans="1:16" s="25" customFormat="1" ht="13.5" x14ac:dyDescent="0.2">
      <c r="A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19" t="s">
        <v>87</v>
      </c>
      <c r="P14" s="16">
        <f>ROUND(1715.81,6)</f>
        <v>1715.81</v>
      </c>
    </row>
    <row r="15" spans="1:16" s="25" customFormat="1" ht="13.5" x14ac:dyDescent="0.2">
      <c r="A15" s="24"/>
      <c r="B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17"/>
      <c r="P15" s="24"/>
    </row>
    <row r="16" spans="1:16" s="25" customFormat="1" ht="15" customHeight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18" t="s">
        <v>88</v>
      </c>
      <c r="P16" s="27"/>
    </row>
    <row r="17" spans="1:16" ht="13.5" thickBot="1" x14ac:dyDescent="0.25"/>
    <row r="18" spans="1:16" ht="14.25" customHeight="1" thickBot="1" x14ac:dyDescent="0.25">
      <c r="A18" s="79" t="s">
        <v>9</v>
      </c>
      <c r="B18" s="81" t="s">
        <v>10</v>
      </c>
      <c r="C18" s="81" t="s">
        <v>11</v>
      </c>
      <c r="D18" s="83" t="s">
        <v>12</v>
      </c>
      <c r="E18" s="85" t="s">
        <v>13</v>
      </c>
      <c r="F18" s="87" t="s">
        <v>14</v>
      </c>
      <c r="G18" s="88"/>
      <c r="H18" s="88"/>
      <c r="I18" s="88"/>
      <c r="J18" s="88"/>
      <c r="K18" s="89"/>
      <c r="L18" s="87" t="s">
        <v>15</v>
      </c>
      <c r="M18" s="88"/>
      <c r="N18" s="88"/>
      <c r="O18" s="88"/>
      <c r="P18" s="89"/>
    </row>
    <row r="19" spans="1:16" ht="54.75" customHeight="1" thickBot="1" x14ac:dyDescent="0.25">
      <c r="A19" s="80"/>
      <c r="B19" s="82"/>
      <c r="C19" s="82"/>
      <c r="D19" s="84"/>
      <c r="E19" s="86"/>
      <c r="F19" s="28" t="s">
        <v>16</v>
      </c>
      <c r="G19" s="29" t="s">
        <v>17</v>
      </c>
      <c r="H19" s="29" t="s">
        <v>18</v>
      </c>
      <c r="I19" s="29" t="s">
        <v>19</v>
      </c>
      <c r="J19" s="29" t="s">
        <v>20</v>
      </c>
      <c r="K19" s="30" t="s">
        <v>21</v>
      </c>
      <c r="L19" s="28" t="s">
        <v>22</v>
      </c>
      <c r="M19" s="29" t="s">
        <v>18</v>
      </c>
      <c r="N19" s="29" t="s">
        <v>19</v>
      </c>
      <c r="O19" s="29" t="s">
        <v>20</v>
      </c>
      <c r="P19" s="30" t="s">
        <v>23</v>
      </c>
    </row>
    <row r="20" spans="1:16" ht="13.5" thickBot="1" x14ac:dyDescent="0.25">
      <c r="A20" s="31">
        <v>1</v>
      </c>
      <c r="B20" s="32">
        <f>A20+1</f>
        <v>2</v>
      </c>
      <c r="C20" s="32">
        <f t="shared" ref="C20:P20" si="0">B20+1</f>
        <v>3</v>
      </c>
      <c r="D20" s="32">
        <f t="shared" si="0"/>
        <v>4</v>
      </c>
      <c r="E20" s="33">
        <f t="shared" si="0"/>
        <v>5</v>
      </c>
      <c r="F20" s="31">
        <f t="shared" si="0"/>
        <v>6</v>
      </c>
      <c r="G20" s="32">
        <f t="shared" si="0"/>
        <v>7</v>
      </c>
      <c r="H20" s="32">
        <f t="shared" si="0"/>
        <v>8</v>
      </c>
      <c r="I20" s="32">
        <f t="shared" si="0"/>
        <v>9</v>
      </c>
      <c r="J20" s="32">
        <f t="shared" si="0"/>
        <v>10</v>
      </c>
      <c r="K20" s="33">
        <f t="shared" si="0"/>
        <v>11</v>
      </c>
      <c r="L20" s="31">
        <f t="shared" si="0"/>
        <v>12</v>
      </c>
      <c r="M20" s="32">
        <f t="shared" si="0"/>
        <v>13</v>
      </c>
      <c r="N20" s="32">
        <f t="shared" si="0"/>
        <v>14</v>
      </c>
      <c r="O20" s="32">
        <f t="shared" si="0"/>
        <v>15</v>
      </c>
      <c r="P20" s="33">
        <f t="shared" si="0"/>
        <v>16</v>
      </c>
    </row>
    <row r="21" spans="1:16" ht="0.75" customHeight="1" x14ac:dyDescent="0.2">
      <c r="A21" s="34"/>
      <c r="B21" s="35"/>
      <c r="C21" s="35"/>
      <c r="D21" s="35"/>
      <c r="E21" s="36"/>
      <c r="F21" s="34"/>
      <c r="G21" s="35"/>
      <c r="H21" s="35"/>
      <c r="I21" s="35"/>
      <c r="J21" s="35"/>
      <c r="K21" s="36"/>
      <c r="L21" s="34"/>
      <c r="M21" s="35"/>
      <c r="N21" s="35"/>
      <c r="O21" s="35"/>
      <c r="P21" s="36"/>
    </row>
    <row r="22" spans="1:16" ht="38.25" x14ac:dyDescent="0.2">
      <c r="A22" s="37">
        <v>1</v>
      </c>
      <c r="B22" s="38"/>
      <c r="C22" s="39" t="s">
        <v>123</v>
      </c>
      <c r="D22" s="38" t="s">
        <v>24</v>
      </c>
      <c r="E22" s="40">
        <v>20</v>
      </c>
      <c r="F22" s="41"/>
      <c r="G22" s="42"/>
      <c r="H22" s="1"/>
      <c r="I22" s="43"/>
      <c r="J22" s="1"/>
      <c r="K22" s="2"/>
      <c r="L22" s="3"/>
      <c r="M22" s="1"/>
      <c r="N22" s="1"/>
      <c r="O22" s="1"/>
      <c r="P22" s="2"/>
    </row>
    <row r="23" spans="1:16" ht="40.5" customHeight="1" x14ac:dyDescent="0.2">
      <c r="A23" s="37">
        <v>2</v>
      </c>
      <c r="B23" s="38"/>
      <c r="C23" s="39" t="s">
        <v>115</v>
      </c>
      <c r="D23" s="38" t="s">
        <v>24</v>
      </c>
      <c r="E23" s="40">
        <v>24</v>
      </c>
      <c r="F23" s="41"/>
      <c r="G23" s="42"/>
      <c r="H23" s="1"/>
      <c r="I23" s="43"/>
      <c r="J23" s="1"/>
      <c r="K23" s="2"/>
      <c r="L23" s="3"/>
      <c r="M23" s="1"/>
      <c r="N23" s="1"/>
      <c r="O23" s="1"/>
      <c r="P23" s="2"/>
    </row>
    <row r="24" spans="1:16" ht="25.5" x14ac:dyDescent="0.2">
      <c r="A24" s="37">
        <v>3</v>
      </c>
      <c r="B24" s="38"/>
      <c r="C24" s="39" t="s">
        <v>116</v>
      </c>
      <c r="D24" s="38" t="s">
        <v>24</v>
      </c>
      <c r="E24" s="40">
        <v>24</v>
      </c>
      <c r="F24" s="41"/>
      <c r="G24" s="42"/>
      <c r="H24" s="1"/>
      <c r="I24" s="43"/>
      <c r="J24" s="1"/>
      <c r="K24" s="2"/>
      <c r="L24" s="3"/>
      <c r="M24" s="1"/>
      <c r="N24" s="1"/>
      <c r="O24" s="1"/>
      <c r="P24" s="2"/>
    </row>
    <row r="25" spans="1:16" ht="25.5" x14ac:dyDescent="0.2">
      <c r="A25" s="37">
        <v>4</v>
      </c>
      <c r="B25" s="38"/>
      <c r="C25" s="39" t="s">
        <v>117</v>
      </c>
      <c r="D25" s="38" t="s">
        <v>24</v>
      </c>
      <c r="E25" s="40">
        <v>20</v>
      </c>
      <c r="F25" s="41"/>
      <c r="G25" s="42"/>
      <c r="H25" s="1"/>
      <c r="I25" s="43"/>
      <c r="J25" s="1"/>
      <c r="K25" s="2"/>
      <c r="L25" s="3"/>
      <c r="M25" s="1"/>
      <c r="N25" s="1"/>
      <c r="O25" s="1"/>
      <c r="P25" s="2"/>
    </row>
    <row r="26" spans="1:16" ht="26.25" customHeight="1" x14ac:dyDescent="0.2">
      <c r="A26" s="37">
        <v>5</v>
      </c>
      <c r="B26" s="38"/>
      <c r="C26" s="39" t="s">
        <v>118</v>
      </c>
      <c r="D26" s="38" t="s">
        <v>24</v>
      </c>
      <c r="E26" s="40">
        <v>12</v>
      </c>
      <c r="F26" s="41"/>
      <c r="G26" s="42"/>
      <c r="H26" s="1"/>
      <c r="I26" s="43"/>
      <c r="J26" s="1"/>
      <c r="K26" s="2"/>
      <c r="L26" s="3"/>
      <c r="M26" s="1"/>
      <c r="N26" s="1"/>
      <c r="O26" s="1"/>
      <c r="P26" s="2"/>
    </row>
    <row r="27" spans="1:16" ht="54" customHeight="1" x14ac:dyDescent="0.2">
      <c r="A27" s="37">
        <v>6</v>
      </c>
      <c r="B27" s="38"/>
      <c r="C27" s="39" t="s">
        <v>98</v>
      </c>
      <c r="D27" s="38" t="s">
        <v>24</v>
      </c>
      <c r="E27" s="40">
        <v>10</v>
      </c>
      <c r="F27" s="41"/>
      <c r="G27" s="42"/>
      <c r="H27" s="1"/>
      <c r="I27" s="43"/>
      <c r="J27" s="1"/>
      <c r="K27" s="2"/>
      <c r="L27" s="3"/>
      <c r="M27" s="1"/>
      <c r="N27" s="1"/>
      <c r="O27" s="1"/>
      <c r="P27" s="2"/>
    </row>
    <row r="28" spans="1:16" ht="54.75" customHeight="1" x14ac:dyDescent="0.2">
      <c r="A28" s="37">
        <v>7</v>
      </c>
      <c r="B28" s="38"/>
      <c r="C28" s="39" t="s">
        <v>99</v>
      </c>
      <c r="D28" s="38" t="s">
        <v>24</v>
      </c>
      <c r="E28" s="40">
        <v>8</v>
      </c>
      <c r="F28" s="41"/>
      <c r="G28" s="42"/>
      <c r="H28" s="1"/>
      <c r="I28" s="43"/>
      <c r="J28" s="1"/>
      <c r="K28" s="2"/>
      <c r="L28" s="3"/>
      <c r="M28" s="1"/>
      <c r="N28" s="1"/>
      <c r="O28" s="1"/>
      <c r="P28" s="2"/>
    </row>
    <row r="29" spans="1:16" ht="38.25" customHeight="1" x14ac:dyDescent="0.2">
      <c r="A29" s="37">
        <v>8</v>
      </c>
      <c r="B29" s="38"/>
      <c r="C29" s="39" t="s">
        <v>102</v>
      </c>
      <c r="D29" s="38" t="s">
        <v>24</v>
      </c>
      <c r="E29" s="40">
        <v>1</v>
      </c>
      <c r="F29" s="41"/>
      <c r="G29" s="42"/>
      <c r="H29" s="1"/>
      <c r="I29" s="43"/>
      <c r="J29" s="1"/>
      <c r="K29" s="2"/>
      <c r="L29" s="3"/>
      <c r="M29" s="1"/>
      <c r="N29" s="1"/>
      <c r="O29" s="1"/>
      <c r="P29" s="2"/>
    </row>
    <row r="30" spans="1:16" ht="25.5" x14ac:dyDescent="0.2">
      <c r="A30" s="37">
        <v>9</v>
      </c>
      <c r="B30" s="38"/>
      <c r="C30" s="39" t="s">
        <v>37</v>
      </c>
      <c r="D30" s="38" t="s">
        <v>25</v>
      </c>
      <c r="E30" s="40">
        <v>12</v>
      </c>
      <c r="F30" s="41"/>
      <c r="G30" s="42"/>
      <c r="H30" s="1"/>
      <c r="I30" s="43"/>
      <c r="J30" s="1"/>
      <c r="K30" s="2"/>
      <c r="L30" s="3"/>
      <c r="M30" s="1"/>
      <c r="N30" s="1"/>
      <c r="O30" s="1"/>
      <c r="P30" s="2"/>
    </row>
    <row r="31" spans="1:16" ht="25.5" x14ac:dyDescent="0.2">
      <c r="A31" s="37">
        <v>10</v>
      </c>
      <c r="B31" s="38"/>
      <c r="C31" s="39" t="s">
        <v>38</v>
      </c>
      <c r="D31" s="38" t="s">
        <v>25</v>
      </c>
      <c r="E31" s="40">
        <v>8</v>
      </c>
      <c r="F31" s="41"/>
      <c r="G31" s="42"/>
      <c r="H31" s="1"/>
      <c r="I31" s="43"/>
      <c r="J31" s="1"/>
      <c r="K31" s="2"/>
      <c r="L31" s="3"/>
      <c r="M31" s="1"/>
      <c r="N31" s="1"/>
      <c r="O31" s="1"/>
      <c r="P31" s="2"/>
    </row>
    <row r="32" spans="1:16" ht="25.5" x14ac:dyDescent="0.2">
      <c r="A32" s="37">
        <v>11</v>
      </c>
      <c r="B32" s="38"/>
      <c r="C32" s="39" t="s">
        <v>39</v>
      </c>
      <c r="D32" s="38" t="s">
        <v>25</v>
      </c>
      <c r="E32" s="40">
        <v>12</v>
      </c>
      <c r="F32" s="41"/>
      <c r="G32" s="42"/>
      <c r="H32" s="1"/>
      <c r="I32" s="43"/>
      <c r="J32" s="1"/>
      <c r="K32" s="2"/>
      <c r="L32" s="3"/>
      <c r="M32" s="1"/>
      <c r="N32" s="1"/>
      <c r="O32" s="1"/>
      <c r="P32" s="2"/>
    </row>
    <row r="33" spans="1:16" ht="25.5" x14ac:dyDescent="0.2">
      <c r="A33" s="37">
        <v>12</v>
      </c>
      <c r="B33" s="38"/>
      <c r="C33" s="39" t="s">
        <v>40</v>
      </c>
      <c r="D33" s="38" t="s">
        <v>25</v>
      </c>
      <c r="E33" s="40">
        <v>8</v>
      </c>
      <c r="F33" s="41"/>
      <c r="G33" s="42"/>
      <c r="H33" s="1"/>
      <c r="I33" s="43"/>
      <c r="J33" s="1"/>
      <c r="K33" s="2"/>
      <c r="L33" s="3"/>
      <c r="M33" s="1"/>
      <c r="N33" s="1"/>
      <c r="O33" s="1"/>
      <c r="P33" s="2"/>
    </row>
    <row r="34" spans="1:16" ht="25.5" x14ac:dyDescent="0.2">
      <c r="A34" s="37">
        <v>13</v>
      </c>
      <c r="B34" s="38"/>
      <c r="C34" s="39" t="s">
        <v>41</v>
      </c>
      <c r="D34" s="38" t="s">
        <v>24</v>
      </c>
      <c r="E34" s="40">
        <v>20</v>
      </c>
      <c r="F34" s="41"/>
      <c r="G34" s="42"/>
      <c r="H34" s="1"/>
      <c r="I34" s="43"/>
      <c r="J34" s="1"/>
      <c r="K34" s="2"/>
      <c r="L34" s="3"/>
      <c r="M34" s="1"/>
      <c r="N34" s="1"/>
      <c r="O34" s="1"/>
      <c r="P34" s="2"/>
    </row>
    <row r="35" spans="1:16" ht="25.5" x14ac:dyDescent="0.2">
      <c r="A35" s="37">
        <v>14</v>
      </c>
      <c r="B35" s="38"/>
      <c r="C35" s="39" t="s">
        <v>42</v>
      </c>
      <c r="D35" s="38" t="s">
        <v>24</v>
      </c>
      <c r="E35" s="40">
        <v>24</v>
      </c>
      <c r="F35" s="41"/>
      <c r="G35" s="42"/>
      <c r="H35" s="1"/>
      <c r="I35" s="43"/>
      <c r="J35" s="1"/>
      <c r="K35" s="2"/>
      <c r="L35" s="3"/>
      <c r="M35" s="1"/>
      <c r="N35" s="1"/>
      <c r="O35" s="1"/>
      <c r="P35" s="2"/>
    </row>
    <row r="36" spans="1:16" x14ac:dyDescent="0.2">
      <c r="A36" s="37">
        <v>15</v>
      </c>
      <c r="B36" s="38"/>
      <c r="C36" s="44" t="s">
        <v>36</v>
      </c>
      <c r="D36" s="38" t="s">
        <v>24</v>
      </c>
      <c r="E36" s="40">
        <v>1</v>
      </c>
      <c r="F36" s="41"/>
      <c r="G36" s="42"/>
      <c r="H36" s="1"/>
      <c r="I36" s="43"/>
      <c r="J36" s="1"/>
      <c r="K36" s="2"/>
      <c r="L36" s="3"/>
      <c r="M36" s="1"/>
      <c r="N36" s="1"/>
      <c r="O36" s="1"/>
      <c r="P36" s="2"/>
    </row>
    <row r="37" spans="1:16" x14ac:dyDescent="0.2">
      <c r="A37" s="37">
        <v>16</v>
      </c>
      <c r="B37" s="38"/>
      <c r="C37" s="44" t="s">
        <v>126</v>
      </c>
      <c r="D37" s="38" t="s">
        <v>24</v>
      </c>
      <c r="E37" s="40">
        <v>1</v>
      </c>
      <c r="F37" s="41"/>
      <c r="G37" s="42"/>
      <c r="H37" s="1"/>
      <c r="I37" s="43"/>
      <c r="J37" s="1"/>
      <c r="K37" s="2"/>
      <c r="L37" s="3"/>
      <c r="M37" s="1"/>
      <c r="N37" s="1"/>
      <c r="O37" s="1"/>
      <c r="P37" s="2"/>
    </row>
    <row r="38" spans="1:16" x14ac:dyDescent="0.2">
      <c r="A38" s="37">
        <v>17</v>
      </c>
      <c r="B38" s="38"/>
      <c r="C38" s="44" t="s">
        <v>121</v>
      </c>
      <c r="D38" s="38" t="s">
        <v>24</v>
      </c>
      <c r="E38" s="40">
        <v>1</v>
      </c>
      <c r="F38" s="41"/>
      <c r="G38" s="42"/>
      <c r="H38" s="1"/>
      <c r="I38" s="43"/>
      <c r="J38" s="1"/>
      <c r="K38" s="2"/>
      <c r="L38" s="3"/>
      <c r="M38" s="1"/>
      <c r="N38" s="1"/>
      <c r="O38" s="1"/>
      <c r="P38" s="2"/>
    </row>
    <row r="39" spans="1:16" x14ac:dyDescent="0.2">
      <c r="A39" s="37">
        <v>18</v>
      </c>
      <c r="B39" s="38"/>
      <c r="C39" s="44" t="s">
        <v>130</v>
      </c>
      <c r="D39" s="38" t="s">
        <v>24</v>
      </c>
      <c r="E39" s="40">
        <v>20</v>
      </c>
      <c r="F39" s="41"/>
      <c r="G39" s="42"/>
      <c r="H39" s="1"/>
      <c r="I39" s="43"/>
      <c r="J39" s="1"/>
      <c r="K39" s="2"/>
      <c r="L39" s="3"/>
      <c r="M39" s="1"/>
      <c r="N39" s="1"/>
      <c r="O39" s="1"/>
      <c r="P39" s="2"/>
    </row>
    <row r="40" spans="1:16" x14ac:dyDescent="0.2">
      <c r="A40" s="37">
        <v>19</v>
      </c>
      <c r="B40" s="38"/>
      <c r="C40" s="44" t="s">
        <v>128</v>
      </c>
      <c r="D40" s="38" t="s">
        <v>24</v>
      </c>
      <c r="E40" s="40">
        <v>144</v>
      </c>
      <c r="F40" s="41"/>
      <c r="G40" s="42"/>
      <c r="H40" s="1"/>
      <c r="I40" s="43"/>
      <c r="J40" s="1"/>
      <c r="K40" s="2"/>
      <c r="L40" s="3"/>
      <c r="M40" s="1"/>
      <c r="N40" s="1"/>
      <c r="O40" s="1"/>
      <c r="P40" s="2"/>
    </row>
    <row r="41" spans="1:16" x14ac:dyDescent="0.2">
      <c r="A41" s="37">
        <v>20</v>
      </c>
      <c r="B41" s="38"/>
      <c r="C41" s="44" t="s">
        <v>132</v>
      </c>
      <c r="D41" s="38" t="s">
        <v>43</v>
      </c>
      <c r="E41" s="40">
        <v>20</v>
      </c>
      <c r="F41" s="41"/>
      <c r="G41" s="42"/>
      <c r="H41" s="1"/>
      <c r="I41" s="43"/>
      <c r="J41" s="1"/>
      <c r="K41" s="2"/>
      <c r="L41" s="3"/>
      <c r="M41" s="1"/>
      <c r="N41" s="1"/>
      <c r="O41" s="1"/>
      <c r="P41" s="2"/>
    </row>
    <row r="42" spans="1:16" x14ac:dyDescent="0.2">
      <c r="A42" s="37">
        <v>21</v>
      </c>
      <c r="B42" s="38"/>
      <c r="C42" s="44" t="s">
        <v>133</v>
      </c>
      <c r="D42" s="38" t="s">
        <v>43</v>
      </c>
      <c r="E42" s="40">
        <v>20</v>
      </c>
      <c r="F42" s="41"/>
      <c r="G42" s="42"/>
      <c r="H42" s="1"/>
      <c r="I42" s="43"/>
      <c r="J42" s="1"/>
      <c r="K42" s="2"/>
      <c r="L42" s="3"/>
      <c r="M42" s="1"/>
      <c r="N42" s="1"/>
      <c r="O42" s="1"/>
      <c r="P42" s="2"/>
    </row>
    <row r="43" spans="1:16" ht="0.75" customHeight="1" thickBot="1" x14ac:dyDescent="0.25">
      <c r="A43" s="37">
        <v>320</v>
      </c>
      <c r="B43" s="45"/>
      <c r="C43" s="39"/>
      <c r="D43" s="38" t="s">
        <v>26</v>
      </c>
      <c r="E43" s="40"/>
      <c r="F43" s="41"/>
      <c r="G43" s="42"/>
      <c r="H43" s="45"/>
      <c r="I43" s="46"/>
      <c r="J43" s="45"/>
      <c r="K43" s="47"/>
      <c r="L43" s="48"/>
      <c r="M43" s="48"/>
      <c r="N43" s="48"/>
      <c r="O43" s="48"/>
      <c r="P43" s="47"/>
    </row>
    <row r="44" spans="1:16" ht="15" customHeight="1" thickBot="1" x14ac:dyDescent="0.25">
      <c r="A44" s="75" t="s">
        <v>27</v>
      </c>
      <c r="B44" s="76"/>
      <c r="C44" s="76"/>
      <c r="D44" s="76"/>
      <c r="E44" s="76"/>
      <c r="F44" s="76"/>
      <c r="G44" s="76"/>
      <c r="H44" s="76"/>
      <c r="I44" s="76"/>
      <c r="J44" s="76"/>
      <c r="K44" s="77"/>
      <c r="L44" s="4">
        <f>ROUND(SUM(L22:L42),2)</f>
        <v>0</v>
      </c>
      <c r="M44" s="5">
        <f>ROUND(SUM(M22:M42),2)</f>
        <v>0</v>
      </c>
      <c r="N44" s="5">
        <f>ROUND(SUM(N22:N42),2)</f>
        <v>0</v>
      </c>
      <c r="O44" s="5">
        <f>ROUND(SUM(O22:O42),2)</f>
        <v>0</v>
      </c>
      <c r="P44" s="6">
        <f>ROUND(SUM(P22:P42),2)</f>
        <v>0</v>
      </c>
    </row>
    <row r="45" spans="1:16" s="25" customFormat="1" ht="13.5" x14ac:dyDescent="0.2">
      <c r="A45" s="24"/>
      <c r="B45" s="24"/>
      <c r="C45" s="25" t="s">
        <v>28</v>
      </c>
      <c r="D45" s="24"/>
      <c r="E45" s="24"/>
      <c r="F45" s="49"/>
      <c r="G45" s="26"/>
      <c r="H45" s="24"/>
      <c r="I45" s="24"/>
      <c r="J45" s="24"/>
      <c r="K45" s="24"/>
      <c r="L45" s="24"/>
      <c r="M45" s="24"/>
      <c r="N45" s="24"/>
      <c r="O45" s="24"/>
      <c r="P45" s="7"/>
    </row>
    <row r="46" spans="1:16" s="25" customFormat="1" ht="13.5" x14ac:dyDescent="0.2">
      <c r="A46" s="24"/>
      <c r="B46" s="24"/>
      <c r="C46" s="50" t="s">
        <v>34</v>
      </c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8">
        <f>ROUND(SUM(P44:P45),2)</f>
        <v>0</v>
      </c>
    </row>
    <row r="47" spans="1:16" s="25" customFormat="1" ht="13.5" x14ac:dyDescent="0.2">
      <c r="A47" s="24"/>
      <c r="B47" s="24"/>
      <c r="C47" s="25" t="s">
        <v>29</v>
      </c>
      <c r="D47" s="24"/>
      <c r="E47" s="24"/>
      <c r="F47" s="52"/>
      <c r="G47" s="26" t="s">
        <v>35</v>
      </c>
      <c r="H47" s="24"/>
      <c r="I47" s="24"/>
      <c r="J47" s="24"/>
      <c r="K47" s="24"/>
      <c r="L47" s="24"/>
      <c r="M47" s="24"/>
      <c r="N47" s="24"/>
      <c r="O47" s="24"/>
      <c r="P47" s="7">
        <f>ROUND(P46*F47%,2)</f>
        <v>0</v>
      </c>
    </row>
    <row r="48" spans="1:16" s="25" customFormat="1" ht="13.5" x14ac:dyDescent="0.2">
      <c r="A48" s="24"/>
      <c r="B48" s="24"/>
      <c r="C48" s="25" t="s">
        <v>30</v>
      </c>
      <c r="D48" s="24"/>
      <c r="E48" s="24"/>
      <c r="F48" s="52"/>
      <c r="G48" s="26" t="s">
        <v>35</v>
      </c>
      <c r="H48" s="24"/>
      <c r="I48" s="24"/>
      <c r="J48" s="24"/>
      <c r="K48" s="24"/>
      <c r="L48" s="24"/>
      <c r="M48" s="24"/>
      <c r="N48" s="24"/>
      <c r="O48" s="24"/>
      <c r="P48" s="7">
        <f>ROUND(P46*F48%,2)</f>
        <v>0</v>
      </c>
    </row>
    <row r="49" spans="1:16" s="25" customFormat="1" ht="13.5" x14ac:dyDescent="0.2">
      <c r="A49" s="24"/>
      <c r="B49" s="24"/>
      <c r="C49" s="50" t="s">
        <v>31</v>
      </c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8">
        <f>SUM(P46:P47)+SUM(P48:P48)</f>
        <v>0</v>
      </c>
    </row>
    <row r="50" spans="1:16" s="25" customFormat="1" ht="13.5" x14ac:dyDescent="0.2">
      <c r="A50" s="24"/>
      <c r="B50" s="24"/>
      <c r="C50" s="25" t="s">
        <v>32</v>
      </c>
      <c r="D50" s="24"/>
      <c r="E50" s="24"/>
      <c r="F50" s="52">
        <v>21</v>
      </c>
      <c r="G50" s="26" t="s">
        <v>35</v>
      </c>
      <c r="H50" s="24"/>
      <c r="I50" s="24"/>
      <c r="J50" s="24"/>
      <c r="K50" s="24"/>
      <c r="L50" s="24"/>
      <c r="M50" s="24"/>
      <c r="N50" s="24"/>
      <c r="O50" s="24"/>
      <c r="P50" s="7">
        <f>ROUND(P49*F50%,2)</f>
        <v>0</v>
      </c>
    </row>
    <row r="51" spans="1:16" s="25" customFormat="1" ht="13.5" x14ac:dyDescent="0.2">
      <c r="A51" s="24"/>
      <c r="B51" s="24"/>
      <c r="C51" s="50" t="s">
        <v>33</v>
      </c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8">
        <f>ROUND(SUM(P49:P50),2)</f>
        <v>0</v>
      </c>
    </row>
  </sheetData>
  <mergeCells count="18">
    <mergeCell ref="A1:P1"/>
    <mergeCell ref="B3:P3"/>
    <mergeCell ref="B4:P4"/>
    <mergeCell ref="B5:P5"/>
    <mergeCell ref="D12:N12"/>
    <mergeCell ref="A7:P7"/>
    <mergeCell ref="A8:P8"/>
    <mergeCell ref="D10:N10"/>
    <mergeCell ref="D11:N11"/>
    <mergeCell ref="A44:K44"/>
    <mergeCell ref="D13:N13"/>
    <mergeCell ref="A18:A19"/>
    <mergeCell ref="B18:B19"/>
    <mergeCell ref="C18:C19"/>
    <mergeCell ref="D18:D19"/>
    <mergeCell ref="E18:E19"/>
    <mergeCell ref="F18:K18"/>
    <mergeCell ref="L18:P18"/>
  </mergeCells>
  <pageMargins left="0.62992125984251968" right="7.874015748031496E-2" top="0.62992125984251968" bottom="0.62992125984251968" header="0.31496062992125984" footer="0.19685039370078741"/>
  <pageSetup paperSize="9" scale="85" orientation="landscape" horizontalDpi="200" verticalDpi="200" r:id="rId1"/>
  <headerFooter>
    <oddFooter>&amp;R&amp;"-,Italic"&amp;8&amp;K00-033Lapa &amp;P no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A1BCE-61AA-40F7-BBFD-B8457452D0FE}">
  <dimension ref="A1:P54"/>
  <sheetViews>
    <sheetView workbookViewId="0">
      <selection activeCell="T18" sqref="T18"/>
    </sheetView>
  </sheetViews>
  <sheetFormatPr defaultColWidth="9.140625" defaultRowHeight="12.75" x14ac:dyDescent="0.2"/>
  <cols>
    <col min="1" max="1" width="3.85546875" style="22" customWidth="1"/>
    <col min="2" max="2" width="7.42578125" style="22" customWidth="1"/>
    <col min="3" max="3" width="37.42578125" style="20" customWidth="1"/>
    <col min="4" max="4" width="4.5703125" style="22" customWidth="1"/>
    <col min="5" max="5" width="5.5703125" style="22" customWidth="1"/>
    <col min="6" max="6" width="6.5703125" style="22" customWidth="1"/>
    <col min="7" max="7" width="9.42578125" style="22" customWidth="1"/>
    <col min="8" max="8" width="8.7109375" style="22" customWidth="1"/>
    <col min="9" max="9" width="9.42578125" style="22" customWidth="1"/>
    <col min="10" max="10" width="7" style="22" customWidth="1"/>
    <col min="11" max="11" width="9.85546875" style="22" customWidth="1"/>
    <col min="12" max="12" width="9.28515625" style="22" customWidth="1"/>
    <col min="13" max="13" width="9.7109375" style="22" customWidth="1"/>
    <col min="14" max="14" width="9.85546875" style="22" customWidth="1"/>
    <col min="15" max="15" width="7.140625" style="22" customWidth="1"/>
    <col min="16" max="16" width="17.28515625" style="22" customWidth="1"/>
    <col min="17" max="16384" width="9.140625" style="20"/>
  </cols>
  <sheetData>
    <row r="1" spans="1:16" s="65" customFormat="1" ht="42" customHeight="1" x14ac:dyDescent="0.2">
      <c r="A1" s="90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65" customFormat="1" x14ac:dyDescent="0.2">
      <c r="A2" s="66"/>
      <c r="B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6" s="65" customFormat="1" ht="14.25" customHeight="1" x14ac:dyDescent="0.2">
      <c r="A3" s="67"/>
      <c r="B3" s="92" t="s">
        <v>89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</row>
    <row r="4" spans="1:16" s="65" customFormat="1" ht="14.25" customHeight="1" x14ac:dyDescent="0.2">
      <c r="A4" s="67"/>
      <c r="B4" s="93" t="s">
        <v>94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6" s="65" customFormat="1" ht="14.25" customHeight="1" x14ac:dyDescent="0.2">
      <c r="A5" s="67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6" ht="14.25" customHeight="1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3"/>
    </row>
    <row r="7" spans="1:16" ht="24" customHeight="1" x14ac:dyDescent="0.2">
      <c r="A7" s="95" t="s">
        <v>60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</row>
    <row r="8" spans="1:16" x14ac:dyDescent="0.2">
      <c r="A8" s="96" t="s">
        <v>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</row>
    <row r="10" spans="1:16" s="25" customFormat="1" ht="13.5" x14ac:dyDescent="0.2">
      <c r="A10" s="24"/>
      <c r="B10" s="24"/>
      <c r="C10" s="25" t="s">
        <v>3</v>
      </c>
      <c r="D10" s="78" t="s">
        <v>4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24"/>
      <c r="P10" s="24"/>
    </row>
    <row r="11" spans="1:16" s="25" customFormat="1" ht="13.5" x14ac:dyDescent="0.2">
      <c r="A11" s="24"/>
      <c r="B11" s="24"/>
      <c r="C11" s="25" t="s">
        <v>5</v>
      </c>
      <c r="D11" s="78" t="s">
        <v>61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24"/>
      <c r="P11" s="24"/>
    </row>
    <row r="12" spans="1:16" s="25" customFormat="1" ht="13.5" x14ac:dyDescent="0.2">
      <c r="A12" s="24"/>
      <c r="B12" s="24"/>
      <c r="C12" s="25" t="s">
        <v>6</v>
      </c>
      <c r="D12" s="78" t="s">
        <v>8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24"/>
      <c r="P12" s="24"/>
    </row>
    <row r="13" spans="1:16" s="25" customFormat="1" ht="13.5" x14ac:dyDescent="0.2">
      <c r="A13" s="24"/>
      <c r="B13" s="24"/>
      <c r="C13" s="25" t="s">
        <v>7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24"/>
      <c r="P13" s="24"/>
    </row>
    <row r="14" spans="1:16" s="25" customFormat="1" ht="13.5" x14ac:dyDescent="0.2">
      <c r="A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19" t="s">
        <v>87</v>
      </c>
      <c r="P14" s="16">
        <f>ROUND(4498.55,6)</f>
        <v>4498.55</v>
      </c>
    </row>
    <row r="15" spans="1:16" s="25" customFormat="1" ht="13.5" x14ac:dyDescent="0.2">
      <c r="A15" s="24"/>
      <c r="B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17"/>
      <c r="P15" s="24"/>
    </row>
    <row r="16" spans="1:16" s="25" customFormat="1" ht="13.5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18" t="s">
        <v>88</v>
      </c>
      <c r="P16" s="27"/>
    </row>
    <row r="17" spans="1:16" ht="13.5" thickBot="1" x14ac:dyDescent="0.25"/>
    <row r="18" spans="1:16" ht="13.5" thickBot="1" x14ac:dyDescent="0.25">
      <c r="A18" s="79" t="s">
        <v>9</v>
      </c>
      <c r="B18" s="81" t="s">
        <v>10</v>
      </c>
      <c r="C18" s="81" t="s">
        <v>11</v>
      </c>
      <c r="D18" s="83" t="s">
        <v>12</v>
      </c>
      <c r="E18" s="85" t="s">
        <v>13</v>
      </c>
      <c r="F18" s="87" t="s">
        <v>14</v>
      </c>
      <c r="G18" s="88"/>
      <c r="H18" s="88"/>
      <c r="I18" s="88"/>
      <c r="J18" s="88"/>
      <c r="K18" s="89"/>
      <c r="L18" s="87" t="s">
        <v>15</v>
      </c>
      <c r="M18" s="88"/>
      <c r="N18" s="88"/>
      <c r="O18" s="88"/>
      <c r="P18" s="89"/>
    </row>
    <row r="19" spans="1:16" ht="51.75" thickBot="1" x14ac:dyDescent="0.25">
      <c r="A19" s="80"/>
      <c r="B19" s="82"/>
      <c r="C19" s="82"/>
      <c r="D19" s="84"/>
      <c r="E19" s="86"/>
      <c r="F19" s="28" t="s">
        <v>16</v>
      </c>
      <c r="G19" s="29" t="s">
        <v>17</v>
      </c>
      <c r="H19" s="29" t="s">
        <v>18</v>
      </c>
      <c r="I19" s="29" t="s">
        <v>19</v>
      </c>
      <c r="J19" s="29" t="s">
        <v>20</v>
      </c>
      <c r="K19" s="30" t="s">
        <v>21</v>
      </c>
      <c r="L19" s="28" t="s">
        <v>22</v>
      </c>
      <c r="M19" s="29" t="s">
        <v>18</v>
      </c>
      <c r="N19" s="29" t="s">
        <v>19</v>
      </c>
      <c r="O19" s="29" t="s">
        <v>20</v>
      </c>
      <c r="P19" s="30" t="s">
        <v>23</v>
      </c>
    </row>
    <row r="20" spans="1:16" ht="13.5" thickBot="1" x14ac:dyDescent="0.25">
      <c r="A20" s="31">
        <v>1</v>
      </c>
      <c r="B20" s="32">
        <f t="shared" ref="B20:P20" si="0">A20+1</f>
        <v>2</v>
      </c>
      <c r="C20" s="32">
        <f t="shared" si="0"/>
        <v>3</v>
      </c>
      <c r="D20" s="32">
        <f t="shared" si="0"/>
        <v>4</v>
      </c>
      <c r="E20" s="33">
        <f t="shared" si="0"/>
        <v>5</v>
      </c>
      <c r="F20" s="31">
        <f t="shared" si="0"/>
        <v>6</v>
      </c>
      <c r="G20" s="32">
        <f t="shared" si="0"/>
        <v>7</v>
      </c>
      <c r="H20" s="32">
        <f t="shared" si="0"/>
        <v>8</v>
      </c>
      <c r="I20" s="32">
        <f t="shared" si="0"/>
        <v>9</v>
      </c>
      <c r="J20" s="32">
        <f t="shared" si="0"/>
        <v>10</v>
      </c>
      <c r="K20" s="33">
        <f t="shared" si="0"/>
        <v>11</v>
      </c>
      <c r="L20" s="31">
        <f t="shared" si="0"/>
        <v>12</v>
      </c>
      <c r="M20" s="32">
        <f t="shared" si="0"/>
        <v>13</v>
      </c>
      <c r="N20" s="32">
        <f t="shared" si="0"/>
        <v>14</v>
      </c>
      <c r="O20" s="32">
        <f t="shared" si="0"/>
        <v>15</v>
      </c>
      <c r="P20" s="33">
        <f t="shared" si="0"/>
        <v>16</v>
      </c>
    </row>
    <row r="21" spans="1:16" ht="38.25" x14ac:dyDescent="0.2">
      <c r="A21" s="37">
        <v>1</v>
      </c>
      <c r="B21" s="38"/>
      <c r="C21" s="39" t="s">
        <v>123</v>
      </c>
      <c r="D21" s="38" t="s">
        <v>24</v>
      </c>
      <c r="E21" s="40">
        <v>20</v>
      </c>
      <c r="F21" s="41"/>
      <c r="G21" s="42"/>
      <c r="H21" s="1"/>
      <c r="I21" s="43"/>
      <c r="J21" s="1"/>
      <c r="K21" s="2"/>
      <c r="L21" s="3"/>
      <c r="M21" s="1"/>
      <c r="N21" s="1"/>
      <c r="O21" s="1"/>
      <c r="P21" s="2"/>
    </row>
    <row r="22" spans="1:16" ht="38.25" x14ac:dyDescent="0.2">
      <c r="A22" s="37">
        <v>2</v>
      </c>
      <c r="B22" s="38"/>
      <c r="C22" s="39" t="s">
        <v>115</v>
      </c>
      <c r="D22" s="38" t="s">
        <v>24</v>
      </c>
      <c r="E22" s="40">
        <v>12</v>
      </c>
      <c r="F22" s="41"/>
      <c r="G22" s="42"/>
      <c r="H22" s="1"/>
      <c r="I22" s="43"/>
      <c r="J22" s="1"/>
      <c r="K22" s="2"/>
      <c r="L22" s="3"/>
      <c r="M22" s="1"/>
      <c r="N22" s="1"/>
      <c r="O22" s="1"/>
      <c r="P22" s="2"/>
    </row>
    <row r="23" spans="1:16" ht="25.5" x14ac:dyDescent="0.2">
      <c r="A23" s="37">
        <v>3</v>
      </c>
      <c r="B23" s="38"/>
      <c r="C23" s="39" t="s">
        <v>136</v>
      </c>
      <c r="D23" s="38" t="s">
        <v>24</v>
      </c>
      <c r="E23" s="40">
        <v>38</v>
      </c>
      <c r="F23" s="41"/>
      <c r="G23" s="42"/>
      <c r="H23" s="1"/>
      <c r="I23" s="43"/>
      <c r="J23" s="1"/>
      <c r="K23" s="2"/>
      <c r="L23" s="3"/>
      <c r="M23" s="1"/>
      <c r="N23" s="1"/>
      <c r="O23" s="1"/>
      <c r="P23" s="2"/>
    </row>
    <row r="24" spans="1:16" ht="25.5" x14ac:dyDescent="0.2">
      <c r="A24" s="37">
        <v>4</v>
      </c>
      <c r="B24" s="38"/>
      <c r="C24" s="39" t="s">
        <v>137</v>
      </c>
      <c r="D24" s="38" t="s">
        <v>24</v>
      </c>
      <c r="E24" s="40">
        <v>20</v>
      </c>
      <c r="F24" s="41"/>
      <c r="G24" s="42"/>
      <c r="H24" s="1"/>
      <c r="I24" s="43"/>
      <c r="J24" s="1"/>
      <c r="K24" s="2"/>
      <c r="L24" s="3"/>
      <c r="M24" s="1"/>
      <c r="N24" s="1"/>
      <c r="O24" s="1"/>
      <c r="P24" s="2"/>
    </row>
    <row r="25" spans="1:16" ht="25.5" x14ac:dyDescent="0.2">
      <c r="A25" s="37">
        <v>5</v>
      </c>
      <c r="B25" s="38"/>
      <c r="C25" s="39" t="s">
        <v>138</v>
      </c>
      <c r="D25" s="38" t="s">
        <v>24</v>
      </c>
      <c r="E25" s="40">
        <v>12</v>
      </c>
      <c r="F25" s="41"/>
      <c r="G25" s="42"/>
      <c r="H25" s="1"/>
      <c r="I25" s="43"/>
      <c r="J25" s="1"/>
      <c r="K25" s="2"/>
      <c r="L25" s="3"/>
      <c r="M25" s="1"/>
      <c r="N25" s="1"/>
      <c r="O25" s="1"/>
      <c r="P25" s="2"/>
    </row>
    <row r="26" spans="1:16" ht="51" x14ac:dyDescent="0.2">
      <c r="A26" s="37">
        <v>6</v>
      </c>
      <c r="B26" s="38"/>
      <c r="C26" s="39" t="s">
        <v>103</v>
      </c>
      <c r="D26" s="38" t="s">
        <v>24</v>
      </c>
      <c r="E26" s="40">
        <v>46</v>
      </c>
      <c r="F26" s="41"/>
      <c r="G26" s="42"/>
      <c r="H26" s="1"/>
      <c r="I26" s="43"/>
      <c r="J26" s="1"/>
      <c r="K26" s="2"/>
      <c r="L26" s="3"/>
      <c r="M26" s="1"/>
      <c r="N26" s="1"/>
      <c r="O26" s="1"/>
      <c r="P26" s="2"/>
    </row>
    <row r="27" spans="1:16" ht="51" x14ac:dyDescent="0.2">
      <c r="A27" s="37">
        <v>6</v>
      </c>
      <c r="B27" s="38"/>
      <c r="C27" s="39" t="s">
        <v>104</v>
      </c>
      <c r="D27" s="38" t="s">
        <v>24</v>
      </c>
      <c r="E27" s="40">
        <v>45</v>
      </c>
      <c r="F27" s="41"/>
      <c r="G27" s="42"/>
      <c r="H27" s="1"/>
      <c r="I27" s="43"/>
      <c r="J27" s="1"/>
      <c r="K27" s="2"/>
      <c r="L27" s="3"/>
      <c r="M27" s="1"/>
      <c r="N27" s="1"/>
      <c r="O27" s="1"/>
      <c r="P27" s="2"/>
    </row>
    <row r="28" spans="1:16" ht="51" x14ac:dyDescent="0.2">
      <c r="A28" s="37">
        <v>6</v>
      </c>
      <c r="B28" s="38"/>
      <c r="C28" s="39" t="s">
        <v>105</v>
      </c>
      <c r="D28" s="38" t="s">
        <v>24</v>
      </c>
      <c r="E28" s="40">
        <v>20</v>
      </c>
      <c r="F28" s="41"/>
      <c r="G28" s="42"/>
      <c r="H28" s="1"/>
      <c r="I28" s="43"/>
      <c r="J28" s="1"/>
      <c r="K28" s="2"/>
      <c r="L28" s="3"/>
      <c r="M28" s="1"/>
      <c r="N28" s="1"/>
      <c r="O28" s="1"/>
      <c r="P28" s="2"/>
    </row>
    <row r="29" spans="1:16" ht="51" x14ac:dyDescent="0.2">
      <c r="A29" s="37">
        <v>6</v>
      </c>
      <c r="B29" s="38"/>
      <c r="C29" s="39" t="s">
        <v>106</v>
      </c>
      <c r="D29" s="38" t="s">
        <v>24</v>
      </c>
      <c r="E29" s="40">
        <v>24</v>
      </c>
      <c r="F29" s="41"/>
      <c r="G29" s="42"/>
      <c r="H29" s="1"/>
      <c r="I29" s="43"/>
      <c r="J29" s="1"/>
      <c r="K29" s="2"/>
      <c r="L29" s="3"/>
      <c r="M29" s="1"/>
      <c r="N29" s="1"/>
      <c r="O29" s="1"/>
      <c r="P29" s="2"/>
    </row>
    <row r="30" spans="1:16" ht="51" x14ac:dyDescent="0.2">
      <c r="A30" s="37">
        <v>6</v>
      </c>
      <c r="B30" s="38"/>
      <c r="C30" s="39" t="s">
        <v>98</v>
      </c>
      <c r="D30" s="38" t="s">
        <v>24</v>
      </c>
      <c r="E30" s="40">
        <v>16</v>
      </c>
      <c r="F30" s="41"/>
      <c r="G30" s="42"/>
      <c r="H30" s="1"/>
      <c r="I30" s="43"/>
      <c r="J30" s="1"/>
      <c r="K30" s="2"/>
      <c r="L30" s="3"/>
      <c r="M30" s="1"/>
      <c r="N30" s="1"/>
      <c r="O30" s="1"/>
      <c r="P30" s="2"/>
    </row>
    <row r="31" spans="1:16" ht="51" x14ac:dyDescent="0.2">
      <c r="A31" s="37">
        <v>7</v>
      </c>
      <c r="B31" s="38"/>
      <c r="C31" s="39" t="s">
        <v>99</v>
      </c>
      <c r="D31" s="38" t="s">
        <v>24</v>
      </c>
      <c r="E31" s="40">
        <v>12</v>
      </c>
      <c r="F31" s="41"/>
      <c r="G31" s="42"/>
      <c r="H31" s="1"/>
      <c r="I31" s="43"/>
      <c r="J31" s="1"/>
      <c r="K31" s="2"/>
      <c r="L31" s="3"/>
      <c r="M31" s="1"/>
      <c r="N31" s="1"/>
      <c r="O31" s="1"/>
      <c r="P31" s="2"/>
    </row>
    <row r="32" spans="1:16" ht="38.25" customHeight="1" x14ac:dyDescent="0.2">
      <c r="A32" s="37">
        <v>8</v>
      </c>
      <c r="B32" s="38"/>
      <c r="C32" s="39" t="s">
        <v>102</v>
      </c>
      <c r="D32" s="38" t="s">
        <v>24</v>
      </c>
      <c r="E32" s="40">
        <v>2</v>
      </c>
      <c r="F32" s="41"/>
      <c r="G32" s="42"/>
      <c r="H32" s="1"/>
      <c r="I32" s="43"/>
      <c r="J32" s="1"/>
      <c r="K32" s="2"/>
      <c r="L32" s="3"/>
      <c r="M32" s="1"/>
      <c r="N32" s="1"/>
      <c r="O32" s="1"/>
      <c r="P32" s="2"/>
    </row>
    <row r="33" spans="1:16" ht="38.25" x14ac:dyDescent="0.2">
      <c r="A33" s="37">
        <v>9</v>
      </c>
      <c r="B33" s="38"/>
      <c r="C33" s="39" t="s">
        <v>129</v>
      </c>
      <c r="D33" s="38" t="s">
        <v>25</v>
      </c>
      <c r="E33" s="40">
        <v>8</v>
      </c>
      <c r="F33" s="41"/>
      <c r="G33" s="42"/>
      <c r="H33" s="1"/>
      <c r="I33" s="43"/>
      <c r="J33" s="1"/>
      <c r="K33" s="2"/>
      <c r="L33" s="3"/>
      <c r="M33" s="1"/>
      <c r="N33" s="1"/>
      <c r="O33" s="1"/>
      <c r="P33" s="2"/>
    </row>
    <row r="34" spans="1:16" ht="38.25" x14ac:dyDescent="0.2">
      <c r="A34" s="37">
        <v>10</v>
      </c>
      <c r="B34" s="38"/>
      <c r="C34" s="39" t="s">
        <v>62</v>
      </c>
      <c r="D34" s="38" t="s">
        <v>25</v>
      </c>
      <c r="E34" s="40">
        <v>6</v>
      </c>
      <c r="F34" s="41"/>
      <c r="G34" s="42"/>
      <c r="H34" s="1"/>
      <c r="I34" s="43"/>
      <c r="J34" s="1"/>
      <c r="K34" s="2"/>
      <c r="L34" s="3"/>
      <c r="M34" s="1"/>
      <c r="N34" s="1"/>
      <c r="O34" s="1"/>
      <c r="P34" s="2"/>
    </row>
    <row r="35" spans="1:16" ht="38.25" x14ac:dyDescent="0.2">
      <c r="A35" s="37">
        <v>10</v>
      </c>
      <c r="B35" s="38"/>
      <c r="C35" s="39" t="s">
        <v>63</v>
      </c>
      <c r="D35" s="38" t="s">
        <v>25</v>
      </c>
      <c r="E35" s="40">
        <v>180</v>
      </c>
      <c r="F35" s="41"/>
      <c r="G35" s="42"/>
      <c r="H35" s="1"/>
      <c r="I35" s="43"/>
      <c r="J35" s="1"/>
      <c r="K35" s="2"/>
      <c r="L35" s="3"/>
      <c r="M35" s="1"/>
      <c r="N35" s="1"/>
      <c r="O35" s="1"/>
      <c r="P35" s="2"/>
    </row>
    <row r="36" spans="1:16" ht="25.5" x14ac:dyDescent="0.2">
      <c r="A36" s="37">
        <v>11</v>
      </c>
      <c r="B36" s="38"/>
      <c r="C36" s="39" t="s">
        <v>39</v>
      </c>
      <c r="D36" s="38" t="s">
        <v>25</v>
      </c>
      <c r="E36" s="40">
        <v>12</v>
      </c>
      <c r="F36" s="41"/>
      <c r="G36" s="42"/>
      <c r="H36" s="1"/>
      <c r="I36" s="43"/>
      <c r="J36" s="1"/>
      <c r="K36" s="2"/>
      <c r="L36" s="3"/>
      <c r="M36" s="1"/>
      <c r="N36" s="1"/>
      <c r="O36" s="1"/>
      <c r="P36" s="2"/>
    </row>
    <row r="37" spans="1:16" ht="25.5" x14ac:dyDescent="0.2">
      <c r="A37" s="37">
        <v>12</v>
      </c>
      <c r="B37" s="38"/>
      <c r="C37" s="39" t="s">
        <v>40</v>
      </c>
      <c r="D37" s="38" t="s">
        <v>25</v>
      </c>
      <c r="E37" s="40">
        <v>8</v>
      </c>
      <c r="F37" s="41"/>
      <c r="G37" s="42"/>
      <c r="H37" s="1"/>
      <c r="I37" s="43"/>
      <c r="J37" s="1"/>
      <c r="K37" s="2"/>
      <c r="L37" s="3"/>
      <c r="M37" s="1"/>
      <c r="N37" s="1"/>
      <c r="O37" s="1"/>
      <c r="P37" s="2"/>
    </row>
    <row r="38" spans="1:16" ht="25.5" x14ac:dyDescent="0.2">
      <c r="A38" s="37">
        <v>13</v>
      </c>
      <c r="B38" s="38"/>
      <c r="C38" s="39" t="s">
        <v>41</v>
      </c>
      <c r="D38" s="38" t="s">
        <v>24</v>
      </c>
      <c r="E38" s="40">
        <v>60</v>
      </c>
      <c r="F38" s="41"/>
      <c r="G38" s="42"/>
      <c r="H38" s="1"/>
      <c r="I38" s="43"/>
      <c r="J38" s="1"/>
      <c r="K38" s="2"/>
      <c r="L38" s="3"/>
      <c r="M38" s="1"/>
      <c r="N38" s="1"/>
      <c r="O38" s="1"/>
      <c r="P38" s="2"/>
    </row>
    <row r="39" spans="1:16" ht="25.5" x14ac:dyDescent="0.2">
      <c r="A39" s="37">
        <v>14</v>
      </c>
      <c r="B39" s="38"/>
      <c r="C39" s="39" t="s">
        <v>42</v>
      </c>
      <c r="D39" s="38" t="s">
        <v>24</v>
      </c>
      <c r="E39" s="40">
        <v>48</v>
      </c>
      <c r="F39" s="41"/>
      <c r="G39" s="42"/>
      <c r="H39" s="1"/>
      <c r="I39" s="43"/>
      <c r="J39" s="1"/>
      <c r="K39" s="2"/>
      <c r="L39" s="3"/>
      <c r="M39" s="1"/>
      <c r="N39" s="1"/>
      <c r="O39" s="1"/>
      <c r="P39" s="2"/>
    </row>
    <row r="40" spans="1:16" x14ac:dyDescent="0.2">
      <c r="A40" s="37">
        <v>15</v>
      </c>
      <c r="B40" s="38"/>
      <c r="C40" s="44" t="s">
        <v>36</v>
      </c>
      <c r="D40" s="38" t="s">
        <v>24</v>
      </c>
      <c r="E40" s="40">
        <v>1</v>
      </c>
      <c r="F40" s="41"/>
      <c r="G40" s="42"/>
      <c r="H40" s="1"/>
      <c r="I40" s="43"/>
      <c r="J40" s="1"/>
      <c r="K40" s="2"/>
      <c r="L40" s="3"/>
      <c r="M40" s="1"/>
      <c r="N40" s="1"/>
      <c r="O40" s="1"/>
      <c r="P40" s="2"/>
    </row>
    <row r="41" spans="1:16" x14ac:dyDescent="0.2">
      <c r="A41" s="37">
        <v>16</v>
      </c>
      <c r="B41" s="38"/>
      <c r="C41" s="44" t="s">
        <v>126</v>
      </c>
      <c r="D41" s="38" t="s">
        <v>24</v>
      </c>
      <c r="E41" s="40">
        <v>1</v>
      </c>
      <c r="F41" s="41"/>
      <c r="G41" s="42"/>
      <c r="H41" s="1"/>
      <c r="I41" s="43"/>
      <c r="J41" s="1"/>
      <c r="K41" s="2"/>
      <c r="L41" s="3"/>
      <c r="M41" s="1"/>
      <c r="N41" s="1"/>
      <c r="O41" s="1"/>
      <c r="P41" s="2"/>
    </row>
    <row r="42" spans="1:16" x14ac:dyDescent="0.2">
      <c r="A42" s="37">
        <v>17</v>
      </c>
      <c r="B42" s="38"/>
      <c r="C42" s="44" t="s">
        <v>121</v>
      </c>
      <c r="D42" s="38" t="s">
        <v>24</v>
      </c>
      <c r="E42" s="40">
        <v>1</v>
      </c>
      <c r="F42" s="41"/>
      <c r="G42" s="42"/>
      <c r="H42" s="1"/>
      <c r="I42" s="43"/>
      <c r="J42" s="1"/>
      <c r="K42" s="2"/>
      <c r="L42" s="3"/>
      <c r="M42" s="1"/>
      <c r="N42" s="1"/>
      <c r="O42" s="1"/>
      <c r="P42" s="2"/>
    </row>
    <row r="43" spans="1:16" x14ac:dyDescent="0.2">
      <c r="A43" s="37">
        <v>18</v>
      </c>
      <c r="B43" s="38"/>
      <c r="C43" s="44" t="s">
        <v>122</v>
      </c>
      <c r="D43" s="38" t="s">
        <v>24</v>
      </c>
      <c r="E43" s="40">
        <v>20</v>
      </c>
      <c r="F43" s="41"/>
      <c r="G43" s="42"/>
      <c r="H43" s="1"/>
      <c r="I43" s="43"/>
      <c r="J43" s="1"/>
      <c r="K43" s="2"/>
      <c r="L43" s="3"/>
      <c r="M43" s="1"/>
      <c r="N43" s="1"/>
      <c r="O43" s="1"/>
      <c r="P43" s="2"/>
    </row>
    <row r="44" spans="1:16" x14ac:dyDescent="0.2">
      <c r="A44" s="37">
        <v>19</v>
      </c>
      <c r="B44" s="38"/>
      <c r="C44" s="44" t="s">
        <v>128</v>
      </c>
      <c r="D44" s="38" t="s">
        <v>24</v>
      </c>
      <c r="E44" s="40">
        <v>96</v>
      </c>
      <c r="F44" s="41"/>
      <c r="G44" s="42"/>
      <c r="H44" s="1"/>
      <c r="I44" s="43"/>
      <c r="J44" s="1"/>
      <c r="K44" s="2"/>
      <c r="L44" s="3"/>
      <c r="M44" s="1"/>
      <c r="N44" s="1"/>
      <c r="O44" s="1"/>
      <c r="P44" s="2"/>
    </row>
    <row r="45" spans="1:16" x14ac:dyDescent="0.2">
      <c r="A45" s="37">
        <v>20</v>
      </c>
      <c r="B45" s="38"/>
      <c r="C45" s="44" t="s">
        <v>132</v>
      </c>
      <c r="D45" s="38" t="s">
        <v>43</v>
      </c>
      <c r="E45" s="40">
        <v>15</v>
      </c>
      <c r="F45" s="41"/>
      <c r="G45" s="42"/>
      <c r="H45" s="1"/>
      <c r="I45" s="43"/>
      <c r="J45" s="1"/>
      <c r="K45" s="2"/>
      <c r="L45" s="3"/>
      <c r="M45" s="1"/>
      <c r="N45" s="1"/>
      <c r="O45" s="1"/>
      <c r="P45" s="2"/>
    </row>
    <row r="46" spans="1:16" ht="13.5" thickBot="1" x14ac:dyDescent="0.25">
      <c r="A46" s="37">
        <v>21</v>
      </c>
      <c r="B46" s="38"/>
      <c r="C46" s="44" t="s">
        <v>133</v>
      </c>
      <c r="D46" s="38" t="s">
        <v>43</v>
      </c>
      <c r="E46" s="40">
        <v>15</v>
      </c>
      <c r="F46" s="41"/>
      <c r="G46" s="42"/>
      <c r="H46" s="1"/>
      <c r="I46" s="43"/>
      <c r="J46" s="1"/>
      <c r="K46" s="2"/>
      <c r="L46" s="3"/>
      <c r="M46" s="1"/>
      <c r="N46" s="1"/>
      <c r="O46" s="1"/>
      <c r="P46" s="2"/>
    </row>
    <row r="47" spans="1:16" ht="13.5" thickBot="1" x14ac:dyDescent="0.25">
      <c r="A47" s="75" t="s">
        <v>27</v>
      </c>
      <c r="B47" s="76"/>
      <c r="C47" s="76"/>
      <c r="D47" s="76"/>
      <c r="E47" s="76"/>
      <c r="F47" s="76"/>
      <c r="G47" s="76"/>
      <c r="H47" s="76"/>
      <c r="I47" s="76"/>
      <c r="J47" s="76"/>
      <c r="K47" s="77"/>
      <c r="L47" s="4">
        <f>ROUND(SUM(L21:L46),2)</f>
        <v>0</v>
      </c>
      <c r="M47" s="5">
        <f>ROUND(SUM(M21:M46),2)</f>
        <v>0</v>
      </c>
      <c r="N47" s="5">
        <f>ROUND(SUM(N21:N46),2)</f>
        <v>0</v>
      </c>
      <c r="O47" s="5">
        <f>ROUND(SUM(O21:O46),2)</f>
        <v>0</v>
      </c>
      <c r="P47" s="6">
        <f>ROUND(SUM(P21:P46),2)</f>
        <v>0</v>
      </c>
    </row>
    <row r="48" spans="1:16" s="25" customFormat="1" ht="13.5" x14ac:dyDescent="0.2">
      <c r="A48" s="24"/>
      <c r="B48" s="24"/>
      <c r="C48" s="25" t="s">
        <v>28</v>
      </c>
      <c r="D48" s="24"/>
      <c r="E48" s="24"/>
      <c r="F48" s="49"/>
      <c r="G48" s="26"/>
      <c r="H48" s="24"/>
      <c r="I48" s="24"/>
      <c r="J48" s="24"/>
      <c r="K48" s="24"/>
      <c r="L48" s="24"/>
      <c r="M48" s="24"/>
      <c r="N48" s="24"/>
      <c r="O48" s="24"/>
      <c r="P48" s="7"/>
    </row>
    <row r="49" spans="1:16" s="25" customFormat="1" ht="13.5" x14ac:dyDescent="0.2">
      <c r="A49" s="24"/>
      <c r="B49" s="24"/>
      <c r="C49" s="50" t="s">
        <v>34</v>
      </c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8">
        <f>ROUND(SUM(P47:P48),2)</f>
        <v>0</v>
      </c>
    </row>
    <row r="50" spans="1:16" s="25" customFormat="1" ht="13.5" x14ac:dyDescent="0.2">
      <c r="A50" s="24"/>
      <c r="B50" s="24"/>
      <c r="C50" s="25" t="s">
        <v>29</v>
      </c>
      <c r="D50" s="24"/>
      <c r="E50" s="24"/>
      <c r="F50" s="52"/>
      <c r="G50" s="26" t="s">
        <v>35</v>
      </c>
      <c r="H50" s="24"/>
      <c r="I50" s="24"/>
      <c r="J50" s="24"/>
      <c r="K50" s="24"/>
      <c r="L50" s="24"/>
      <c r="M50" s="24"/>
      <c r="N50" s="24"/>
      <c r="O50" s="24"/>
      <c r="P50" s="7">
        <f>ROUND(P49*F50%,2)</f>
        <v>0</v>
      </c>
    </row>
    <row r="51" spans="1:16" s="25" customFormat="1" ht="13.5" x14ac:dyDescent="0.2">
      <c r="A51" s="24"/>
      <c r="B51" s="24"/>
      <c r="C51" s="25" t="s">
        <v>30</v>
      </c>
      <c r="D51" s="24"/>
      <c r="E51" s="24"/>
      <c r="F51" s="52"/>
      <c r="G51" s="26" t="s">
        <v>35</v>
      </c>
      <c r="H51" s="24"/>
      <c r="I51" s="24"/>
      <c r="J51" s="24"/>
      <c r="K51" s="24"/>
      <c r="L51" s="24"/>
      <c r="M51" s="24"/>
      <c r="N51" s="24"/>
      <c r="O51" s="24"/>
      <c r="P51" s="7">
        <f>ROUND(P49*F51%,2)</f>
        <v>0</v>
      </c>
    </row>
    <row r="52" spans="1:16" s="25" customFormat="1" ht="13.5" x14ac:dyDescent="0.2">
      <c r="A52" s="24"/>
      <c r="B52" s="24"/>
      <c r="C52" s="50" t="s">
        <v>31</v>
      </c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8">
        <f>SUM(P49:P50)+SUM(P51:P51)</f>
        <v>0</v>
      </c>
    </row>
    <row r="53" spans="1:16" s="25" customFormat="1" ht="13.5" x14ac:dyDescent="0.2">
      <c r="A53" s="24"/>
      <c r="B53" s="24"/>
      <c r="C53" s="25" t="s">
        <v>32</v>
      </c>
      <c r="D53" s="24"/>
      <c r="E53" s="24"/>
      <c r="F53" s="52">
        <v>21</v>
      </c>
      <c r="G53" s="26" t="s">
        <v>35</v>
      </c>
      <c r="H53" s="24"/>
      <c r="I53" s="24"/>
      <c r="J53" s="24"/>
      <c r="K53" s="24"/>
      <c r="L53" s="24"/>
      <c r="M53" s="24"/>
      <c r="N53" s="24"/>
      <c r="O53" s="24"/>
      <c r="P53" s="7">
        <f>ROUND(P52*F53%,2)</f>
        <v>0</v>
      </c>
    </row>
    <row r="54" spans="1:16" s="25" customFormat="1" ht="13.5" x14ac:dyDescent="0.2">
      <c r="A54" s="24"/>
      <c r="B54" s="24"/>
      <c r="C54" s="50" t="s">
        <v>33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8">
        <f>ROUND(SUM(P52:P53),2)</f>
        <v>0</v>
      </c>
    </row>
  </sheetData>
  <mergeCells count="18">
    <mergeCell ref="A1:P1"/>
    <mergeCell ref="B3:P3"/>
    <mergeCell ref="B4:P4"/>
    <mergeCell ref="B5:P5"/>
    <mergeCell ref="D12:N12"/>
    <mergeCell ref="A7:P7"/>
    <mergeCell ref="A8:P8"/>
    <mergeCell ref="D10:N10"/>
    <mergeCell ref="D11:N11"/>
    <mergeCell ref="A47:K47"/>
    <mergeCell ref="D13:N13"/>
    <mergeCell ref="A18:A19"/>
    <mergeCell ref="B18:B19"/>
    <mergeCell ref="C18:C19"/>
    <mergeCell ref="D18:D19"/>
    <mergeCell ref="E18:E19"/>
    <mergeCell ref="F18:K18"/>
    <mergeCell ref="L18:P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C054A-61A5-4A0C-BD36-4DC921BF41C6}">
  <dimension ref="A1:P59"/>
  <sheetViews>
    <sheetView zoomScaleNormal="100" workbookViewId="0">
      <selection activeCell="P11" sqref="P11"/>
    </sheetView>
  </sheetViews>
  <sheetFormatPr defaultColWidth="9.140625" defaultRowHeight="12.75" x14ac:dyDescent="0.2"/>
  <cols>
    <col min="1" max="1" width="3.85546875" style="22" customWidth="1"/>
    <col min="2" max="2" width="7.42578125" style="22" customWidth="1"/>
    <col min="3" max="3" width="37.42578125" style="20" customWidth="1"/>
    <col min="4" max="4" width="4.5703125" style="22" customWidth="1"/>
    <col min="5" max="5" width="5.5703125" style="22" customWidth="1"/>
    <col min="6" max="6" width="6.5703125" style="22" customWidth="1"/>
    <col min="7" max="7" width="9.42578125" style="22" customWidth="1"/>
    <col min="8" max="8" width="8.7109375" style="22" customWidth="1"/>
    <col min="9" max="9" width="9.42578125" style="22" customWidth="1"/>
    <col min="10" max="10" width="7" style="22" customWidth="1"/>
    <col min="11" max="11" width="9.85546875" style="22" customWidth="1"/>
    <col min="12" max="12" width="9.28515625" style="22" customWidth="1"/>
    <col min="13" max="13" width="9.7109375" style="22" customWidth="1"/>
    <col min="14" max="14" width="9.85546875" style="22" customWidth="1"/>
    <col min="15" max="15" width="6.85546875" style="22" customWidth="1"/>
    <col min="16" max="16" width="13.85546875" style="22" customWidth="1"/>
    <col min="17" max="16384" width="9.140625" style="20"/>
  </cols>
  <sheetData>
    <row r="1" spans="1:16" s="65" customFormat="1" ht="42" customHeight="1" x14ac:dyDescent="0.2">
      <c r="A1" s="90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65" customFormat="1" x14ac:dyDescent="0.2">
      <c r="A2" s="66"/>
      <c r="B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6" s="65" customFormat="1" ht="14.25" customHeight="1" x14ac:dyDescent="0.2">
      <c r="A3" s="67"/>
      <c r="B3" s="92" t="s">
        <v>89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</row>
    <row r="4" spans="1:16" s="65" customFormat="1" ht="14.25" customHeight="1" x14ac:dyDescent="0.2">
      <c r="A4" s="67"/>
      <c r="B4" s="93" t="s">
        <v>95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6" s="65" customFormat="1" ht="14.25" customHeight="1" x14ac:dyDescent="0.2">
      <c r="A5" s="67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6" ht="14.25" customHeight="1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3"/>
    </row>
    <row r="7" spans="1:16" ht="33.75" customHeight="1" x14ac:dyDescent="0.2">
      <c r="A7" s="97" t="s">
        <v>64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</row>
    <row r="8" spans="1:16" x14ac:dyDescent="0.2">
      <c r="A8" s="96" t="s">
        <v>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</row>
    <row r="9" spans="1:16" ht="5.25" customHeight="1" x14ac:dyDescent="0.2"/>
    <row r="10" spans="1:16" s="25" customFormat="1" ht="13.5" x14ac:dyDescent="0.2">
      <c r="A10" s="24"/>
      <c r="B10" s="24"/>
      <c r="C10" s="25" t="s">
        <v>3</v>
      </c>
      <c r="D10" s="78" t="s">
        <v>4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24"/>
      <c r="P10" s="24"/>
    </row>
    <row r="11" spans="1:16" s="25" customFormat="1" ht="13.5" x14ac:dyDescent="0.2">
      <c r="A11" s="24"/>
      <c r="B11" s="24"/>
      <c r="C11" s="25" t="s">
        <v>5</v>
      </c>
      <c r="D11" s="78" t="s">
        <v>65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24"/>
      <c r="P11" s="24"/>
    </row>
    <row r="12" spans="1:16" s="25" customFormat="1" ht="13.5" x14ac:dyDescent="0.2">
      <c r="A12" s="24"/>
      <c r="B12" s="24"/>
      <c r="C12" s="25" t="s">
        <v>6</v>
      </c>
      <c r="D12" s="78" t="s">
        <v>8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24"/>
      <c r="P12" s="24"/>
    </row>
    <row r="13" spans="1:16" s="25" customFormat="1" ht="13.5" x14ac:dyDescent="0.2">
      <c r="A13" s="24"/>
      <c r="B13" s="24"/>
      <c r="C13" s="25" t="s">
        <v>7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24"/>
      <c r="P13" s="24"/>
    </row>
    <row r="14" spans="1:16" s="25" customFormat="1" ht="13.5" x14ac:dyDescent="0.2">
      <c r="A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19" t="s">
        <v>87</v>
      </c>
      <c r="P14" s="16">
        <f>ROUND(11631.62,6)</f>
        <v>11631.62</v>
      </c>
    </row>
    <row r="15" spans="1:16" s="25" customFormat="1" ht="13.5" x14ac:dyDescent="0.2">
      <c r="A15" s="24"/>
      <c r="B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17"/>
      <c r="P15" s="24"/>
    </row>
    <row r="16" spans="1:16" s="25" customFormat="1" ht="15" customHeight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18" t="s">
        <v>88</v>
      </c>
      <c r="P16" s="27"/>
    </row>
    <row r="17" spans="1:16" ht="13.5" thickBot="1" x14ac:dyDescent="0.25"/>
    <row r="18" spans="1:16" ht="14.25" customHeight="1" thickBot="1" x14ac:dyDescent="0.25">
      <c r="A18" s="79" t="s">
        <v>9</v>
      </c>
      <c r="B18" s="81" t="s">
        <v>10</v>
      </c>
      <c r="C18" s="81" t="s">
        <v>11</v>
      </c>
      <c r="D18" s="83" t="s">
        <v>12</v>
      </c>
      <c r="E18" s="85" t="s">
        <v>13</v>
      </c>
      <c r="F18" s="87" t="s">
        <v>14</v>
      </c>
      <c r="G18" s="88"/>
      <c r="H18" s="88"/>
      <c r="I18" s="88"/>
      <c r="J18" s="88"/>
      <c r="K18" s="89"/>
      <c r="L18" s="87" t="s">
        <v>15</v>
      </c>
      <c r="M18" s="88"/>
      <c r="N18" s="88"/>
      <c r="O18" s="88"/>
      <c r="P18" s="89"/>
    </row>
    <row r="19" spans="1:16" ht="54.75" customHeight="1" thickBot="1" x14ac:dyDescent="0.25">
      <c r="A19" s="80"/>
      <c r="B19" s="82"/>
      <c r="C19" s="82"/>
      <c r="D19" s="84"/>
      <c r="E19" s="86"/>
      <c r="F19" s="28" t="s">
        <v>16</v>
      </c>
      <c r="G19" s="29" t="s">
        <v>17</v>
      </c>
      <c r="H19" s="29" t="s">
        <v>18</v>
      </c>
      <c r="I19" s="29" t="s">
        <v>19</v>
      </c>
      <c r="J19" s="29" t="s">
        <v>20</v>
      </c>
      <c r="K19" s="30" t="s">
        <v>21</v>
      </c>
      <c r="L19" s="28" t="s">
        <v>22</v>
      </c>
      <c r="M19" s="29" t="s">
        <v>18</v>
      </c>
      <c r="N19" s="29" t="s">
        <v>19</v>
      </c>
      <c r="O19" s="29" t="s">
        <v>20</v>
      </c>
      <c r="P19" s="30" t="s">
        <v>23</v>
      </c>
    </row>
    <row r="20" spans="1:16" ht="13.5" thickBot="1" x14ac:dyDescent="0.25">
      <c r="A20" s="31">
        <v>1</v>
      </c>
      <c r="B20" s="32">
        <f>A20+1</f>
        <v>2</v>
      </c>
      <c r="C20" s="32">
        <f t="shared" ref="C20:P20" si="0">B20+1</f>
        <v>3</v>
      </c>
      <c r="D20" s="32">
        <f t="shared" si="0"/>
        <v>4</v>
      </c>
      <c r="E20" s="33">
        <f t="shared" si="0"/>
        <v>5</v>
      </c>
      <c r="F20" s="31">
        <f t="shared" si="0"/>
        <v>6</v>
      </c>
      <c r="G20" s="32">
        <f t="shared" si="0"/>
        <v>7</v>
      </c>
      <c r="H20" s="32">
        <f t="shared" si="0"/>
        <v>8</v>
      </c>
      <c r="I20" s="32">
        <f t="shared" si="0"/>
        <v>9</v>
      </c>
      <c r="J20" s="32">
        <f t="shared" si="0"/>
        <v>10</v>
      </c>
      <c r="K20" s="33">
        <f t="shared" si="0"/>
        <v>11</v>
      </c>
      <c r="L20" s="31">
        <f t="shared" si="0"/>
        <v>12</v>
      </c>
      <c r="M20" s="32">
        <f t="shared" si="0"/>
        <v>13</v>
      </c>
      <c r="N20" s="32">
        <f t="shared" si="0"/>
        <v>14</v>
      </c>
      <c r="O20" s="32">
        <f t="shared" si="0"/>
        <v>15</v>
      </c>
      <c r="P20" s="33">
        <f t="shared" si="0"/>
        <v>16</v>
      </c>
    </row>
    <row r="21" spans="1:16" ht="0.75" customHeight="1" x14ac:dyDescent="0.2">
      <c r="A21" s="34"/>
      <c r="B21" s="35"/>
      <c r="C21" s="35"/>
      <c r="D21" s="35"/>
      <c r="E21" s="36"/>
      <c r="F21" s="34"/>
      <c r="G21" s="35"/>
      <c r="H21" s="35"/>
      <c r="I21" s="35"/>
      <c r="J21" s="35"/>
      <c r="K21" s="36"/>
      <c r="L21" s="34"/>
      <c r="M21" s="35"/>
      <c r="N21" s="35"/>
      <c r="O21" s="35"/>
      <c r="P21" s="36"/>
    </row>
    <row r="22" spans="1:16" ht="33" customHeight="1" x14ac:dyDescent="0.2">
      <c r="A22" s="37">
        <v>1</v>
      </c>
      <c r="B22" s="38"/>
      <c r="C22" s="39" t="s">
        <v>124</v>
      </c>
      <c r="D22" s="38" t="s">
        <v>24</v>
      </c>
      <c r="E22" s="40">
        <v>4</v>
      </c>
      <c r="F22" s="41"/>
      <c r="G22" s="42"/>
      <c r="H22" s="1"/>
      <c r="I22" s="43"/>
      <c r="J22" s="1"/>
      <c r="K22" s="2"/>
      <c r="L22" s="3"/>
      <c r="M22" s="1"/>
      <c r="N22" s="1"/>
      <c r="O22" s="1"/>
      <c r="P22" s="2"/>
    </row>
    <row r="23" spans="1:16" ht="38.25" x14ac:dyDescent="0.2">
      <c r="A23" s="37">
        <v>2</v>
      </c>
      <c r="B23" s="38"/>
      <c r="C23" s="39" t="s">
        <v>123</v>
      </c>
      <c r="D23" s="38" t="s">
        <v>24</v>
      </c>
      <c r="E23" s="40">
        <v>50</v>
      </c>
      <c r="F23" s="41"/>
      <c r="G23" s="42"/>
      <c r="H23" s="1"/>
      <c r="I23" s="43"/>
      <c r="J23" s="1"/>
      <c r="K23" s="2"/>
      <c r="L23" s="3"/>
      <c r="M23" s="1"/>
      <c r="N23" s="1"/>
      <c r="O23" s="1"/>
      <c r="P23" s="2"/>
    </row>
    <row r="24" spans="1:16" ht="38.25" customHeight="1" x14ac:dyDescent="0.2">
      <c r="A24" s="37">
        <v>3</v>
      </c>
      <c r="B24" s="38"/>
      <c r="C24" s="39" t="s">
        <v>115</v>
      </c>
      <c r="D24" s="38" t="s">
        <v>24</v>
      </c>
      <c r="E24" s="40">
        <v>26</v>
      </c>
      <c r="F24" s="41"/>
      <c r="G24" s="42"/>
      <c r="H24" s="1"/>
      <c r="I24" s="43"/>
      <c r="J24" s="1"/>
      <c r="K24" s="2"/>
      <c r="L24" s="3"/>
      <c r="M24" s="1"/>
      <c r="N24" s="1"/>
      <c r="O24" s="1"/>
      <c r="P24" s="2"/>
    </row>
    <row r="25" spans="1:16" ht="25.5" x14ac:dyDescent="0.2">
      <c r="A25" s="37">
        <v>4</v>
      </c>
      <c r="B25" s="38"/>
      <c r="C25" s="39" t="s">
        <v>125</v>
      </c>
      <c r="D25" s="38" t="s">
        <v>24</v>
      </c>
      <c r="E25" s="40">
        <v>4</v>
      </c>
      <c r="F25" s="41"/>
      <c r="G25" s="42"/>
      <c r="H25" s="1"/>
      <c r="I25" s="43"/>
      <c r="J25" s="1"/>
      <c r="K25" s="2"/>
      <c r="L25" s="3"/>
      <c r="M25" s="1"/>
      <c r="N25" s="1"/>
      <c r="O25" s="1"/>
      <c r="P25" s="2"/>
    </row>
    <row r="26" spans="1:16" ht="25.5" x14ac:dyDescent="0.2">
      <c r="A26" s="37">
        <v>5</v>
      </c>
      <c r="B26" s="38"/>
      <c r="C26" s="39" t="s">
        <v>116</v>
      </c>
      <c r="D26" s="38" t="s">
        <v>24</v>
      </c>
      <c r="E26" s="40">
        <v>84</v>
      </c>
      <c r="F26" s="41"/>
      <c r="G26" s="42"/>
      <c r="H26" s="1"/>
      <c r="I26" s="43"/>
      <c r="J26" s="1"/>
      <c r="K26" s="2"/>
      <c r="L26" s="3"/>
      <c r="M26" s="1"/>
      <c r="N26" s="1"/>
      <c r="O26" s="1"/>
      <c r="P26" s="2"/>
    </row>
    <row r="27" spans="1:16" ht="25.5" x14ac:dyDescent="0.2">
      <c r="A27" s="37">
        <v>6</v>
      </c>
      <c r="B27" s="38"/>
      <c r="C27" s="39" t="s">
        <v>117</v>
      </c>
      <c r="D27" s="38" t="s">
        <v>24</v>
      </c>
      <c r="E27" s="40">
        <v>50</v>
      </c>
      <c r="F27" s="41"/>
      <c r="G27" s="42"/>
      <c r="H27" s="1"/>
      <c r="I27" s="43"/>
      <c r="J27" s="1"/>
      <c r="K27" s="2"/>
      <c r="L27" s="3"/>
      <c r="M27" s="1"/>
      <c r="N27" s="1"/>
      <c r="O27" s="1"/>
      <c r="P27" s="2"/>
    </row>
    <row r="28" spans="1:16" ht="26.25" customHeight="1" x14ac:dyDescent="0.2">
      <c r="A28" s="37">
        <v>7</v>
      </c>
      <c r="B28" s="38"/>
      <c r="C28" s="39" t="s">
        <v>118</v>
      </c>
      <c r="D28" s="38" t="s">
        <v>24</v>
      </c>
      <c r="E28" s="40">
        <v>26</v>
      </c>
      <c r="F28" s="41"/>
      <c r="G28" s="42"/>
      <c r="H28" s="1"/>
      <c r="I28" s="43"/>
      <c r="J28" s="1"/>
      <c r="K28" s="2"/>
      <c r="L28" s="3"/>
      <c r="M28" s="1"/>
      <c r="N28" s="1"/>
      <c r="O28" s="1"/>
      <c r="P28" s="2"/>
    </row>
    <row r="29" spans="1:16" ht="52.5" customHeight="1" x14ac:dyDescent="0.2">
      <c r="A29" s="37">
        <v>8</v>
      </c>
      <c r="B29" s="38"/>
      <c r="C29" s="39" t="s">
        <v>107</v>
      </c>
      <c r="D29" s="38" t="s">
        <v>24</v>
      </c>
      <c r="E29" s="40">
        <v>34</v>
      </c>
      <c r="F29" s="41"/>
      <c r="G29" s="42"/>
      <c r="H29" s="1"/>
      <c r="I29" s="43"/>
      <c r="J29" s="1"/>
      <c r="K29" s="2"/>
      <c r="L29" s="3"/>
      <c r="M29" s="1"/>
      <c r="N29" s="1"/>
      <c r="O29" s="1"/>
      <c r="P29" s="2"/>
    </row>
    <row r="30" spans="1:16" ht="51" customHeight="1" x14ac:dyDescent="0.2">
      <c r="A30" s="37">
        <v>9</v>
      </c>
      <c r="B30" s="38"/>
      <c r="C30" s="39" t="s">
        <v>108</v>
      </c>
      <c r="D30" s="38" t="s">
        <v>24</v>
      </c>
      <c r="E30" s="40">
        <v>150</v>
      </c>
      <c r="F30" s="41"/>
      <c r="G30" s="42"/>
      <c r="H30" s="1"/>
      <c r="I30" s="43"/>
      <c r="J30" s="1"/>
      <c r="K30" s="2"/>
      <c r="L30" s="3"/>
      <c r="M30" s="1"/>
      <c r="N30" s="1"/>
      <c r="O30" s="1"/>
      <c r="P30" s="2"/>
    </row>
    <row r="31" spans="1:16" ht="49.5" customHeight="1" x14ac:dyDescent="0.2">
      <c r="A31" s="37">
        <v>10</v>
      </c>
      <c r="B31" s="38"/>
      <c r="C31" s="39" t="s">
        <v>109</v>
      </c>
      <c r="D31" s="38" t="s">
        <v>24</v>
      </c>
      <c r="E31" s="40">
        <v>118</v>
      </c>
      <c r="F31" s="41"/>
      <c r="G31" s="42"/>
      <c r="H31" s="1"/>
      <c r="I31" s="43"/>
      <c r="J31" s="1"/>
      <c r="K31" s="2"/>
      <c r="L31" s="3"/>
      <c r="M31" s="1"/>
      <c r="N31" s="1"/>
      <c r="O31" s="1"/>
      <c r="P31" s="2"/>
    </row>
    <row r="32" spans="1:16" ht="50.25" customHeight="1" x14ac:dyDescent="0.2">
      <c r="A32" s="37">
        <v>11</v>
      </c>
      <c r="B32" s="38"/>
      <c r="C32" s="39" t="s">
        <v>110</v>
      </c>
      <c r="D32" s="38" t="s">
        <v>24</v>
      </c>
      <c r="E32" s="40">
        <v>48</v>
      </c>
      <c r="F32" s="41"/>
      <c r="G32" s="42"/>
      <c r="H32" s="1"/>
      <c r="I32" s="43"/>
      <c r="J32" s="1"/>
      <c r="K32" s="2"/>
      <c r="L32" s="3"/>
      <c r="M32" s="1"/>
      <c r="N32" s="1"/>
      <c r="O32" s="1"/>
      <c r="P32" s="2"/>
    </row>
    <row r="33" spans="1:16" ht="52.5" customHeight="1" x14ac:dyDescent="0.2">
      <c r="A33" s="37">
        <v>12</v>
      </c>
      <c r="B33" s="38"/>
      <c r="C33" s="39" t="s">
        <v>111</v>
      </c>
      <c r="D33" s="38" t="s">
        <v>24</v>
      </c>
      <c r="E33" s="40">
        <v>38</v>
      </c>
      <c r="F33" s="41"/>
      <c r="G33" s="42"/>
      <c r="H33" s="1"/>
      <c r="I33" s="43"/>
      <c r="J33" s="1"/>
      <c r="K33" s="2"/>
      <c r="L33" s="3"/>
      <c r="M33" s="1"/>
      <c r="N33" s="1"/>
      <c r="O33" s="1"/>
      <c r="P33" s="2"/>
    </row>
    <row r="34" spans="1:16" ht="52.5" customHeight="1" x14ac:dyDescent="0.2">
      <c r="A34" s="37">
        <v>13</v>
      </c>
      <c r="B34" s="38"/>
      <c r="C34" s="39" t="s">
        <v>112</v>
      </c>
      <c r="D34" s="38" t="s">
        <v>24</v>
      </c>
      <c r="E34" s="40">
        <v>45</v>
      </c>
      <c r="F34" s="41"/>
      <c r="G34" s="42"/>
      <c r="H34" s="1"/>
      <c r="I34" s="43"/>
      <c r="J34" s="1"/>
      <c r="K34" s="2"/>
      <c r="L34" s="3"/>
      <c r="M34" s="1"/>
      <c r="N34" s="1"/>
      <c r="O34" s="1"/>
      <c r="P34" s="2"/>
    </row>
    <row r="35" spans="1:16" ht="51" customHeight="1" x14ac:dyDescent="0.2">
      <c r="A35" s="37">
        <v>14</v>
      </c>
      <c r="B35" s="38"/>
      <c r="C35" s="39" t="s">
        <v>113</v>
      </c>
      <c r="D35" s="38" t="s">
        <v>24</v>
      </c>
      <c r="E35" s="40">
        <v>25</v>
      </c>
      <c r="F35" s="41"/>
      <c r="G35" s="42"/>
      <c r="H35" s="1"/>
      <c r="I35" s="43"/>
      <c r="J35" s="1"/>
      <c r="K35" s="2"/>
      <c r="L35" s="3"/>
      <c r="M35" s="1"/>
      <c r="N35" s="1"/>
      <c r="O35" s="1"/>
      <c r="P35" s="2"/>
    </row>
    <row r="36" spans="1:16" ht="38.25" customHeight="1" x14ac:dyDescent="0.2">
      <c r="A36" s="37">
        <v>15</v>
      </c>
      <c r="B36" s="38"/>
      <c r="C36" s="39" t="s">
        <v>102</v>
      </c>
      <c r="D36" s="38" t="s">
        <v>24</v>
      </c>
      <c r="E36" s="40">
        <v>10</v>
      </c>
      <c r="F36" s="41"/>
      <c r="G36" s="42"/>
      <c r="H36" s="1"/>
      <c r="I36" s="43"/>
      <c r="J36" s="1"/>
      <c r="K36" s="2"/>
      <c r="L36" s="3"/>
      <c r="M36" s="1"/>
      <c r="N36" s="1"/>
      <c r="O36" s="1"/>
      <c r="P36" s="2"/>
    </row>
    <row r="37" spans="1:16" ht="25.5" x14ac:dyDescent="0.2">
      <c r="A37" s="37">
        <v>16</v>
      </c>
      <c r="B37" s="38"/>
      <c r="C37" s="39" t="s">
        <v>37</v>
      </c>
      <c r="D37" s="38" t="s">
        <v>25</v>
      </c>
      <c r="E37" s="40">
        <v>20</v>
      </c>
      <c r="F37" s="41"/>
      <c r="G37" s="42"/>
      <c r="H37" s="1"/>
      <c r="I37" s="43"/>
      <c r="J37" s="1"/>
      <c r="K37" s="2"/>
      <c r="L37" s="3"/>
      <c r="M37" s="1"/>
      <c r="N37" s="1"/>
      <c r="O37" s="1"/>
      <c r="P37" s="2"/>
    </row>
    <row r="38" spans="1:16" ht="25.5" x14ac:dyDescent="0.2">
      <c r="A38" s="37">
        <v>17</v>
      </c>
      <c r="B38" s="38"/>
      <c r="C38" s="39" t="s">
        <v>38</v>
      </c>
      <c r="D38" s="38" t="s">
        <v>25</v>
      </c>
      <c r="E38" s="40">
        <v>15</v>
      </c>
      <c r="F38" s="41"/>
      <c r="G38" s="42"/>
      <c r="H38" s="1"/>
      <c r="I38" s="43"/>
      <c r="J38" s="1"/>
      <c r="K38" s="2"/>
      <c r="L38" s="3"/>
      <c r="M38" s="1"/>
      <c r="N38" s="1"/>
      <c r="O38" s="1"/>
      <c r="P38" s="2"/>
    </row>
    <row r="39" spans="1:16" ht="25.5" x14ac:dyDescent="0.2">
      <c r="A39" s="37">
        <v>18</v>
      </c>
      <c r="B39" s="38"/>
      <c r="C39" s="39" t="s">
        <v>39</v>
      </c>
      <c r="D39" s="38" t="s">
        <v>25</v>
      </c>
      <c r="E39" s="40">
        <v>25</v>
      </c>
      <c r="F39" s="41"/>
      <c r="G39" s="42"/>
      <c r="H39" s="1"/>
      <c r="I39" s="43"/>
      <c r="J39" s="1"/>
      <c r="K39" s="2"/>
      <c r="L39" s="3"/>
      <c r="M39" s="1"/>
      <c r="N39" s="1"/>
      <c r="O39" s="1"/>
      <c r="P39" s="2"/>
    </row>
    <row r="40" spans="1:16" ht="25.5" x14ac:dyDescent="0.2">
      <c r="A40" s="37">
        <v>19</v>
      </c>
      <c r="B40" s="38"/>
      <c r="C40" s="39" t="s">
        <v>40</v>
      </c>
      <c r="D40" s="38" t="s">
        <v>25</v>
      </c>
      <c r="E40" s="40">
        <v>13</v>
      </c>
      <c r="F40" s="41"/>
      <c r="G40" s="42"/>
      <c r="H40" s="1"/>
      <c r="I40" s="43"/>
      <c r="J40" s="1"/>
      <c r="K40" s="2"/>
      <c r="L40" s="3"/>
      <c r="M40" s="1"/>
      <c r="N40" s="1"/>
      <c r="O40" s="1"/>
      <c r="P40" s="2"/>
    </row>
    <row r="41" spans="1:16" ht="25.5" x14ac:dyDescent="0.2">
      <c r="A41" s="37">
        <v>20</v>
      </c>
      <c r="B41" s="38"/>
      <c r="C41" s="39" t="s">
        <v>41</v>
      </c>
      <c r="D41" s="38" t="s">
        <v>24</v>
      </c>
      <c r="E41" s="40">
        <v>50</v>
      </c>
      <c r="F41" s="41"/>
      <c r="G41" s="42"/>
      <c r="H41" s="1"/>
      <c r="I41" s="43"/>
      <c r="J41" s="1"/>
      <c r="K41" s="2"/>
      <c r="L41" s="3"/>
      <c r="M41" s="1"/>
      <c r="N41" s="1"/>
      <c r="O41" s="1"/>
      <c r="P41" s="2"/>
    </row>
    <row r="42" spans="1:16" ht="25.5" x14ac:dyDescent="0.2">
      <c r="A42" s="37">
        <v>21</v>
      </c>
      <c r="B42" s="38"/>
      <c r="C42" s="39" t="s">
        <v>42</v>
      </c>
      <c r="D42" s="38" t="s">
        <v>24</v>
      </c>
      <c r="E42" s="40">
        <v>26</v>
      </c>
      <c r="F42" s="41"/>
      <c r="G42" s="42"/>
      <c r="H42" s="1"/>
      <c r="I42" s="43"/>
      <c r="J42" s="1"/>
      <c r="K42" s="2"/>
      <c r="L42" s="3"/>
      <c r="M42" s="1"/>
      <c r="N42" s="1"/>
      <c r="O42" s="1"/>
      <c r="P42" s="2"/>
    </row>
    <row r="43" spans="1:16" x14ac:dyDescent="0.2">
      <c r="A43" s="37">
        <v>22</v>
      </c>
      <c r="B43" s="38"/>
      <c r="C43" s="44" t="s">
        <v>36</v>
      </c>
      <c r="D43" s="38" t="s">
        <v>24</v>
      </c>
      <c r="E43" s="40">
        <v>1</v>
      </c>
      <c r="F43" s="41"/>
      <c r="G43" s="42"/>
      <c r="H43" s="1"/>
      <c r="I43" s="43"/>
      <c r="J43" s="1"/>
      <c r="K43" s="2"/>
      <c r="L43" s="3"/>
      <c r="M43" s="1"/>
      <c r="N43" s="1"/>
      <c r="O43" s="1"/>
      <c r="P43" s="2"/>
    </row>
    <row r="44" spans="1:16" x14ac:dyDescent="0.2">
      <c r="A44" s="37">
        <v>23</v>
      </c>
      <c r="B44" s="38"/>
      <c r="C44" s="44" t="s">
        <v>119</v>
      </c>
      <c r="D44" s="38" t="s">
        <v>24</v>
      </c>
      <c r="E44" s="40">
        <v>1</v>
      </c>
      <c r="F44" s="41"/>
      <c r="G44" s="42"/>
      <c r="H44" s="1"/>
      <c r="I44" s="43"/>
      <c r="J44" s="1"/>
      <c r="K44" s="2"/>
      <c r="L44" s="3"/>
      <c r="M44" s="1"/>
      <c r="N44" s="1"/>
      <c r="O44" s="1"/>
      <c r="P44" s="2"/>
    </row>
    <row r="45" spans="1:16" x14ac:dyDescent="0.2">
      <c r="A45" s="37">
        <v>24</v>
      </c>
      <c r="B45" s="38"/>
      <c r="C45" s="44" t="s">
        <v>126</v>
      </c>
      <c r="D45" s="38" t="s">
        <v>24</v>
      </c>
      <c r="E45" s="40">
        <v>1</v>
      </c>
      <c r="F45" s="41"/>
      <c r="G45" s="42"/>
      <c r="H45" s="1"/>
      <c r="I45" s="43"/>
      <c r="J45" s="1"/>
      <c r="K45" s="2"/>
      <c r="L45" s="3"/>
      <c r="M45" s="1"/>
      <c r="N45" s="1"/>
      <c r="O45" s="1"/>
      <c r="P45" s="2"/>
    </row>
    <row r="46" spans="1:16" x14ac:dyDescent="0.2">
      <c r="A46" s="37">
        <v>25</v>
      </c>
      <c r="B46" s="38"/>
      <c r="C46" s="44" t="s">
        <v>121</v>
      </c>
      <c r="D46" s="38" t="s">
        <v>24</v>
      </c>
      <c r="E46" s="40">
        <v>1</v>
      </c>
      <c r="F46" s="41"/>
      <c r="G46" s="42"/>
      <c r="H46" s="1"/>
      <c r="I46" s="43"/>
      <c r="J46" s="1"/>
      <c r="K46" s="2"/>
      <c r="L46" s="3"/>
      <c r="M46" s="1"/>
      <c r="N46" s="1"/>
      <c r="O46" s="1"/>
      <c r="P46" s="2"/>
    </row>
    <row r="47" spans="1:16" x14ac:dyDescent="0.2">
      <c r="A47" s="37">
        <v>26</v>
      </c>
      <c r="B47" s="38"/>
      <c r="C47" s="44" t="s">
        <v>127</v>
      </c>
      <c r="D47" s="38" t="s">
        <v>24</v>
      </c>
      <c r="E47" s="40">
        <v>18</v>
      </c>
      <c r="F47" s="41"/>
      <c r="G47" s="42"/>
      <c r="H47" s="1"/>
      <c r="I47" s="43"/>
      <c r="J47" s="1"/>
      <c r="K47" s="2"/>
      <c r="L47" s="3"/>
      <c r="M47" s="1"/>
      <c r="N47" s="1"/>
      <c r="O47" s="1"/>
      <c r="P47" s="2"/>
    </row>
    <row r="48" spans="1:16" x14ac:dyDescent="0.2">
      <c r="A48" s="37">
        <v>27</v>
      </c>
      <c r="B48" s="38"/>
      <c r="C48" s="44" t="s">
        <v>128</v>
      </c>
      <c r="D48" s="38" t="s">
        <v>24</v>
      </c>
      <c r="E48" s="40">
        <v>160</v>
      </c>
      <c r="F48" s="41"/>
      <c r="G48" s="42"/>
      <c r="H48" s="1"/>
      <c r="I48" s="43"/>
      <c r="J48" s="1"/>
      <c r="K48" s="2"/>
      <c r="L48" s="3"/>
      <c r="M48" s="1"/>
      <c r="N48" s="1"/>
      <c r="O48" s="1"/>
      <c r="P48" s="2"/>
    </row>
    <row r="49" spans="1:16" x14ac:dyDescent="0.2">
      <c r="A49" s="37">
        <v>28</v>
      </c>
      <c r="B49" s="38"/>
      <c r="C49" s="44" t="s">
        <v>132</v>
      </c>
      <c r="D49" s="38" t="s">
        <v>43</v>
      </c>
      <c r="E49" s="40">
        <v>20</v>
      </c>
      <c r="F49" s="41"/>
      <c r="G49" s="42"/>
      <c r="H49" s="1"/>
      <c r="I49" s="43"/>
      <c r="J49" s="1"/>
      <c r="K49" s="2"/>
      <c r="L49" s="3"/>
      <c r="M49" s="1"/>
      <c r="N49" s="1"/>
      <c r="O49" s="1"/>
      <c r="P49" s="2"/>
    </row>
    <row r="50" spans="1:16" x14ac:dyDescent="0.2">
      <c r="A50" s="37">
        <v>29</v>
      </c>
      <c r="B50" s="38"/>
      <c r="C50" s="44" t="s">
        <v>133</v>
      </c>
      <c r="D50" s="38" t="s">
        <v>43</v>
      </c>
      <c r="E50" s="40">
        <v>20</v>
      </c>
      <c r="F50" s="41"/>
      <c r="G50" s="42"/>
      <c r="H50" s="1"/>
      <c r="I50" s="43"/>
      <c r="J50" s="1"/>
      <c r="K50" s="2"/>
      <c r="L50" s="3"/>
      <c r="M50" s="1"/>
      <c r="N50" s="1"/>
      <c r="O50" s="1"/>
      <c r="P50" s="2"/>
    </row>
    <row r="51" spans="1:16" ht="0.75" customHeight="1" thickBot="1" x14ac:dyDescent="0.25">
      <c r="A51" s="37">
        <v>320</v>
      </c>
      <c r="B51" s="45"/>
      <c r="C51" s="39"/>
      <c r="D51" s="38" t="s">
        <v>26</v>
      </c>
      <c r="E51" s="40"/>
      <c r="F51" s="41"/>
      <c r="G51" s="42"/>
      <c r="H51" s="45"/>
      <c r="I51" s="46"/>
      <c r="J51" s="45"/>
      <c r="K51" s="47"/>
      <c r="L51" s="48"/>
      <c r="M51" s="48"/>
      <c r="N51" s="48"/>
      <c r="O51" s="48"/>
      <c r="P51" s="47"/>
    </row>
    <row r="52" spans="1:16" ht="15" customHeight="1" thickBot="1" x14ac:dyDescent="0.25">
      <c r="A52" s="75" t="s">
        <v>27</v>
      </c>
      <c r="B52" s="76"/>
      <c r="C52" s="76"/>
      <c r="D52" s="76"/>
      <c r="E52" s="76"/>
      <c r="F52" s="76"/>
      <c r="G52" s="76"/>
      <c r="H52" s="76"/>
      <c r="I52" s="76"/>
      <c r="J52" s="76"/>
      <c r="K52" s="77"/>
      <c r="L52" s="4">
        <f>ROUND(SUM(L23:L50),2)</f>
        <v>0</v>
      </c>
      <c r="M52" s="5">
        <f>ROUND(SUM(M23:M50),2)</f>
        <v>0</v>
      </c>
      <c r="N52" s="5">
        <f>ROUND(SUM(N23:N50),2)</f>
        <v>0</v>
      </c>
      <c r="O52" s="5">
        <f>ROUND(SUM(O23:O50),2)</f>
        <v>0</v>
      </c>
      <c r="P52" s="6">
        <f>ROUND(SUM(P23:P50),2)</f>
        <v>0</v>
      </c>
    </row>
    <row r="53" spans="1:16" s="25" customFormat="1" ht="13.5" x14ac:dyDescent="0.2">
      <c r="A53" s="24"/>
      <c r="B53" s="24"/>
      <c r="C53" s="25" t="s">
        <v>28</v>
      </c>
      <c r="D53" s="24"/>
      <c r="E53" s="24"/>
      <c r="F53" s="49"/>
      <c r="G53" s="26"/>
      <c r="H53" s="24"/>
      <c r="I53" s="24"/>
      <c r="J53" s="24"/>
      <c r="K53" s="24"/>
      <c r="L53" s="24"/>
      <c r="M53" s="24"/>
      <c r="N53" s="24"/>
      <c r="O53" s="24"/>
      <c r="P53" s="7"/>
    </row>
    <row r="54" spans="1:16" s="25" customFormat="1" ht="13.5" x14ac:dyDescent="0.2">
      <c r="A54" s="24"/>
      <c r="B54" s="24"/>
      <c r="C54" s="50" t="s">
        <v>34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8">
        <f>ROUND(SUM(P52:P53),2)</f>
        <v>0</v>
      </c>
    </row>
    <row r="55" spans="1:16" s="25" customFormat="1" ht="13.5" x14ac:dyDescent="0.2">
      <c r="A55" s="24"/>
      <c r="B55" s="24"/>
      <c r="C55" s="25" t="s">
        <v>29</v>
      </c>
      <c r="D55" s="24"/>
      <c r="E55" s="24"/>
      <c r="F55" s="52"/>
      <c r="G55" s="26" t="s">
        <v>35</v>
      </c>
      <c r="H55" s="24"/>
      <c r="I55" s="24"/>
      <c r="J55" s="24"/>
      <c r="K55" s="24"/>
      <c r="L55" s="24"/>
      <c r="M55" s="24"/>
      <c r="N55" s="24"/>
      <c r="O55" s="24"/>
      <c r="P55" s="7">
        <f>ROUND(P54*F55%,2)</f>
        <v>0</v>
      </c>
    </row>
    <row r="56" spans="1:16" s="25" customFormat="1" ht="13.5" x14ac:dyDescent="0.2">
      <c r="A56" s="24"/>
      <c r="B56" s="24"/>
      <c r="C56" s="25" t="s">
        <v>30</v>
      </c>
      <c r="D56" s="24"/>
      <c r="E56" s="24"/>
      <c r="F56" s="52"/>
      <c r="G56" s="26" t="s">
        <v>35</v>
      </c>
      <c r="H56" s="24"/>
      <c r="I56" s="24"/>
      <c r="J56" s="24"/>
      <c r="K56" s="24"/>
      <c r="L56" s="24"/>
      <c r="M56" s="24"/>
      <c r="N56" s="24"/>
      <c r="O56" s="24"/>
      <c r="P56" s="7">
        <f>ROUND(P54*F56%,2)</f>
        <v>0</v>
      </c>
    </row>
    <row r="57" spans="1:16" s="25" customFormat="1" ht="13.5" x14ac:dyDescent="0.2">
      <c r="A57" s="24"/>
      <c r="B57" s="24"/>
      <c r="C57" s="50" t="s">
        <v>31</v>
      </c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8">
        <f>SUM(P54:P55)+SUM(P56:P56)</f>
        <v>0</v>
      </c>
    </row>
    <row r="58" spans="1:16" s="25" customFormat="1" ht="13.5" x14ac:dyDescent="0.2">
      <c r="A58" s="24"/>
      <c r="B58" s="24"/>
      <c r="C58" s="25" t="s">
        <v>32</v>
      </c>
      <c r="D58" s="24"/>
      <c r="E58" s="24"/>
      <c r="F58" s="52">
        <v>21</v>
      </c>
      <c r="G58" s="26" t="s">
        <v>35</v>
      </c>
      <c r="H58" s="24"/>
      <c r="I58" s="24"/>
      <c r="J58" s="24"/>
      <c r="K58" s="24"/>
      <c r="L58" s="24"/>
      <c r="M58" s="24"/>
      <c r="N58" s="24"/>
      <c r="O58" s="24"/>
      <c r="P58" s="7">
        <f>ROUND(P57*F58%,2)</f>
        <v>0</v>
      </c>
    </row>
    <row r="59" spans="1:16" s="25" customFormat="1" ht="13.5" x14ac:dyDescent="0.2">
      <c r="A59" s="24"/>
      <c r="B59" s="24"/>
      <c r="C59" s="50" t="s">
        <v>33</v>
      </c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8">
        <f>ROUND(SUM(P57:P58),2)</f>
        <v>0</v>
      </c>
    </row>
  </sheetData>
  <mergeCells count="18">
    <mergeCell ref="A1:P1"/>
    <mergeCell ref="B3:P3"/>
    <mergeCell ref="B4:P4"/>
    <mergeCell ref="B5:P5"/>
    <mergeCell ref="D12:N12"/>
    <mergeCell ref="A7:P7"/>
    <mergeCell ref="A8:P8"/>
    <mergeCell ref="D10:N10"/>
    <mergeCell ref="D11:N11"/>
    <mergeCell ref="A52:K52"/>
    <mergeCell ref="D13:N13"/>
    <mergeCell ref="A18:A19"/>
    <mergeCell ref="B18:B19"/>
    <mergeCell ref="C18:C19"/>
    <mergeCell ref="D18:D19"/>
    <mergeCell ref="E18:E19"/>
    <mergeCell ref="F18:K18"/>
    <mergeCell ref="L18:P18"/>
  </mergeCells>
  <pageMargins left="0.62992125984251968" right="7.874015748031496E-2" top="0.62992125984251968" bottom="0.62992125984251968" header="0.31496062992125984" footer="0.19685039370078741"/>
  <pageSetup paperSize="9" scale="85" orientation="landscape" horizontalDpi="200" verticalDpi="200" r:id="rId1"/>
  <headerFooter>
    <oddFooter>&amp;R&amp;"-,Italic"&amp;8&amp;K00-033Lapa &amp;P no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33169-BB45-4D91-8443-F453F04670E8}">
  <dimension ref="A1:P55"/>
  <sheetViews>
    <sheetView workbookViewId="0">
      <selection activeCell="P14" sqref="P14"/>
    </sheetView>
  </sheetViews>
  <sheetFormatPr defaultColWidth="9.140625" defaultRowHeight="12.75" x14ac:dyDescent="0.2"/>
  <cols>
    <col min="1" max="1" width="3.85546875" style="22" customWidth="1"/>
    <col min="2" max="2" width="7.42578125" style="22" customWidth="1"/>
    <col min="3" max="3" width="37.42578125" style="20" customWidth="1"/>
    <col min="4" max="4" width="4.5703125" style="22" customWidth="1"/>
    <col min="5" max="5" width="5.5703125" style="22" customWidth="1"/>
    <col min="6" max="6" width="6.5703125" style="22" customWidth="1"/>
    <col min="7" max="7" width="9.42578125" style="22" customWidth="1"/>
    <col min="8" max="8" width="8.7109375" style="22" customWidth="1"/>
    <col min="9" max="9" width="9.42578125" style="22" customWidth="1"/>
    <col min="10" max="10" width="7" style="22" customWidth="1"/>
    <col min="11" max="11" width="9.85546875" style="22" customWidth="1"/>
    <col min="12" max="12" width="9.28515625" style="22" customWidth="1"/>
    <col min="13" max="13" width="9.7109375" style="22" customWidth="1"/>
    <col min="14" max="14" width="9.85546875" style="22" customWidth="1"/>
    <col min="15" max="15" width="6.85546875" style="22" customWidth="1"/>
    <col min="16" max="16" width="13.85546875" style="22" customWidth="1"/>
    <col min="17" max="16384" width="9.140625" style="20"/>
  </cols>
  <sheetData>
    <row r="1" spans="1:16" s="65" customFormat="1" ht="42" customHeight="1" x14ac:dyDescent="0.2">
      <c r="A1" s="90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65" customFormat="1" x14ac:dyDescent="0.2">
      <c r="A2" s="66"/>
      <c r="B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6" s="65" customFormat="1" ht="14.25" customHeight="1" x14ac:dyDescent="0.2">
      <c r="A3" s="67"/>
      <c r="B3" s="92" t="s">
        <v>89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</row>
    <row r="4" spans="1:16" s="65" customFormat="1" ht="14.25" customHeight="1" x14ac:dyDescent="0.2">
      <c r="A4" s="67"/>
      <c r="B4" s="93" t="s">
        <v>96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6" s="65" customFormat="1" ht="14.25" customHeight="1" x14ac:dyDescent="0.2">
      <c r="A5" s="67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6" ht="14.25" customHeight="1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3"/>
    </row>
    <row r="7" spans="1:16" ht="15" x14ac:dyDescent="0.2">
      <c r="A7" s="95" t="s">
        <v>66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</row>
    <row r="8" spans="1:16" x14ac:dyDescent="0.2">
      <c r="A8" s="96" t="s">
        <v>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</row>
    <row r="9" spans="1:16" ht="5.25" customHeight="1" x14ac:dyDescent="0.2"/>
    <row r="10" spans="1:16" s="25" customFormat="1" ht="13.5" x14ac:dyDescent="0.2">
      <c r="A10" s="24"/>
      <c r="B10" s="24"/>
      <c r="C10" s="25" t="s">
        <v>3</v>
      </c>
      <c r="D10" s="78" t="s">
        <v>4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24"/>
      <c r="P10" s="24"/>
    </row>
    <row r="11" spans="1:16" s="25" customFormat="1" ht="13.5" x14ac:dyDescent="0.2">
      <c r="A11" s="24"/>
      <c r="B11" s="24"/>
      <c r="C11" s="25" t="s">
        <v>5</v>
      </c>
      <c r="D11" s="78" t="s">
        <v>67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24"/>
      <c r="P11" s="24"/>
    </row>
    <row r="12" spans="1:16" s="25" customFormat="1" ht="13.5" x14ac:dyDescent="0.2">
      <c r="A12" s="24"/>
      <c r="B12" s="24"/>
      <c r="C12" s="25" t="s">
        <v>6</v>
      </c>
      <c r="D12" s="78" t="s">
        <v>8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24"/>
      <c r="P12" s="24"/>
    </row>
    <row r="13" spans="1:16" s="25" customFormat="1" ht="13.5" x14ac:dyDescent="0.2">
      <c r="A13" s="24"/>
      <c r="B13" s="24"/>
      <c r="C13" s="25" t="s">
        <v>7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24"/>
      <c r="P13" s="24"/>
    </row>
    <row r="14" spans="1:16" s="25" customFormat="1" ht="13.5" x14ac:dyDescent="0.2">
      <c r="A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19" t="s">
        <v>87</v>
      </c>
      <c r="P14" s="16">
        <f>ROUND(2948.41,6)</f>
        <v>2948.41</v>
      </c>
    </row>
    <row r="15" spans="1:16" s="25" customFormat="1" ht="13.5" x14ac:dyDescent="0.2">
      <c r="A15" s="24"/>
      <c r="B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17"/>
      <c r="P15" s="24"/>
    </row>
    <row r="16" spans="1:16" s="25" customFormat="1" ht="15" customHeight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18" t="s">
        <v>88</v>
      </c>
      <c r="P16" s="27"/>
    </row>
    <row r="17" spans="1:16" ht="13.5" thickBot="1" x14ac:dyDescent="0.25"/>
    <row r="18" spans="1:16" ht="14.25" customHeight="1" thickBot="1" x14ac:dyDescent="0.25">
      <c r="A18" s="79" t="s">
        <v>9</v>
      </c>
      <c r="B18" s="81" t="s">
        <v>10</v>
      </c>
      <c r="C18" s="81" t="s">
        <v>11</v>
      </c>
      <c r="D18" s="83" t="s">
        <v>12</v>
      </c>
      <c r="E18" s="85" t="s">
        <v>13</v>
      </c>
      <c r="F18" s="87" t="s">
        <v>14</v>
      </c>
      <c r="G18" s="88"/>
      <c r="H18" s="88"/>
      <c r="I18" s="88"/>
      <c r="J18" s="88"/>
      <c r="K18" s="89"/>
      <c r="L18" s="87" t="s">
        <v>15</v>
      </c>
      <c r="M18" s="88"/>
      <c r="N18" s="88"/>
      <c r="O18" s="88"/>
      <c r="P18" s="89"/>
    </row>
    <row r="19" spans="1:16" ht="54.75" customHeight="1" thickBot="1" x14ac:dyDescent="0.25">
      <c r="A19" s="80"/>
      <c r="B19" s="82"/>
      <c r="C19" s="82"/>
      <c r="D19" s="84"/>
      <c r="E19" s="86"/>
      <c r="F19" s="28" t="s">
        <v>16</v>
      </c>
      <c r="G19" s="29" t="s">
        <v>17</v>
      </c>
      <c r="H19" s="29" t="s">
        <v>18</v>
      </c>
      <c r="I19" s="29" t="s">
        <v>19</v>
      </c>
      <c r="J19" s="29" t="s">
        <v>20</v>
      </c>
      <c r="K19" s="30" t="s">
        <v>21</v>
      </c>
      <c r="L19" s="28" t="s">
        <v>22</v>
      </c>
      <c r="M19" s="29" t="s">
        <v>18</v>
      </c>
      <c r="N19" s="29" t="s">
        <v>19</v>
      </c>
      <c r="O19" s="29" t="s">
        <v>20</v>
      </c>
      <c r="P19" s="30" t="s">
        <v>23</v>
      </c>
    </row>
    <row r="20" spans="1:16" ht="13.5" thickBot="1" x14ac:dyDescent="0.25">
      <c r="A20" s="31">
        <v>1</v>
      </c>
      <c r="B20" s="32">
        <f>A20+1</f>
        <v>2</v>
      </c>
      <c r="C20" s="32">
        <f t="shared" ref="C20:P20" si="0">B20+1</f>
        <v>3</v>
      </c>
      <c r="D20" s="32">
        <f t="shared" si="0"/>
        <v>4</v>
      </c>
      <c r="E20" s="33">
        <f t="shared" si="0"/>
        <v>5</v>
      </c>
      <c r="F20" s="31">
        <f t="shared" si="0"/>
        <v>6</v>
      </c>
      <c r="G20" s="32">
        <f t="shared" si="0"/>
        <v>7</v>
      </c>
      <c r="H20" s="32">
        <f t="shared" si="0"/>
        <v>8</v>
      </c>
      <c r="I20" s="32">
        <f t="shared" si="0"/>
        <v>9</v>
      </c>
      <c r="J20" s="32">
        <f t="shared" si="0"/>
        <v>10</v>
      </c>
      <c r="K20" s="33">
        <f t="shared" si="0"/>
        <v>11</v>
      </c>
      <c r="L20" s="31">
        <f t="shared" si="0"/>
        <v>12</v>
      </c>
      <c r="M20" s="32">
        <f t="shared" si="0"/>
        <v>13</v>
      </c>
      <c r="N20" s="32">
        <f t="shared" si="0"/>
        <v>14</v>
      </c>
      <c r="O20" s="32">
        <f t="shared" si="0"/>
        <v>15</v>
      </c>
      <c r="P20" s="33">
        <f t="shared" si="0"/>
        <v>16</v>
      </c>
    </row>
    <row r="21" spans="1:16" ht="0.75" customHeight="1" x14ac:dyDescent="0.2">
      <c r="A21" s="34"/>
      <c r="B21" s="35"/>
      <c r="C21" s="35"/>
      <c r="D21" s="35"/>
      <c r="E21" s="36"/>
      <c r="F21" s="34"/>
      <c r="G21" s="35"/>
      <c r="H21" s="35"/>
      <c r="I21" s="35"/>
      <c r="J21" s="35"/>
      <c r="K21" s="36"/>
      <c r="L21" s="34"/>
      <c r="M21" s="35"/>
      <c r="N21" s="35"/>
      <c r="O21" s="35"/>
      <c r="P21" s="36"/>
    </row>
    <row r="22" spans="1:16" ht="38.25" x14ac:dyDescent="0.2">
      <c r="A22" s="37">
        <v>1</v>
      </c>
      <c r="B22" s="38"/>
      <c r="C22" s="39" t="s">
        <v>123</v>
      </c>
      <c r="D22" s="38" t="s">
        <v>24</v>
      </c>
      <c r="E22" s="40">
        <v>30</v>
      </c>
      <c r="F22" s="41"/>
      <c r="G22" s="42"/>
      <c r="H22" s="1"/>
      <c r="I22" s="43"/>
      <c r="J22" s="1"/>
      <c r="K22" s="2"/>
      <c r="L22" s="3"/>
      <c r="M22" s="1"/>
      <c r="N22" s="1"/>
      <c r="O22" s="1"/>
      <c r="P22" s="2"/>
    </row>
    <row r="23" spans="1:16" ht="39.75" customHeight="1" x14ac:dyDescent="0.2">
      <c r="A23" s="37">
        <v>2</v>
      </c>
      <c r="B23" s="38"/>
      <c r="C23" s="39" t="s">
        <v>115</v>
      </c>
      <c r="D23" s="38" t="s">
        <v>24</v>
      </c>
      <c r="E23" s="40">
        <v>32</v>
      </c>
      <c r="F23" s="41"/>
      <c r="G23" s="42"/>
      <c r="H23" s="1"/>
      <c r="I23" s="43"/>
      <c r="J23" s="1"/>
      <c r="K23" s="2"/>
      <c r="L23" s="3"/>
      <c r="M23" s="1"/>
      <c r="N23" s="1"/>
      <c r="O23" s="1"/>
      <c r="P23" s="2"/>
    </row>
    <row r="24" spans="1:16" ht="25.5" x14ac:dyDescent="0.2">
      <c r="A24" s="37">
        <v>3</v>
      </c>
      <c r="B24" s="38"/>
      <c r="C24" s="39" t="s">
        <v>116</v>
      </c>
      <c r="D24" s="38" t="s">
        <v>24</v>
      </c>
      <c r="E24" s="40">
        <v>30</v>
      </c>
      <c r="F24" s="41"/>
      <c r="G24" s="42"/>
      <c r="H24" s="1"/>
      <c r="I24" s="43"/>
      <c r="J24" s="1"/>
      <c r="K24" s="2"/>
      <c r="L24" s="3"/>
      <c r="M24" s="1"/>
      <c r="N24" s="1"/>
      <c r="O24" s="1"/>
      <c r="P24" s="2"/>
    </row>
    <row r="25" spans="1:16" ht="25.5" x14ac:dyDescent="0.2">
      <c r="A25" s="37">
        <v>4</v>
      </c>
      <c r="B25" s="38"/>
      <c r="C25" s="39" t="s">
        <v>117</v>
      </c>
      <c r="D25" s="38" t="s">
        <v>24</v>
      </c>
      <c r="E25" s="40">
        <v>30</v>
      </c>
      <c r="F25" s="41"/>
      <c r="G25" s="42"/>
      <c r="H25" s="1"/>
      <c r="I25" s="43"/>
      <c r="J25" s="1"/>
      <c r="K25" s="2"/>
      <c r="L25" s="3"/>
      <c r="M25" s="1"/>
      <c r="N25" s="1"/>
      <c r="O25" s="1"/>
      <c r="P25" s="2"/>
    </row>
    <row r="26" spans="1:16" ht="26.25" customHeight="1" x14ac:dyDescent="0.2">
      <c r="A26" s="37">
        <v>5</v>
      </c>
      <c r="B26" s="38"/>
      <c r="C26" s="39" t="s">
        <v>118</v>
      </c>
      <c r="D26" s="38" t="s">
        <v>24</v>
      </c>
      <c r="E26" s="40">
        <v>32</v>
      </c>
      <c r="F26" s="41"/>
      <c r="G26" s="42"/>
      <c r="H26" s="1"/>
      <c r="I26" s="43"/>
      <c r="J26" s="1"/>
      <c r="K26" s="2"/>
      <c r="L26" s="3"/>
      <c r="M26" s="1"/>
      <c r="N26" s="1"/>
      <c r="O26" s="1"/>
      <c r="P26" s="2"/>
    </row>
    <row r="27" spans="1:16" ht="52.5" customHeight="1" x14ac:dyDescent="0.2">
      <c r="A27" s="37">
        <v>6</v>
      </c>
      <c r="B27" s="38"/>
      <c r="C27" s="39" t="s">
        <v>112</v>
      </c>
      <c r="D27" s="38" t="s">
        <v>24</v>
      </c>
      <c r="E27" s="40">
        <v>12</v>
      </c>
      <c r="F27" s="41"/>
      <c r="G27" s="42"/>
      <c r="H27" s="1"/>
      <c r="I27" s="43"/>
      <c r="J27" s="1"/>
      <c r="K27" s="2"/>
      <c r="L27" s="3"/>
      <c r="M27" s="1"/>
      <c r="N27" s="1"/>
      <c r="O27" s="1"/>
      <c r="P27" s="2"/>
    </row>
    <row r="28" spans="1:16" ht="50.25" customHeight="1" x14ac:dyDescent="0.2">
      <c r="A28" s="37">
        <v>7</v>
      </c>
      <c r="B28" s="38"/>
      <c r="C28" s="39" t="s">
        <v>113</v>
      </c>
      <c r="D28" s="38" t="s">
        <v>24</v>
      </c>
      <c r="E28" s="40">
        <v>12</v>
      </c>
      <c r="F28" s="41"/>
      <c r="G28" s="42"/>
      <c r="H28" s="1"/>
      <c r="I28" s="43"/>
      <c r="J28" s="1"/>
      <c r="K28" s="2"/>
      <c r="L28" s="3"/>
      <c r="M28" s="1"/>
      <c r="N28" s="1"/>
      <c r="O28" s="1"/>
      <c r="P28" s="2"/>
    </row>
    <row r="29" spans="1:16" ht="38.25" customHeight="1" x14ac:dyDescent="0.2">
      <c r="A29" s="37">
        <v>8</v>
      </c>
      <c r="B29" s="38"/>
      <c r="C29" s="39" t="s">
        <v>102</v>
      </c>
      <c r="D29" s="38" t="s">
        <v>24</v>
      </c>
      <c r="E29" s="40">
        <v>2</v>
      </c>
      <c r="F29" s="41"/>
      <c r="G29" s="42"/>
      <c r="H29" s="1"/>
      <c r="I29" s="43"/>
      <c r="J29" s="1"/>
      <c r="K29" s="2"/>
      <c r="L29" s="3"/>
      <c r="M29" s="1"/>
      <c r="N29" s="1"/>
      <c r="O29" s="1"/>
      <c r="P29" s="2"/>
    </row>
    <row r="30" spans="1:16" ht="38.25" x14ac:dyDescent="0.2">
      <c r="A30" s="37">
        <v>9</v>
      </c>
      <c r="B30" s="38"/>
      <c r="C30" s="39" t="s">
        <v>68</v>
      </c>
      <c r="D30" s="38" t="s">
        <v>25</v>
      </c>
      <c r="E30" s="40">
        <v>12</v>
      </c>
      <c r="F30" s="41"/>
      <c r="G30" s="42"/>
      <c r="H30" s="1"/>
      <c r="I30" s="43"/>
      <c r="J30" s="1"/>
      <c r="K30" s="2"/>
      <c r="L30" s="3"/>
      <c r="M30" s="1"/>
      <c r="N30" s="1"/>
      <c r="O30" s="1"/>
      <c r="P30" s="2"/>
    </row>
    <row r="31" spans="1:16" ht="38.25" x14ac:dyDescent="0.2">
      <c r="A31" s="37">
        <v>10</v>
      </c>
      <c r="B31" s="38"/>
      <c r="C31" s="39" t="s">
        <v>69</v>
      </c>
      <c r="D31" s="38" t="s">
        <v>25</v>
      </c>
      <c r="E31" s="40">
        <v>12</v>
      </c>
      <c r="F31" s="41"/>
      <c r="G31" s="42"/>
      <c r="H31" s="1"/>
      <c r="I31" s="43"/>
      <c r="J31" s="1"/>
      <c r="K31" s="2"/>
      <c r="L31" s="3"/>
      <c r="M31" s="1"/>
      <c r="N31" s="1"/>
      <c r="O31" s="1"/>
      <c r="P31" s="2"/>
    </row>
    <row r="32" spans="1:16" ht="25.5" x14ac:dyDescent="0.2">
      <c r="A32" s="37">
        <v>11</v>
      </c>
      <c r="B32" s="38"/>
      <c r="C32" s="39" t="s">
        <v>39</v>
      </c>
      <c r="D32" s="38" t="s">
        <v>25</v>
      </c>
      <c r="E32" s="40">
        <v>12</v>
      </c>
      <c r="F32" s="41"/>
      <c r="G32" s="42"/>
      <c r="H32" s="1"/>
      <c r="I32" s="43"/>
      <c r="J32" s="1"/>
      <c r="K32" s="2"/>
      <c r="L32" s="3"/>
      <c r="M32" s="1"/>
      <c r="N32" s="1"/>
      <c r="O32" s="1"/>
      <c r="P32" s="2"/>
    </row>
    <row r="33" spans="1:16" ht="25.5" x14ac:dyDescent="0.2">
      <c r="A33" s="37">
        <v>12</v>
      </c>
      <c r="B33" s="38"/>
      <c r="C33" s="39" t="s">
        <v>40</v>
      </c>
      <c r="D33" s="38" t="s">
        <v>25</v>
      </c>
      <c r="E33" s="40">
        <v>12</v>
      </c>
      <c r="F33" s="41"/>
      <c r="G33" s="42"/>
      <c r="H33" s="1"/>
      <c r="I33" s="43"/>
      <c r="J33" s="1"/>
      <c r="K33" s="2"/>
      <c r="L33" s="3"/>
      <c r="M33" s="1"/>
      <c r="N33" s="1"/>
      <c r="O33" s="1"/>
      <c r="P33" s="2"/>
    </row>
    <row r="34" spans="1:16" ht="25.5" x14ac:dyDescent="0.2">
      <c r="A34" s="37">
        <v>13</v>
      </c>
      <c r="B34" s="38"/>
      <c r="C34" s="39" t="s">
        <v>53</v>
      </c>
      <c r="D34" s="38" t="s">
        <v>24</v>
      </c>
      <c r="E34" s="40">
        <v>2</v>
      </c>
      <c r="F34" s="41"/>
      <c r="G34" s="42"/>
      <c r="H34" s="1"/>
      <c r="I34" s="43"/>
      <c r="J34" s="1"/>
      <c r="K34" s="2"/>
      <c r="L34" s="3"/>
      <c r="M34" s="1"/>
      <c r="N34" s="1"/>
      <c r="O34" s="1"/>
      <c r="P34" s="2"/>
    </row>
    <row r="35" spans="1:16" ht="25.5" customHeight="1" x14ac:dyDescent="0.2">
      <c r="A35" s="37">
        <v>14</v>
      </c>
      <c r="B35" s="38"/>
      <c r="C35" s="39" t="s">
        <v>54</v>
      </c>
      <c r="D35" s="38" t="s">
        <v>24</v>
      </c>
      <c r="E35" s="40">
        <v>2</v>
      </c>
      <c r="F35" s="41"/>
      <c r="G35" s="42"/>
      <c r="H35" s="1"/>
      <c r="I35" s="43"/>
      <c r="J35" s="1"/>
      <c r="K35" s="2"/>
      <c r="L35" s="3"/>
      <c r="M35" s="1"/>
      <c r="N35" s="1"/>
      <c r="O35" s="1"/>
      <c r="P35" s="2"/>
    </row>
    <row r="36" spans="1:16" ht="25.5" x14ac:dyDescent="0.2">
      <c r="A36" s="37">
        <v>15</v>
      </c>
      <c r="B36" s="38"/>
      <c r="C36" s="39" t="s">
        <v>55</v>
      </c>
      <c r="D36" s="38" t="s">
        <v>24</v>
      </c>
      <c r="E36" s="40">
        <v>2</v>
      </c>
      <c r="F36" s="41"/>
      <c r="G36" s="42"/>
      <c r="H36" s="1"/>
      <c r="I36" s="43"/>
      <c r="J36" s="1"/>
      <c r="K36" s="2"/>
      <c r="L36" s="3"/>
      <c r="M36" s="1"/>
      <c r="N36" s="1"/>
      <c r="O36" s="1"/>
      <c r="P36" s="2"/>
    </row>
    <row r="37" spans="1:16" ht="25.5" x14ac:dyDescent="0.2">
      <c r="A37" s="37">
        <v>16</v>
      </c>
      <c r="B37" s="38"/>
      <c r="C37" s="39" t="s">
        <v>56</v>
      </c>
      <c r="D37" s="38" t="s">
        <v>24</v>
      </c>
      <c r="E37" s="40">
        <v>2</v>
      </c>
      <c r="F37" s="41"/>
      <c r="G37" s="42"/>
      <c r="H37" s="1"/>
      <c r="I37" s="43"/>
      <c r="J37" s="1"/>
      <c r="K37" s="2"/>
      <c r="L37" s="3"/>
      <c r="M37" s="1"/>
      <c r="N37" s="1"/>
      <c r="O37" s="1"/>
      <c r="P37" s="2"/>
    </row>
    <row r="38" spans="1:16" ht="25.5" x14ac:dyDescent="0.2">
      <c r="A38" s="37">
        <v>17</v>
      </c>
      <c r="B38" s="38"/>
      <c r="C38" s="39" t="s">
        <v>41</v>
      </c>
      <c r="D38" s="38" t="s">
        <v>24</v>
      </c>
      <c r="E38" s="40">
        <v>30</v>
      </c>
      <c r="F38" s="41"/>
      <c r="G38" s="42"/>
      <c r="H38" s="1"/>
      <c r="I38" s="43"/>
      <c r="J38" s="1"/>
      <c r="K38" s="2"/>
      <c r="L38" s="3"/>
      <c r="M38" s="1"/>
      <c r="N38" s="1"/>
      <c r="O38" s="1"/>
      <c r="P38" s="2"/>
    </row>
    <row r="39" spans="1:16" ht="25.5" x14ac:dyDescent="0.2">
      <c r="A39" s="37">
        <v>18</v>
      </c>
      <c r="B39" s="38"/>
      <c r="C39" s="39" t="s">
        <v>42</v>
      </c>
      <c r="D39" s="38" t="s">
        <v>24</v>
      </c>
      <c r="E39" s="40">
        <v>30</v>
      </c>
      <c r="F39" s="41"/>
      <c r="G39" s="42"/>
      <c r="H39" s="1"/>
      <c r="I39" s="43"/>
      <c r="J39" s="1"/>
      <c r="K39" s="2"/>
      <c r="L39" s="3"/>
      <c r="M39" s="1"/>
      <c r="N39" s="1"/>
      <c r="O39" s="1"/>
      <c r="P39" s="2"/>
    </row>
    <row r="40" spans="1:16" x14ac:dyDescent="0.2">
      <c r="A40" s="37">
        <v>19</v>
      </c>
      <c r="B40" s="38"/>
      <c r="C40" s="44" t="s">
        <v>36</v>
      </c>
      <c r="D40" s="38" t="s">
        <v>24</v>
      </c>
      <c r="E40" s="40">
        <v>1</v>
      </c>
      <c r="F40" s="41"/>
      <c r="G40" s="42"/>
      <c r="H40" s="1"/>
      <c r="I40" s="43"/>
      <c r="J40" s="1"/>
      <c r="K40" s="2"/>
      <c r="L40" s="3"/>
      <c r="M40" s="1"/>
      <c r="N40" s="1"/>
      <c r="O40" s="1"/>
      <c r="P40" s="2"/>
    </row>
    <row r="41" spans="1:16" x14ac:dyDescent="0.2">
      <c r="A41" s="37">
        <v>20</v>
      </c>
      <c r="B41" s="38"/>
      <c r="C41" s="44" t="s">
        <v>119</v>
      </c>
      <c r="D41" s="38" t="s">
        <v>24</v>
      </c>
      <c r="E41" s="40">
        <v>2</v>
      </c>
      <c r="F41" s="41"/>
      <c r="G41" s="42"/>
      <c r="H41" s="1"/>
      <c r="I41" s="43"/>
      <c r="J41" s="1"/>
      <c r="K41" s="2"/>
      <c r="L41" s="3"/>
      <c r="M41" s="1"/>
      <c r="N41" s="1"/>
      <c r="O41" s="1"/>
      <c r="P41" s="2"/>
    </row>
    <row r="42" spans="1:16" x14ac:dyDescent="0.2">
      <c r="A42" s="37">
        <v>21</v>
      </c>
      <c r="B42" s="38"/>
      <c r="C42" s="44" t="s">
        <v>120</v>
      </c>
      <c r="D42" s="38" t="s">
        <v>24</v>
      </c>
      <c r="E42" s="40">
        <v>3</v>
      </c>
      <c r="F42" s="41"/>
      <c r="G42" s="42"/>
      <c r="H42" s="1"/>
      <c r="I42" s="43"/>
      <c r="J42" s="1"/>
      <c r="K42" s="2"/>
      <c r="L42" s="3"/>
      <c r="M42" s="1"/>
      <c r="N42" s="1"/>
      <c r="O42" s="1"/>
      <c r="P42" s="2"/>
    </row>
    <row r="43" spans="1:16" x14ac:dyDescent="0.2">
      <c r="A43" s="37">
        <v>22</v>
      </c>
      <c r="B43" s="38"/>
      <c r="C43" s="44" t="s">
        <v>121</v>
      </c>
      <c r="D43" s="38" t="s">
        <v>24</v>
      </c>
      <c r="E43" s="40">
        <v>2</v>
      </c>
      <c r="F43" s="41"/>
      <c r="G43" s="42"/>
      <c r="H43" s="1"/>
      <c r="I43" s="43"/>
      <c r="J43" s="1"/>
      <c r="K43" s="2"/>
      <c r="L43" s="3"/>
      <c r="M43" s="1"/>
      <c r="N43" s="1"/>
      <c r="O43" s="1"/>
      <c r="P43" s="2"/>
    </row>
    <row r="44" spans="1:16" x14ac:dyDescent="0.2">
      <c r="A44" s="37">
        <v>23</v>
      </c>
      <c r="B44" s="38"/>
      <c r="C44" s="44" t="s">
        <v>122</v>
      </c>
      <c r="D44" s="38" t="s">
        <v>24</v>
      </c>
      <c r="E44" s="40">
        <v>36</v>
      </c>
      <c r="F44" s="41"/>
      <c r="G44" s="42"/>
      <c r="H44" s="1"/>
      <c r="I44" s="43"/>
      <c r="J44" s="1"/>
      <c r="K44" s="2"/>
      <c r="L44" s="3"/>
      <c r="M44" s="1"/>
      <c r="N44" s="1"/>
      <c r="O44" s="1"/>
      <c r="P44" s="2"/>
    </row>
    <row r="45" spans="1:16" x14ac:dyDescent="0.2">
      <c r="A45" s="37">
        <v>25</v>
      </c>
      <c r="B45" s="38"/>
      <c r="C45" s="44" t="s">
        <v>132</v>
      </c>
      <c r="D45" s="38" t="s">
        <v>43</v>
      </c>
      <c r="E45" s="40">
        <v>20</v>
      </c>
      <c r="F45" s="41"/>
      <c r="G45" s="42"/>
      <c r="H45" s="1"/>
      <c r="I45" s="43"/>
      <c r="J45" s="1"/>
      <c r="K45" s="2"/>
      <c r="L45" s="3"/>
      <c r="M45" s="1"/>
      <c r="N45" s="1"/>
      <c r="O45" s="1"/>
      <c r="P45" s="2"/>
    </row>
    <row r="46" spans="1:16" x14ac:dyDescent="0.2">
      <c r="A46" s="37">
        <v>26</v>
      </c>
      <c r="B46" s="38"/>
      <c r="C46" s="44" t="s">
        <v>133</v>
      </c>
      <c r="D46" s="38" t="s">
        <v>43</v>
      </c>
      <c r="E46" s="40">
        <v>20</v>
      </c>
      <c r="F46" s="41"/>
      <c r="G46" s="42"/>
      <c r="H46" s="1"/>
      <c r="I46" s="43"/>
      <c r="J46" s="1"/>
      <c r="K46" s="2"/>
      <c r="L46" s="3"/>
      <c r="M46" s="1"/>
      <c r="N46" s="1"/>
      <c r="O46" s="1"/>
      <c r="P46" s="2"/>
    </row>
    <row r="47" spans="1:16" ht="0.75" customHeight="1" thickBot="1" x14ac:dyDescent="0.25">
      <c r="A47" s="37">
        <v>320</v>
      </c>
      <c r="B47" s="45"/>
      <c r="C47" s="39"/>
      <c r="D47" s="38" t="s">
        <v>26</v>
      </c>
      <c r="E47" s="40"/>
      <c r="F47" s="41"/>
      <c r="G47" s="42"/>
      <c r="H47" s="45"/>
      <c r="I47" s="46"/>
      <c r="J47" s="45"/>
      <c r="K47" s="47"/>
      <c r="L47" s="48"/>
      <c r="M47" s="48"/>
      <c r="N47" s="48"/>
      <c r="O47" s="48"/>
      <c r="P47" s="47"/>
    </row>
    <row r="48" spans="1:16" ht="15" customHeight="1" thickBot="1" x14ac:dyDescent="0.25">
      <c r="A48" s="75" t="s">
        <v>27</v>
      </c>
      <c r="B48" s="76"/>
      <c r="C48" s="76"/>
      <c r="D48" s="76"/>
      <c r="E48" s="76"/>
      <c r="F48" s="76"/>
      <c r="G48" s="76"/>
      <c r="H48" s="76"/>
      <c r="I48" s="76"/>
      <c r="J48" s="76"/>
      <c r="K48" s="77"/>
      <c r="L48" s="4">
        <f>ROUND(SUM(L22:L46),2)</f>
        <v>0</v>
      </c>
      <c r="M48" s="5">
        <f>ROUND(SUM(M22:M46),2)</f>
        <v>0</v>
      </c>
      <c r="N48" s="5">
        <f>ROUND(SUM(N22:N46),2)</f>
        <v>0</v>
      </c>
      <c r="O48" s="5">
        <f>ROUND(SUM(O22:O46),2)</f>
        <v>0</v>
      </c>
      <c r="P48" s="6">
        <f>ROUND(SUM(P22:P46),2)</f>
        <v>0</v>
      </c>
    </row>
    <row r="49" spans="1:16" s="25" customFormat="1" ht="13.5" x14ac:dyDescent="0.2">
      <c r="A49" s="24"/>
      <c r="B49" s="24"/>
      <c r="C49" s="25" t="s">
        <v>28</v>
      </c>
      <c r="D49" s="24"/>
      <c r="E49" s="24"/>
      <c r="F49" s="49"/>
      <c r="G49" s="26"/>
      <c r="H49" s="24"/>
      <c r="I49" s="24"/>
      <c r="J49" s="24"/>
      <c r="K49" s="24"/>
      <c r="L49" s="24"/>
      <c r="M49" s="24"/>
      <c r="N49" s="24"/>
      <c r="O49" s="24"/>
      <c r="P49" s="7"/>
    </row>
    <row r="50" spans="1:16" s="25" customFormat="1" ht="13.5" x14ac:dyDescent="0.2">
      <c r="A50" s="24"/>
      <c r="B50" s="24"/>
      <c r="C50" s="50" t="s">
        <v>34</v>
      </c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8">
        <f>ROUND(SUM(P48:P49),2)</f>
        <v>0</v>
      </c>
    </row>
    <row r="51" spans="1:16" s="25" customFormat="1" ht="13.5" x14ac:dyDescent="0.2">
      <c r="A51" s="24"/>
      <c r="B51" s="24"/>
      <c r="C51" s="25" t="s">
        <v>29</v>
      </c>
      <c r="D51" s="24"/>
      <c r="E51" s="24"/>
      <c r="F51" s="52"/>
      <c r="G51" s="26" t="s">
        <v>35</v>
      </c>
      <c r="H51" s="24"/>
      <c r="I51" s="24"/>
      <c r="J51" s="24"/>
      <c r="K51" s="24"/>
      <c r="L51" s="24"/>
      <c r="M51" s="24"/>
      <c r="N51" s="24"/>
      <c r="O51" s="24"/>
      <c r="P51" s="7">
        <f>ROUND(P50*F51%,2)</f>
        <v>0</v>
      </c>
    </row>
    <row r="52" spans="1:16" s="25" customFormat="1" ht="13.5" x14ac:dyDescent="0.2">
      <c r="A52" s="24"/>
      <c r="B52" s="24"/>
      <c r="C52" s="25" t="s">
        <v>30</v>
      </c>
      <c r="D52" s="24"/>
      <c r="E52" s="24"/>
      <c r="F52" s="52"/>
      <c r="G52" s="26" t="s">
        <v>35</v>
      </c>
      <c r="H52" s="24"/>
      <c r="I52" s="24"/>
      <c r="J52" s="24"/>
      <c r="K52" s="24"/>
      <c r="L52" s="24"/>
      <c r="M52" s="24"/>
      <c r="N52" s="24"/>
      <c r="O52" s="24"/>
      <c r="P52" s="7">
        <f>ROUND(P50*F52%,2)</f>
        <v>0</v>
      </c>
    </row>
    <row r="53" spans="1:16" s="25" customFormat="1" ht="13.5" x14ac:dyDescent="0.2">
      <c r="A53" s="24"/>
      <c r="B53" s="24"/>
      <c r="C53" s="50" t="s">
        <v>31</v>
      </c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8">
        <f>SUM(P50:P51)+SUM(P52:P52)</f>
        <v>0</v>
      </c>
    </row>
    <row r="54" spans="1:16" s="25" customFormat="1" ht="13.5" x14ac:dyDescent="0.2">
      <c r="A54" s="24"/>
      <c r="B54" s="24"/>
      <c r="C54" s="25" t="s">
        <v>32</v>
      </c>
      <c r="D54" s="24"/>
      <c r="E54" s="24"/>
      <c r="F54" s="52">
        <v>21</v>
      </c>
      <c r="G54" s="26" t="s">
        <v>35</v>
      </c>
      <c r="H54" s="24"/>
      <c r="I54" s="24"/>
      <c r="J54" s="24"/>
      <c r="K54" s="24"/>
      <c r="L54" s="24"/>
      <c r="M54" s="24"/>
      <c r="N54" s="24"/>
      <c r="O54" s="24"/>
      <c r="P54" s="7">
        <f>ROUND(P53*F54%,2)</f>
        <v>0</v>
      </c>
    </row>
    <row r="55" spans="1:16" s="25" customFormat="1" ht="13.5" x14ac:dyDescent="0.2">
      <c r="A55" s="24"/>
      <c r="B55" s="24"/>
      <c r="C55" s="50" t="s">
        <v>33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8">
        <f>ROUND(SUM(P53:P54),2)</f>
        <v>0</v>
      </c>
    </row>
  </sheetData>
  <mergeCells count="18">
    <mergeCell ref="A1:P1"/>
    <mergeCell ref="B3:P3"/>
    <mergeCell ref="B4:P4"/>
    <mergeCell ref="B5:P5"/>
    <mergeCell ref="D12:N12"/>
    <mergeCell ref="A7:P7"/>
    <mergeCell ref="A8:P8"/>
    <mergeCell ref="D10:N10"/>
    <mergeCell ref="D11:N11"/>
    <mergeCell ref="A48:K48"/>
    <mergeCell ref="D13:N13"/>
    <mergeCell ref="A18:A19"/>
    <mergeCell ref="B18:B19"/>
    <mergeCell ref="C18:C19"/>
    <mergeCell ref="D18:D19"/>
    <mergeCell ref="E18:E19"/>
    <mergeCell ref="F18:K18"/>
    <mergeCell ref="L18:P18"/>
  </mergeCells>
  <pageMargins left="0.55118110236220474" right="7.874015748031496E-2" top="0.62992125984251968" bottom="0.62992125984251968" header="0.31496062992125984" footer="0.19685039370078741"/>
  <pageSetup paperSize="9" scale="85" orientation="landscape" horizontalDpi="200" verticalDpi="200" r:id="rId1"/>
  <headerFooter>
    <oddFooter>&amp;R&amp;"-,Italic"&amp;8&amp;K00-033Lapa &amp;P no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91795-7DB3-4FBE-952C-C04112BF5AF1}">
  <dimension ref="A1:P55"/>
  <sheetViews>
    <sheetView tabSelected="1" workbookViewId="0">
      <selection activeCell="P14" sqref="P14"/>
    </sheetView>
  </sheetViews>
  <sheetFormatPr defaultColWidth="9.140625" defaultRowHeight="12.75" x14ac:dyDescent="0.2"/>
  <cols>
    <col min="1" max="1" width="3.85546875" style="22" customWidth="1"/>
    <col min="2" max="2" width="7.42578125" style="22" customWidth="1"/>
    <col min="3" max="3" width="37.42578125" style="20" customWidth="1"/>
    <col min="4" max="4" width="4.5703125" style="22" customWidth="1"/>
    <col min="5" max="5" width="5.5703125" style="22" customWidth="1"/>
    <col min="6" max="6" width="6.5703125" style="22" customWidth="1"/>
    <col min="7" max="7" width="9.42578125" style="22" customWidth="1"/>
    <col min="8" max="8" width="8.7109375" style="22" customWidth="1"/>
    <col min="9" max="9" width="9.42578125" style="22" customWidth="1"/>
    <col min="10" max="10" width="7" style="22" customWidth="1"/>
    <col min="11" max="11" width="9.85546875" style="22" customWidth="1"/>
    <col min="12" max="12" width="9.28515625" style="22" customWidth="1"/>
    <col min="13" max="13" width="9.7109375" style="22" customWidth="1"/>
    <col min="14" max="14" width="9.85546875" style="22" customWidth="1"/>
    <col min="15" max="15" width="6.85546875" style="22" customWidth="1"/>
    <col min="16" max="16" width="13.85546875" style="22" customWidth="1"/>
    <col min="17" max="16384" width="9.140625" style="20"/>
  </cols>
  <sheetData>
    <row r="1" spans="1:16" s="65" customFormat="1" ht="42" customHeight="1" x14ac:dyDescent="0.2">
      <c r="A1" s="90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65" customFormat="1" x14ac:dyDescent="0.2">
      <c r="A2" s="66"/>
      <c r="B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6" s="65" customFormat="1" ht="14.25" customHeight="1" x14ac:dyDescent="0.2">
      <c r="A3" s="67"/>
      <c r="B3" s="92" t="s">
        <v>89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</row>
    <row r="4" spans="1:16" s="65" customFormat="1" ht="14.25" customHeight="1" x14ac:dyDescent="0.2">
      <c r="A4" s="67"/>
      <c r="B4" s="93" t="s">
        <v>97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6" s="65" customFormat="1" ht="14.25" customHeight="1" x14ac:dyDescent="0.2">
      <c r="A5" s="67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6" ht="14.25" customHeight="1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3"/>
    </row>
    <row r="7" spans="1:16" ht="15" x14ac:dyDescent="0.2">
      <c r="A7" s="95" t="s">
        <v>58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</row>
    <row r="8" spans="1:16" x14ac:dyDescent="0.2">
      <c r="A8" s="96" t="s">
        <v>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</row>
    <row r="9" spans="1:16" ht="5.25" customHeight="1" x14ac:dyDescent="0.2"/>
    <row r="10" spans="1:16" s="25" customFormat="1" ht="13.5" x14ac:dyDescent="0.2">
      <c r="A10" s="24"/>
      <c r="B10" s="24"/>
      <c r="C10" s="25" t="s">
        <v>3</v>
      </c>
      <c r="D10" s="78" t="s">
        <v>4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24"/>
      <c r="P10" s="24"/>
    </row>
    <row r="11" spans="1:16" s="25" customFormat="1" ht="13.5" x14ac:dyDescent="0.2">
      <c r="A11" s="24"/>
      <c r="B11" s="24"/>
      <c r="C11" s="25" t="s">
        <v>5</v>
      </c>
      <c r="D11" s="78" t="s">
        <v>70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24"/>
      <c r="P11" s="24"/>
    </row>
    <row r="12" spans="1:16" s="25" customFormat="1" ht="13.5" x14ac:dyDescent="0.2">
      <c r="A12" s="24"/>
      <c r="B12" s="24"/>
      <c r="C12" s="25" t="s">
        <v>6</v>
      </c>
      <c r="D12" s="78" t="s">
        <v>8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24"/>
      <c r="P12" s="24"/>
    </row>
    <row r="13" spans="1:16" s="25" customFormat="1" ht="13.5" x14ac:dyDescent="0.2">
      <c r="A13" s="24"/>
      <c r="B13" s="24"/>
      <c r="C13" s="25" t="s">
        <v>7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24"/>
      <c r="P13" s="24"/>
    </row>
    <row r="14" spans="1:16" s="25" customFormat="1" ht="13.5" x14ac:dyDescent="0.2">
      <c r="A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19" t="s">
        <v>87</v>
      </c>
      <c r="P14" s="16">
        <f>ROUND(3506.24,6)</f>
        <v>3506.24</v>
      </c>
    </row>
    <row r="15" spans="1:16" s="25" customFormat="1" ht="13.5" x14ac:dyDescent="0.2">
      <c r="A15" s="24"/>
      <c r="B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17"/>
      <c r="P15" s="24"/>
    </row>
    <row r="16" spans="1:16" s="25" customFormat="1" ht="15" customHeight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18" t="s">
        <v>88</v>
      </c>
      <c r="P16" s="27"/>
    </row>
    <row r="17" spans="1:16" ht="13.5" thickBot="1" x14ac:dyDescent="0.25"/>
    <row r="18" spans="1:16" ht="14.25" customHeight="1" thickBot="1" x14ac:dyDescent="0.25">
      <c r="A18" s="79" t="s">
        <v>9</v>
      </c>
      <c r="B18" s="81" t="s">
        <v>10</v>
      </c>
      <c r="C18" s="81" t="s">
        <v>11</v>
      </c>
      <c r="D18" s="83" t="s">
        <v>12</v>
      </c>
      <c r="E18" s="85" t="s">
        <v>13</v>
      </c>
      <c r="F18" s="87" t="s">
        <v>14</v>
      </c>
      <c r="G18" s="88"/>
      <c r="H18" s="88"/>
      <c r="I18" s="88"/>
      <c r="J18" s="88"/>
      <c r="K18" s="89"/>
      <c r="L18" s="87" t="s">
        <v>15</v>
      </c>
      <c r="M18" s="88"/>
      <c r="N18" s="88"/>
      <c r="O18" s="88"/>
      <c r="P18" s="89"/>
    </row>
    <row r="19" spans="1:16" ht="54.75" customHeight="1" thickBot="1" x14ac:dyDescent="0.25">
      <c r="A19" s="80"/>
      <c r="B19" s="82"/>
      <c r="C19" s="82"/>
      <c r="D19" s="84"/>
      <c r="E19" s="86"/>
      <c r="F19" s="28" t="s">
        <v>16</v>
      </c>
      <c r="G19" s="29" t="s">
        <v>17</v>
      </c>
      <c r="H19" s="29" t="s">
        <v>18</v>
      </c>
      <c r="I19" s="29" t="s">
        <v>19</v>
      </c>
      <c r="J19" s="29" t="s">
        <v>20</v>
      </c>
      <c r="K19" s="30" t="s">
        <v>21</v>
      </c>
      <c r="L19" s="28" t="s">
        <v>22</v>
      </c>
      <c r="M19" s="29" t="s">
        <v>18</v>
      </c>
      <c r="N19" s="29" t="s">
        <v>19</v>
      </c>
      <c r="O19" s="29" t="s">
        <v>20</v>
      </c>
      <c r="P19" s="30" t="s">
        <v>23</v>
      </c>
    </row>
    <row r="20" spans="1:16" ht="13.5" thickBot="1" x14ac:dyDescent="0.25">
      <c r="A20" s="31">
        <v>1</v>
      </c>
      <c r="B20" s="32">
        <f>A20+1</f>
        <v>2</v>
      </c>
      <c r="C20" s="32">
        <f t="shared" ref="C20:P20" si="0">B20+1</f>
        <v>3</v>
      </c>
      <c r="D20" s="32">
        <f t="shared" si="0"/>
        <v>4</v>
      </c>
      <c r="E20" s="33">
        <f t="shared" si="0"/>
        <v>5</v>
      </c>
      <c r="F20" s="31">
        <f t="shared" si="0"/>
        <v>6</v>
      </c>
      <c r="G20" s="32">
        <f t="shared" si="0"/>
        <v>7</v>
      </c>
      <c r="H20" s="32">
        <f t="shared" si="0"/>
        <v>8</v>
      </c>
      <c r="I20" s="32">
        <f t="shared" si="0"/>
        <v>9</v>
      </c>
      <c r="J20" s="32">
        <f t="shared" si="0"/>
        <v>10</v>
      </c>
      <c r="K20" s="33">
        <f t="shared" si="0"/>
        <v>11</v>
      </c>
      <c r="L20" s="31">
        <f t="shared" si="0"/>
        <v>12</v>
      </c>
      <c r="M20" s="32">
        <f t="shared" si="0"/>
        <v>13</v>
      </c>
      <c r="N20" s="32">
        <f t="shared" si="0"/>
        <v>14</v>
      </c>
      <c r="O20" s="32">
        <f t="shared" si="0"/>
        <v>15</v>
      </c>
      <c r="P20" s="33">
        <f t="shared" si="0"/>
        <v>16</v>
      </c>
    </row>
    <row r="21" spans="1:16" ht="0.75" customHeight="1" x14ac:dyDescent="0.2">
      <c r="A21" s="34"/>
      <c r="B21" s="35"/>
      <c r="C21" s="35"/>
      <c r="D21" s="35"/>
      <c r="E21" s="36"/>
      <c r="F21" s="34"/>
      <c r="G21" s="35"/>
      <c r="H21" s="35"/>
      <c r="I21" s="35"/>
      <c r="J21" s="35"/>
      <c r="K21" s="36"/>
      <c r="L21" s="34"/>
      <c r="M21" s="35"/>
      <c r="N21" s="35"/>
      <c r="O21" s="35"/>
      <c r="P21" s="36"/>
    </row>
    <row r="22" spans="1:16" ht="38.25" x14ac:dyDescent="0.2">
      <c r="A22" s="37">
        <v>1</v>
      </c>
      <c r="B22" s="38"/>
      <c r="C22" s="39" t="s">
        <v>114</v>
      </c>
      <c r="D22" s="38" t="s">
        <v>24</v>
      </c>
      <c r="E22" s="40">
        <v>40</v>
      </c>
      <c r="F22" s="41"/>
      <c r="G22" s="42"/>
      <c r="H22" s="1"/>
      <c r="I22" s="43"/>
      <c r="J22" s="1"/>
      <c r="K22" s="2"/>
      <c r="L22" s="3"/>
      <c r="M22" s="1"/>
      <c r="N22" s="1"/>
      <c r="O22" s="1"/>
      <c r="P22" s="2"/>
    </row>
    <row r="23" spans="1:16" ht="37.5" customHeight="1" x14ac:dyDescent="0.2">
      <c r="A23" s="37">
        <v>2</v>
      </c>
      <c r="B23" s="38"/>
      <c r="C23" s="39" t="s">
        <v>115</v>
      </c>
      <c r="D23" s="38" t="s">
        <v>24</v>
      </c>
      <c r="E23" s="40">
        <v>32</v>
      </c>
      <c r="F23" s="41"/>
      <c r="G23" s="42"/>
      <c r="H23" s="1"/>
      <c r="I23" s="43"/>
      <c r="J23" s="1"/>
      <c r="K23" s="2"/>
      <c r="L23" s="3"/>
      <c r="M23" s="1"/>
      <c r="N23" s="1"/>
      <c r="O23" s="1"/>
      <c r="P23" s="2"/>
    </row>
    <row r="24" spans="1:16" ht="33" customHeight="1" x14ac:dyDescent="0.2">
      <c r="A24" s="37">
        <v>3</v>
      </c>
      <c r="B24" s="38"/>
      <c r="C24" s="39" t="s">
        <v>116</v>
      </c>
      <c r="D24" s="38" t="s">
        <v>24</v>
      </c>
      <c r="E24" s="40">
        <v>72</v>
      </c>
      <c r="F24" s="41"/>
      <c r="G24" s="42"/>
      <c r="H24" s="1"/>
      <c r="I24" s="43"/>
      <c r="J24" s="1"/>
      <c r="K24" s="2"/>
      <c r="L24" s="3"/>
      <c r="M24" s="1"/>
      <c r="N24" s="1"/>
      <c r="O24" s="1"/>
      <c r="P24" s="2"/>
    </row>
    <row r="25" spans="1:16" ht="25.5" x14ac:dyDescent="0.2">
      <c r="A25" s="37">
        <v>4</v>
      </c>
      <c r="B25" s="38"/>
      <c r="C25" s="39" t="s">
        <v>117</v>
      </c>
      <c r="D25" s="38" t="s">
        <v>24</v>
      </c>
      <c r="E25" s="40">
        <v>40</v>
      </c>
      <c r="F25" s="41"/>
      <c r="G25" s="42"/>
      <c r="H25" s="1"/>
      <c r="I25" s="43"/>
      <c r="J25" s="1"/>
      <c r="K25" s="2"/>
      <c r="L25" s="3"/>
      <c r="M25" s="1"/>
      <c r="N25" s="1"/>
      <c r="O25" s="1"/>
      <c r="P25" s="2"/>
    </row>
    <row r="26" spans="1:16" ht="26.25" customHeight="1" x14ac:dyDescent="0.2">
      <c r="A26" s="37">
        <v>5</v>
      </c>
      <c r="B26" s="38"/>
      <c r="C26" s="39" t="s">
        <v>118</v>
      </c>
      <c r="D26" s="38" t="s">
        <v>24</v>
      </c>
      <c r="E26" s="40">
        <v>32</v>
      </c>
      <c r="F26" s="41"/>
      <c r="G26" s="42"/>
      <c r="H26" s="1"/>
      <c r="I26" s="43"/>
      <c r="J26" s="1"/>
      <c r="K26" s="2"/>
      <c r="L26" s="3"/>
      <c r="M26" s="1"/>
      <c r="N26" s="1"/>
      <c r="O26" s="1"/>
      <c r="P26" s="2"/>
    </row>
    <row r="27" spans="1:16" ht="56.25" customHeight="1" x14ac:dyDescent="0.2">
      <c r="A27" s="37">
        <v>6</v>
      </c>
      <c r="B27" s="38"/>
      <c r="C27" s="39" t="s">
        <v>112</v>
      </c>
      <c r="D27" s="38" t="s">
        <v>24</v>
      </c>
      <c r="E27" s="40">
        <v>12</v>
      </c>
      <c r="F27" s="41"/>
      <c r="G27" s="42"/>
      <c r="H27" s="1"/>
      <c r="I27" s="43"/>
      <c r="J27" s="1"/>
      <c r="K27" s="2"/>
      <c r="L27" s="3"/>
      <c r="M27" s="1"/>
      <c r="N27" s="1"/>
      <c r="O27" s="1"/>
      <c r="P27" s="2"/>
    </row>
    <row r="28" spans="1:16" ht="51.75" customHeight="1" x14ac:dyDescent="0.2">
      <c r="A28" s="37">
        <v>7</v>
      </c>
      <c r="B28" s="38"/>
      <c r="C28" s="39" t="s">
        <v>113</v>
      </c>
      <c r="D28" s="38" t="s">
        <v>24</v>
      </c>
      <c r="E28" s="40">
        <v>12</v>
      </c>
      <c r="F28" s="41"/>
      <c r="G28" s="42"/>
      <c r="H28" s="1"/>
      <c r="I28" s="43"/>
      <c r="J28" s="1"/>
      <c r="K28" s="2"/>
      <c r="L28" s="3"/>
      <c r="M28" s="1"/>
      <c r="N28" s="1"/>
      <c r="O28" s="1"/>
      <c r="P28" s="2"/>
    </row>
    <row r="29" spans="1:16" ht="38.25" customHeight="1" x14ac:dyDescent="0.2">
      <c r="A29" s="37">
        <v>8</v>
      </c>
      <c r="B29" s="38"/>
      <c r="C29" s="39" t="s">
        <v>102</v>
      </c>
      <c r="D29" s="38" t="s">
        <v>24</v>
      </c>
      <c r="E29" s="40">
        <v>2</v>
      </c>
      <c r="F29" s="41"/>
      <c r="G29" s="42"/>
      <c r="H29" s="1"/>
      <c r="I29" s="43"/>
      <c r="J29" s="1"/>
      <c r="K29" s="2"/>
      <c r="L29" s="3"/>
      <c r="M29" s="1"/>
      <c r="N29" s="1"/>
      <c r="O29" s="1"/>
      <c r="P29" s="2"/>
    </row>
    <row r="30" spans="1:16" ht="38.25" x14ac:dyDescent="0.2">
      <c r="A30" s="37">
        <v>9</v>
      </c>
      <c r="B30" s="38"/>
      <c r="C30" s="39" t="s">
        <v>68</v>
      </c>
      <c r="D30" s="38" t="s">
        <v>25</v>
      </c>
      <c r="E30" s="40">
        <v>12</v>
      </c>
      <c r="F30" s="41"/>
      <c r="G30" s="42"/>
      <c r="H30" s="1"/>
      <c r="I30" s="43"/>
      <c r="J30" s="1"/>
      <c r="K30" s="2"/>
      <c r="L30" s="3"/>
      <c r="M30" s="1"/>
      <c r="N30" s="1"/>
      <c r="O30" s="1"/>
      <c r="P30" s="2"/>
    </row>
    <row r="31" spans="1:16" ht="38.25" x14ac:dyDescent="0.2">
      <c r="A31" s="37">
        <v>10</v>
      </c>
      <c r="B31" s="38"/>
      <c r="C31" s="39" t="s">
        <v>69</v>
      </c>
      <c r="D31" s="38" t="s">
        <v>25</v>
      </c>
      <c r="E31" s="40">
        <v>12</v>
      </c>
      <c r="F31" s="41"/>
      <c r="G31" s="42"/>
      <c r="H31" s="1"/>
      <c r="I31" s="43"/>
      <c r="J31" s="1"/>
      <c r="K31" s="2"/>
      <c r="L31" s="3"/>
      <c r="M31" s="1"/>
      <c r="N31" s="1"/>
      <c r="O31" s="1"/>
      <c r="P31" s="2"/>
    </row>
    <row r="32" spans="1:16" ht="25.5" x14ac:dyDescent="0.2">
      <c r="A32" s="37">
        <v>11</v>
      </c>
      <c r="B32" s="38"/>
      <c r="C32" s="39" t="s">
        <v>39</v>
      </c>
      <c r="D32" s="38" t="s">
        <v>25</v>
      </c>
      <c r="E32" s="40">
        <v>12</v>
      </c>
      <c r="F32" s="41"/>
      <c r="G32" s="42"/>
      <c r="H32" s="1"/>
      <c r="I32" s="43"/>
      <c r="J32" s="1"/>
      <c r="K32" s="2"/>
      <c r="L32" s="3"/>
      <c r="M32" s="1"/>
      <c r="N32" s="1"/>
      <c r="O32" s="1"/>
      <c r="P32" s="2"/>
    </row>
    <row r="33" spans="1:16" ht="25.5" x14ac:dyDescent="0.2">
      <c r="A33" s="37">
        <v>12</v>
      </c>
      <c r="B33" s="38"/>
      <c r="C33" s="39" t="s">
        <v>40</v>
      </c>
      <c r="D33" s="38" t="s">
        <v>25</v>
      </c>
      <c r="E33" s="40">
        <v>12</v>
      </c>
      <c r="F33" s="41"/>
      <c r="G33" s="42"/>
      <c r="H33" s="1"/>
      <c r="I33" s="43"/>
      <c r="J33" s="1"/>
      <c r="K33" s="2"/>
      <c r="L33" s="3"/>
      <c r="M33" s="1"/>
      <c r="N33" s="1"/>
      <c r="O33" s="1"/>
      <c r="P33" s="2"/>
    </row>
    <row r="34" spans="1:16" ht="25.5" x14ac:dyDescent="0.2">
      <c r="A34" s="37">
        <v>13</v>
      </c>
      <c r="B34" s="38"/>
      <c r="C34" s="39" t="s">
        <v>53</v>
      </c>
      <c r="D34" s="38" t="s">
        <v>24</v>
      </c>
      <c r="E34" s="40">
        <v>2</v>
      </c>
      <c r="F34" s="41"/>
      <c r="G34" s="42"/>
      <c r="H34" s="1"/>
      <c r="I34" s="43"/>
      <c r="J34" s="1"/>
      <c r="K34" s="2"/>
      <c r="L34" s="3"/>
      <c r="M34" s="1"/>
      <c r="N34" s="1"/>
      <c r="O34" s="1"/>
      <c r="P34" s="2"/>
    </row>
    <row r="35" spans="1:16" ht="25.5" customHeight="1" x14ac:dyDescent="0.2">
      <c r="A35" s="37">
        <v>14</v>
      </c>
      <c r="B35" s="38"/>
      <c r="C35" s="39" t="s">
        <v>54</v>
      </c>
      <c r="D35" s="38" t="s">
        <v>24</v>
      </c>
      <c r="E35" s="40">
        <v>2</v>
      </c>
      <c r="F35" s="41"/>
      <c r="G35" s="42"/>
      <c r="H35" s="1"/>
      <c r="I35" s="43"/>
      <c r="J35" s="1"/>
      <c r="K35" s="2"/>
      <c r="L35" s="3"/>
      <c r="M35" s="1"/>
      <c r="N35" s="1"/>
      <c r="O35" s="1"/>
      <c r="P35" s="2"/>
    </row>
    <row r="36" spans="1:16" ht="25.5" x14ac:dyDescent="0.2">
      <c r="A36" s="37">
        <v>15</v>
      </c>
      <c r="B36" s="38"/>
      <c r="C36" s="39" t="s">
        <v>55</v>
      </c>
      <c r="D36" s="38" t="s">
        <v>24</v>
      </c>
      <c r="E36" s="40">
        <v>2</v>
      </c>
      <c r="F36" s="41"/>
      <c r="G36" s="42"/>
      <c r="H36" s="1"/>
      <c r="I36" s="43"/>
      <c r="J36" s="1"/>
      <c r="K36" s="2"/>
      <c r="L36" s="3"/>
      <c r="M36" s="1"/>
      <c r="N36" s="1"/>
      <c r="O36" s="1"/>
      <c r="P36" s="2"/>
    </row>
    <row r="37" spans="1:16" ht="25.5" x14ac:dyDescent="0.2">
      <c r="A37" s="37">
        <v>16</v>
      </c>
      <c r="B37" s="38"/>
      <c r="C37" s="39" t="s">
        <v>56</v>
      </c>
      <c r="D37" s="38" t="s">
        <v>24</v>
      </c>
      <c r="E37" s="40">
        <v>2</v>
      </c>
      <c r="F37" s="41"/>
      <c r="G37" s="42"/>
      <c r="H37" s="1"/>
      <c r="I37" s="43"/>
      <c r="J37" s="1"/>
      <c r="K37" s="2"/>
      <c r="L37" s="3"/>
      <c r="M37" s="1"/>
      <c r="N37" s="1"/>
      <c r="O37" s="1"/>
      <c r="P37" s="2"/>
    </row>
    <row r="38" spans="1:16" ht="25.5" x14ac:dyDescent="0.2">
      <c r="A38" s="37">
        <v>17</v>
      </c>
      <c r="B38" s="38"/>
      <c r="C38" s="39" t="s">
        <v>41</v>
      </c>
      <c r="D38" s="38" t="s">
        <v>24</v>
      </c>
      <c r="E38" s="40">
        <v>80</v>
      </c>
      <c r="F38" s="41"/>
      <c r="G38" s="42"/>
      <c r="H38" s="1"/>
      <c r="I38" s="43"/>
      <c r="J38" s="1"/>
      <c r="K38" s="2"/>
      <c r="L38" s="3"/>
      <c r="M38" s="1"/>
      <c r="N38" s="1"/>
      <c r="O38" s="1"/>
      <c r="P38" s="2"/>
    </row>
    <row r="39" spans="1:16" ht="25.5" x14ac:dyDescent="0.2">
      <c r="A39" s="37">
        <v>18</v>
      </c>
      <c r="B39" s="38"/>
      <c r="C39" s="39" t="s">
        <v>42</v>
      </c>
      <c r="D39" s="38" t="s">
        <v>24</v>
      </c>
      <c r="E39" s="40">
        <v>64</v>
      </c>
      <c r="F39" s="41"/>
      <c r="G39" s="42"/>
      <c r="H39" s="1"/>
      <c r="I39" s="43"/>
      <c r="J39" s="1"/>
      <c r="K39" s="2"/>
      <c r="L39" s="3"/>
      <c r="M39" s="1"/>
      <c r="N39" s="1"/>
      <c r="O39" s="1"/>
      <c r="P39" s="2"/>
    </row>
    <row r="40" spans="1:16" x14ac:dyDescent="0.2">
      <c r="A40" s="37">
        <v>19</v>
      </c>
      <c r="B40" s="38"/>
      <c r="C40" s="44" t="s">
        <v>36</v>
      </c>
      <c r="D40" s="38" t="s">
        <v>24</v>
      </c>
      <c r="E40" s="40">
        <v>1</v>
      </c>
      <c r="F40" s="41"/>
      <c r="G40" s="42"/>
      <c r="H40" s="1"/>
      <c r="I40" s="43"/>
      <c r="J40" s="1"/>
      <c r="K40" s="2"/>
      <c r="L40" s="3"/>
      <c r="M40" s="1"/>
      <c r="N40" s="1"/>
      <c r="O40" s="1"/>
      <c r="P40" s="2"/>
    </row>
    <row r="41" spans="1:16" x14ac:dyDescent="0.2">
      <c r="A41" s="37">
        <v>20</v>
      </c>
      <c r="B41" s="38"/>
      <c r="C41" s="44" t="s">
        <v>119</v>
      </c>
      <c r="D41" s="38" t="s">
        <v>24</v>
      </c>
      <c r="E41" s="40">
        <v>2</v>
      </c>
      <c r="F41" s="41"/>
      <c r="G41" s="42"/>
      <c r="H41" s="1"/>
      <c r="I41" s="43"/>
      <c r="J41" s="1"/>
      <c r="K41" s="2"/>
      <c r="L41" s="3"/>
      <c r="M41" s="1"/>
      <c r="N41" s="1"/>
      <c r="O41" s="1"/>
      <c r="P41" s="2"/>
    </row>
    <row r="42" spans="1:16" x14ac:dyDescent="0.2">
      <c r="A42" s="37">
        <v>21</v>
      </c>
      <c r="B42" s="38"/>
      <c r="C42" s="44" t="s">
        <v>120</v>
      </c>
      <c r="D42" s="38" t="s">
        <v>24</v>
      </c>
      <c r="E42" s="40">
        <v>3</v>
      </c>
      <c r="F42" s="41"/>
      <c r="G42" s="42"/>
      <c r="H42" s="1"/>
      <c r="I42" s="43"/>
      <c r="J42" s="1"/>
      <c r="K42" s="2"/>
      <c r="L42" s="3"/>
      <c r="M42" s="1"/>
      <c r="N42" s="1"/>
      <c r="O42" s="1"/>
      <c r="P42" s="2"/>
    </row>
    <row r="43" spans="1:16" x14ac:dyDescent="0.2">
      <c r="A43" s="37">
        <v>22</v>
      </c>
      <c r="B43" s="38"/>
      <c r="C43" s="44" t="s">
        <v>121</v>
      </c>
      <c r="D43" s="38" t="s">
        <v>24</v>
      </c>
      <c r="E43" s="40">
        <v>2</v>
      </c>
      <c r="F43" s="41"/>
      <c r="G43" s="42"/>
      <c r="H43" s="1"/>
      <c r="I43" s="43"/>
      <c r="J43" s="1"/>
      <c r="K43" s="2"/>
      <c r="L43" s="3"/>
      <c r="M43" s="1"/>
      <c r="N43" s="1"/>
      <c r="O43" s="1"/>
      <c r="P43" s="2"/>
    </row>
    <row r="44" spans="1:16" x14ac:dyDescent="0.2">
      <c r="A44" s="37">
        <v>23</v>
      </c>
      <c r="B44" s="38"/>
      <c r="C44" s="44" t="s">
        <v>122</v>
      </c>
      <c r="D44" s="38" t="s">
        <v>24</v>
      </c>
      <c r="E44" s="40">
        <v>36</v>
      </c>
      <c r="F44" s="41"/>
      <c r="G44" s="42"/>
      <c r="H44" s="1"/>
      <c r="I44" s="43"/>
      <c r="J44" s="1"/>
      <c r="K44" s="2"/>
      <c r="L44" s="3"/>
      <c r="M44" s="1"/>
      <c r="N44" s="1"/>
      <c r="O44" s="1"/>
      <c r="P44" s="2"/>
    </row>
    <row r="45" spans="1:16" x14ac:dyDescent="0.2">
      <c r="A45" s="37">
        <v>25</v>
      </c>
      <c r="B45" s="38"/>
      <c r="C45" s="44" t="s">
        <v>132</v>
      </c>
      <c r="D45" s="38" t="s">
        <v>43</v>
      </c>
      <c r="E45" s="40">
        <v>20</v>
      </c>
      <c r="F45" s="41"/>
      <c r="G45" s="42"/>
      <c r="H45" s="1"/>
      <c r="I45" s="43"/>
      <c r="J45" s="1"/>
      <c r="K45" s="2"/>
      <c r="L45" s="3"/>
      <c r="M45" s="1"/>
      <c r="N45" s="1"/>
      <c r="O45" s="1"/>
      <c r="P45" s="2"/>
    </row>
    <row r="46" spans="1:16" x14ac:dyDescent="0.2">
      <c r="A46" s="37">
        <v>26</v>
      </c>
      <c r="B46" s="38"/>
      <c r="C46" s="44" t="s">
        <v>133</v>
      </c>
      <c r="D46" s="38" t="s">
        <v>43</v>
      </c>
      <c r="E46" s="40">
        <v>20</v>
      </c>
      <c r="F46" s="41"/>
      <c r="G46" s="42"/>
      <c r="H46" s="1"/>
      <c r="I46" s="43"/>
      <c r="J46" s="1"/>
      <c r="K46" s="2"/>
      <c r="L46" s="3"/>
      <c r="M46" s="1"/>
      <c r="N46" s="1"/>
      <c r="O46" s="1"/>
      <c r="P46" s="2"/>
    </row>
    <row r="47" spans="1:16" ht="0.75" customHeight="1" thickBot="1" x14ac:dyDescent="0.25">
      <c r="A47" s="37">
        <v>320</v>
      </c>
      <c r="B47" s="45"/>
      <c r="C47" s="39"/>
      <c r="D47" s="38" t="s">
        <v>26</v>
      </c>
      <c r="E47" s="40"/>
      <c r="F47" s="41"/>
      <c r="G47" s="42"/>
      <c r="H47" s="45"/>
      <c r="I47" s="46"/>
      <c r="J47" s="45"/>
      <c r="K47" s="47"/>
      <c r="L47" s="48"/>
      <c r="M47" s="48"/>
      <c r="N47" s="48"/>
      <c r="O47" s="48"/>
      <c r="P47" s="47"/>
    </row>
    <row r="48" spans="1:16" ht="15" customHeight="1" thickBot="1" x14ac:dyDescent="0.25">
      <c r="A48" s="75" t="s">
        <v>27</v>
      </c>
      <c r="B48" s="76"/>
      <c r="C48" s="76"/>
      <c r="D48" s="76"/>
      <c r="E48" s="76"/>
      <c r="F48" s="76"/>
      <c r="G48" s="76"/>
      <c r="H48" s="76"/>
      <c r="I48" s="76"/>
      <c r="J48" s="76"/>
      <c r="K48" s="77"/>
      <c r="L48" s="4">
        <f>ROUND(SUM(L22:L46),2)</f>
        <v>0</v>
      </c>
      <c r="M48" s="5">
        <f>ROUND(SUM(M22:M46),2)</f>
        <v>0</v>
      </c>
      <c r="N48" s="5">
        <f>ROUND(SUM(N22:N46),2)</f>
        <v>0</v>
      </c>
      <c r="O48" s="5">
        <f>ROUND(SUM(O22:O46),2)</f>
        <v>0</v>
      </c>
      <c r="P48" s="6">
        <f>ROUND(SUM(P22:P46),2)</f>
        <v>0</v>
      </c>
    </row>
    <row r="49" spans="1:16" s="25" customFormat="1" ht="13.5" x14ac:dyDescent="0.2">
      <c r="A49" s="24"/>
      <c r="B49" s="24"/>
      <c r="C49" s="25" t="s">
        <v>28</v>
      </c>
      <c r="D49" s="24"/>
      <c r="E49" s="24"/>
      <c r="F49" s="49"/>
      <c r="G49" s="26"/>
      <c r="H49" s="24"/>
      <c r="I49" s="24"/>
      <c r="J49" s="24"/>
      <c r="K49" s="24"/>
      <c r="L49" s="24"/>
      <c r="M49" s="24"/>
      <c r="N49" s="24"/>
      <c r="O49" s="24"/>
      <c r="P49" s="7"/>
    </row>
    <row r="50" spans="1:16" s="25" customFormat="1" ht="13.5" x14ac:dyDescent="0.2">
      <c r="A50" s="24"/>
      <c r="B50" s="24"/>
      <c r="C50" s="50" t="s">
        <v>34</v>
      </c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8">
        <f>ROUND(SUM(P48:P49),2)</f>
        <v>0</v>
      </c>
    </row>
    <row r="51" spans="1:16" s="25" customFormat="1" ht="13.5" x14ac:dyDescent="0.2">
      <c r="A51" s="24"/>
      <c r="B51" s="24"/>
      <c r="C51" s="25" t="s">
        <v>29</v>
      </c>
      <c r="D51" s="24"/>
      <c r="E51" s="24"/>
      <c r="F51" s="52"/>
      <c r="G51" s="26" t="s">
        <v>35</v>
      </c>
      <c r="H51" s="24"/>
      <c r="I51" s="24"/>
      <c r="J51" s="24"/>
      <c r="K51" s="24"/>
      <c r="L51" s="24"/>
      <c r="M51" s="24"/>
      <c r="N51" s="24"/>
      <c r="O51" s="24"/>
      <c r="P51" s="7">
        <f>ROUND(P50*F51%,2)</f>
        <v>0</v>
      </c>
    </row>
    <row r="52" spans="1:16" s="25" customFormat="1" ht="13.5" x14ac:dyDescent="0.2">
      <c r="A52" s="24"/>
      <c r="B52" s="24"/>
      <c r="C52" s="25" t="s">
        <v>30</v>
      </c>
      <c r="D52" s="24"/>
      <c r="E52" s="24"/>
      <c r="F52" s="52"/>
      <c r="G52" s="26" t="s">
        <v>35</v>
      </c>
      <c r="H52" s="24"/>
      <c r="I52" s="24"/>
      <c r="J52" s="24"/>
      <c r="K52" s="24"/>
      <c r="L52" s="24"/>
      <c r="M52" s="24"/>
      <c r="N52" s="24"/>
      <c r="O52" s="24"/>
      <c r="P52" s="7">
        <f>ROUND(P50*F52%,2)</f>
        <v>0</v>
      </c>
    </row>
    <row r="53" spans="1:16" s="25" customFormat="1" ht="13.5" x14ac:dyDescent="0.2">
      <c r="A53" s="24"/>
      <c r="B53" s="24"/>
      <c r="C53" s="50" t="s">
        <v>31</v>
      </c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8">
        <f>SUM(P50:P51)+SUM(P52:P52)</f>
        <v>0</v>
      </c>
    </row>
    <row r="54" spans="1:16" s="25" customFormat="1" ht="13.5" x14ac:dyDescent="0.2">
      <c r="A54" s="24"/>
      <c r="B54" s="24"/>
      <c r="C54" s="25" t="s">
        <v>32</v>
      </c>
      <c r="D54" s="24"/>
      <c r="E54" s="24"/>
      <c r="F54" s="52">
        <v>21</v>
      </c>
      <c r="G54" s="26" t="s">
        <v>35</v>
      </c>
      <c r="H54" s="24"/>
      <c r="I54" s="24"/>
      <c r="J54" s="24"/>
      <c r="K54" s="24"/>
      <c r="L54" s="24"/>
      <c r="M54" s="24"/>
      <c r="N54" s="24"/>
      <c r="O54" s="24"/>
      <c r="P54" s="7">
        <f>ROUND(P53*F54%,2)</f>
        <v>0</v>
      </c>
    </row>
    <row r="55" spans="1:16" s="25" customFormat="1" ht="13.5" x14ac:dyDescent="0.2">
      <c r="A55" s="24"/>
      <c r="B55" s="24"/>
      <c r="C55" s="50" t="s">
        <v>33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8">
        <f>ROUND(SUM(P53:P54),2)</f>
        <v>0</v>
      </c>
    </row>
  </sheetData>
  <mergeCells count="18">
    <mergeCell ref="A1:P1"/>
    <mergeCell ref="B3:P3"/>
    <mergeCell ref="B4:P4"/>
    <mergeCell ref="B5:P5"/>
    <mergeCell ref="D12:N12"/>
    <mergeCell ref="A7:P7"/>
    <mergeCell ref="A8:P8"/>
    <mergeCell ref="D10:N10"/>
    <mergeCell ref="D11:N11"/>
    <mergeCell ref="A48:K48"/>
    <mergeCell ref="D13:N13"/>
    <mergeCell ref="A18:A19"/>
    <mergeCell ref="B18:B19"/>
    <mergeCell ref="C18:C19"/>
    <mergeCell ref="D18:D19"/>
    <mergeCell ref="E18:E19"/>
    <mergeCell ref="F18:K18"/>
    <mergeCell ref="L18:P18"/>
  </mergeCells>
  <pageMargins left="0.55118110236220474" right="7.874015748031496E-2" top="0.62992125984251968" bottom="0.62992125984251968" header="0.31496062992125984" footer="0.19685039370078741"/>
  <pageSetup paperSize="9" scale="85" orientation="landscape" horizontalDpi="200" verticalDpi="200" r:id="rId1"/>
  <headerFooter>
    <oddFooter>&amp;R&amp;"-,Italic"&amp;8&amp;K00-033Lapa &amp;P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8</vt:i4>
      </vt:variant>
      <vt:variant>
        <vt:lpstr>Diapazoni ar nosaukumiem</vt:lpstr>
      </vt:variant>
      <vt:variant>
        <vt:i4>4</vt:i4>
      </vt:variant>
    </vt:vector>
  </HeadingPairs>
  <TitlesOfParts>
    <vt:vector size="12" baseType="lpstr">
      <vt:lpstr>9.pielikums Finanšu kop. pied.</vt:lpstr>
      <vt:lpstr>1.A16</vt:lpstr>
      <vt:lpstr>2.A6</vt:lpstr>
      <vt:lpstr>3.G13</vt:lpstr>
      <vt:lpstr>4.G15</vt:lpstr>
      <vt:lpstr>5.M27</vt:lpstr>
      <vt:lpstr>6.Z1</vt:lpstr>
      <vt:lpstr>7.Z10</vt:lpstr>
      <vt:lpstr>'3.G13'!Drukāt_virsrakstus</vt:lpstr>
      <vt:lpstr>'5.M27'!Drukāt_virsrakstus</vt:lpstr>
      <vt:lpstr>'6.Z1'!Drukāt_virsrakstus</vt:lpstr>
      <vt:lpstr>'7.Z10'!Drukāt_virsrakstus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Kaspars Strazdiņš</dc:creator>
  <cp:lastModifiedBy>Pēteris Liepa</cp:lastModifiedBy>
  <cp:lastPrinted>2024-04-11T11:44:52Z</cp:lastPrinted>
  <dcterms:created xsi:type="dcterms:W3CDTF">2015-06-05T18:17:20Z</dcterms:created>
  <dcterms:modified xsi:type="dcterms:W3CDTF">2024-06-04T11:10:38Z</dcterms:modified>
</cp:coreProperties>
</file>