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G:\PersonInfo\IVD\IEPIRKUMI\ATKLATI_KONKURSI\2024\RŪ-2024_169 Ūdensvada un kanalizācijas tīklu sistēmu remontdarbi Rozena ielā, Rīgā (VR)\Nolikums\Nolikuma grozijumi\"/>
    </mc:Choice>
  </mc:AlternateContent>
  <xr:revisionPtr revIDLastSave="0" documentId="13_ncr:1_{E5BA630A-79C1-4728-964F-5D3983A5EE34}" xr6:coauthVersionLast="47" xr6:coauthVersionMax="47" xr10:uidLastSave="{00000000-0000-0000-0000-000000000000}"/>
  <bookViews>
    <workbookView xWindow="-120" yWindow="-120" windowWidth="29040" windowHeight="17640" xr2:uid="{00000000-000D-0000-FFFF-FFFF00000000}"/>
  </bookViews>
  <sheets>
    <sheet name="Koptāme" sheetId="6" r:id="rId1"/>
    <sheet name="Kopsavilkums" sheetId="5" r:id="rId2"/>
    <sheet name="LOK1" sheetId="4" r:id="rId3"/>
    <sheet name="LOK2" sheetId="7" r:id="rId4"/>
  </sheets>
  <definedNames>
    <definedName name="_xlnm.Print_Area" localSheetId="1">Kopsavilkums!$A$1:$H$36</definedName>
    <definedName name="_xlnm.Print_Area" localSheetId="0">Koptāme!$A$1:$D$29</definedName>
    <definedName name="_xlnm.Print_Area" localSheetId="2">'LOK1'!$A$1:$O$72</definedName>
    <definedName name="_xlnm.Print_Area" localSheetId="3">'LOK2'!$A$1:$F$38</definedName>
    <definedName name="_xlnm.Print_Titles" localSheetId="2">'LOK1'!$5:$11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3" i="7" l="1"/>
  <c r="F14" i="7"/>
  <c r="F15" i="7"/>
  <c r="F16" i="7"/>
  <c r="F17" i="7"/>
  <c r="F18" i="7"/>
  <c r="F19" i="7"/>
  <c r="F20" i="7"/>
  <c r="F21" i="7"/>
  <c r="F22" i="7"/>
  <c r="F23" i="7"/>
  <c r="F24" i="7"/>
  <c r="F25" i="7"/>
  <c r="F12" i="7"/>
  <c r="C5" i="7"/>
  <c r="C4" i="7"/>
  <c r="A2" i="7"/>
  <c r="A13" i="7"/>
  <c r="A14" i="7" s="1"/>
  <c r="A15" i="7" s="1"/>
  <c r="A16" i="7" s="1"/>
  <c r="A17" i="7" s="1"/>
  <c r="A18" i="7" s="1"/>
  <c r="A19" i="7" s="1"/>
  <c r="O57" i="4"/>
  <c r="G21" i="4"/>
  <c r="G22" i="4"/>
  <c r="J22" i="4" s="1"/>
  <c r="G23" i="4"/>
  <c r="G24" i="4"/>
  <c r="J24" i="4" s="1"/>
  <c r="G25" i="4"/>
  <c r="J25" i="4" s="1"/>
  <c r="G26" i="4"/>
  <c r="J26" i="4" s="1"/>
  <c r="G27" i="4"/>
  <c r="G29" i="4"/>
  <c r="J29" i="4" s="1"/>
  <c r="G30" i="4"/>
  <c r="J30" i="4" s="1"/>
  <c r="G31" i="4"/>
  <c r="J31" i="4" s="1"/>
  <c r="G33" i="4"/>
  <c r="G35" i="4"/>
  <c r="J35" i="4" s="1"/>
  <c r="G36" i="4"/>
  <c r="J36" i="4" s="1"/>
  <c r="G37" i="4"/>
  <c r="J37" i="4" s="1"/>
  <c r="G38" i="4"/>
  <c r="G39" i="4"/>
  <c r="J39" i="4" s="1"/>
  <c r="G40" i="4"/>
  <c r="G41" i="4"/>
  <c r="G42" i="4"/>
  <c r="J42" i="4" s="1"/>
  <c r="G43" i="4"/>
  <c r="J43" i="4" s="1"/>
  <c r="G44" i="4"/>
  <c r="G45" i="4"/>
  <c r="J45" i="4" s="1"/>
  <c r="G46" i="4"/>
  <c r="G47" i="4"/>
  <c r="J47" i="4" s="1"/>
  <c r="G49" i="4"/>
  <c r="J49" i="4" s="1"/>
  <c r="G50" i="4"/>
  <c r="J50" i="4" s="1"/>
  <c r="G51" i="4"/>
  <c r="G52" i="4"/>
  <c r="G54" i="4"/>
  <c r="J54" i="4" s="1"/>
  <c r="G56" i="4"/>
  <c r="J56" i="4" s="1"/>
  <c r="G19" i="4"/>
  <c r="J19" i="4" s="1"/>
  <c r="O21" i="4"/>
  <c r="O22" i="4"/>
  <c r="O23" i="4"/>
  <c r="O24" i="4"/>
  <c r="O25" i="4"/>
  <c r="O26" i="4"/>
  <c r="O27" i="4"/>
  <c r="O29" i="4"/>
  <c r="O30" i="4"/>
  <c r="O31" i="4"/>
  <c r="O33" i="4"/>
  <c r="O35" i="4"/>
  <c r="O36" i="4"/>
  <c r="O37" i="4"/>
  <c r="O38" i="4"/>
  <c r="O39" i="4"/>
  <c r="O40" i="4"/>
  <c r="O41" i="4"/>
  <c r="O42" i="4"/>
  <c r="O43" i="4"/>
  <c r="O44" i="4"/>
  <c r="O45" i="4"/>
  <c r="O46" i="4"/>
  <c r="O47" i="4"/>
  <c r="O49" i="4"/>
  <c r="O50" i="4"/>
  <c r="O51" i="4"/>
  <c r="O52" i="4"/>
  <c r="O54" i="4"/>
  <c r="O56" i="4"/>
  <c r="O19" i="4"/>
  <c r="J21" i="4"/>
  <c r="J23" i="4"/>
  <c r="J27" i="4"/>
  <c r="J33" i="4"/>
  <c r="J38" i="4"/>
  <c r="J40" i="4"/>
  <c r="J41" i="4"/>
  <c r="J44" i="4"/>
  <c r="J46" i="4"/>
  <c r="J51" i="4"/>
  <c r="J52" i="4"/>
  <c r="F26" i="7" l="1"/>
  <c r="D20" i="5" s="1"/>
  <c r="D21" i="5" s="1"/>
  <c r="A23" i="7"/>
  <c r="A24" i="7" s="1"/>
  <c r="A25" i="7" s="1"/>
  <c r="A20" i="7"/>
  <c r="D35" i="4"/>
  <c r="D51" i="4"/>
  <c r="D50" i="4" l="1"/>
  <c r="D40" i="4"/>
  <c r="C6" i="4"/>
  <c r="C5" i="4"/>
  <c r="C6" i="5"/>
  <c r="C19" i="5" s="1"/>
  <c r="C7" i="5"/>
  <c r="A31" i="5"/>
  <c r="A3" i="5" l="1"/>
  <c r="A2" i="4" l="1"/>
  <c r="K57" i="4" l="1"/>
  <c r="N57" i="4"/>
  <c r="L57" i="4"/>
  <c r="M57" i="4"/>
  <c r="E19" i="5" l="1"/>
  <c r="E21" i="5" s="1"/>
  <c r="H19" i="5"/>
  <c r="H21" i="5" s="1"/>
  <c r="F14" i="5" s="1"/>
  <c r="F19" i="5"/>
  <c r="F21" i="5" s="1"/>
  <c r="G19" i="5"/>
  <c r="G21" i="5" s="1"/>
  <c r="D19" i="5" l="1"/>
  <c r="D12" i="4"/>
  <c r="D25" i="5" l="1"/>
  <c r="D17" i="6" s="1"/>
  <c r="F13" i="5" l="1"/>
  <c r="D18" i="6"/>
  <c r="D19" i="6" l="1"/>
  <c r="D20" i="6" s="1"/>
</calcChain>
</file>

<file path=xl/sharedStrings.xml><?xml version="1.0" encoding="utf-8"?>
<sst xmlns="http://schemas.openxmlformats.org/spreadsheetml/2006/main" count="262" uniqueCount="181">
  <si>
    <t xml:space="preserve"> (Darba veids vai konstruktīvā elementa nosaukums)</t>
  </si>
  <si>
    <t>Objekta nosaukums:</t>
  </si>
  <si>
    <t>Objekta adrese:</t>
  </si>
  <si>
    <t>Līguma Nr., datums</t>
  </si>
  <si>
    <t>Līguma priekšmets:</t>
  </si>
  <si>
    <t>PASŪTĪTĀJS :</t>
  </si>
  <si>
    <t>UZŅĒMĒJS:</t>
  </si>
  <si>
    <t xml:space="preserve"> </t>
  </si>
  <si>
    <t>bez PVN</t>
  </si>
  <si>
    <t>Nr.p.k.</t>
  </si>
  <si>
    <t>Darba nosaukums</t>
  </si>
  <si>
    <t>Mērvienība</t>
  </si>
  <si>
    <t>Daudzums</t>
  </si>
  <si>
    <t>Vienības izmaksas</t>
  </si>
  <si>
    <t>Kopā uz visu apjomu</t>
  </si>
  <si>
    <t>laika norma (c/h)</t>
  </si>
  <si>
    <t>darba samaksas likme (euro/h)</t>
  </si>
  <si>
    <t>darba alga (euro)</t>
  </si>
  <si>
    <t>materiāli (euro)</t>
  </si>
  <si>
    <t>mehānismi (euro)</t>
  </si>
  <si>
    <t>kopā (euro)</t>
  </si>
  <si>
    <t>darbietilpība (c/h)</t>
  </si>
  <si>
    <t>summa (euro)</t>
  </si>
  <si>
    <t>Zemes darbi</t>
  </si>
  <si>
    <t>2.1</t>
  </si>
  <si>
    <t>m3</t>
  </si>
  <si>
    <t>kompl.</t>
  </si>
  <si>
    <t>m</t>
  </si>
  <si>
    <t>3</t>
  </si>
  <si>
    <t xml:space="preserve">Demontāžas darbi </t>
  </si>
  <si>
    <t>3.1</t>
  </si>
  <si>
    <t>Montāžas darbi</t>
  </si>
  <si>
    <t>kompl</t>
  </si>
  <si>
    <t xml:space="preserve">SIA "Rīgas ūdens"      </t>
  </si>
  <si>
    <t>3.2</t>
  </si>
  <si>
    <t>1</t>
  </si>
  <si>
    <t>2</t>
  </si>
  <si>
    <t>5</t>
  </si>
  <si>
    <t>Mobilizācija</t>
  </si>
  <si>
    <t>Būvbedres stiprināšana</t>
  </si>
  <si>
    <t>4</t>
  </si>
  <si>
    <t>6</t>
  </si>
  <si>
    <t>6.1</t>
  </si>
  <si>
    <t>Ūdensvada un kanalizācijas sistēmu remontdarbi</t>
  </si>
  <si>
    <t>4.1</t>
  </si>
  <si>
    <t>7</t>
  </si>
  <si>
    <t>7.1</t>
  </si>
  <si>
    <t>Tiešās izmaksas kopā, tai skaitā darba devēja sociālais nodoklis 23.59%:</t>
  </si>
  <si>
    <t>1.1.</t>
  </si>
  <si>
    <t xml:space="preserve">Mobilizācija </t>
  </si>
  <si>
    <t>Tranšejas rakšana ar ekskavatoru un rokām, izraktās grunts izvešana uz Bauskas ielu 209.</t>
  </si>
  <si>
    <t>3.3</t>
  </si>
  <si>
    <t>Sastādīja</t>
  </si>
  <si>
    <t>(paraksts un tā atšifrējums, datums)</t>
  </si>
  <si>
    <t>Pārbaudīja</t>
  </si>
  <si>
    <t xml:space="preserve">Kopsavilkuma aprēķins </t>
  </si>
  <si>
    <t xml:space="preserve">Objekta nosaukums: </t>
  </si>
  <si>
    <t xml:space="preserve">Būves nosaukums: </t>
  </si>
  <si>
    <t xml:space="preserve">Objekta adrese: </t>
  </si>
  <si>
    <r>
      <t>Par kopējo summu (</t>
    </r>
    <r>
      <rPr>
        <i/>
        <sz val="11"/>
        <rFont val="Times New Roman"/>
        <family val="1"/>
        <charset val="186"/>
      </rPr>
      <t>euro)</t>
    </r>
  </si>
  <si>
    <t>Kopējā darbietilpība (c/h)</t>
  </si>
  <si>
    <t>Kods, tāmes Nr.</t>
  </si>
  <si>
    <t>Darba veids vai konstruktīvā elementa nosaukums</t>
  </si>
  <si>
    <t xml:space="preserve">Tāmes izmaksas </t>
  </si>
  <si>
    <t>Tai skaitā</t>
  </si>
  <si>
    <t>Darbietilpība (c/h)</t>
  </si>
  <si>
    <t xml:space="preserve">darba alga </t>
  </si>
  <si>
    <t>būvizstrādājumi</t>
  </si>
  <si>
    <t xml:space="preserve">mehānismi </t>
  </si>
  <si>
    <t>Kopā :</t>
  </si>
  <si>
    <t>t.sk.darba aizsardzība</t>
  </si>
  <si>
    <t>Pavisam kopā:</t>
  </si>
  <si>
    <t>APSTIPRINU</t>
  </si>
  <si>
    <t>(pasūtītāja paraksts un tā atšifrējums)</t>
  </si>
  <si>
    <t>Z.v.</t>
  </si>
  <si>
    <t>_______.gada ___. _____________</t>
  </si>
  <si>
    <t xml:space="preserve">Būvniecības koptāme </t>
  </si>
  <si>
    <t>Objekta nosaukums</t>
  </si>
  <si>
    <r>
      <t>Objekta izmaksas (</t>
    </r>
    <r>
      <rPr>
        <i/>
        <sz val="11"/>
        <rFont val="Times New Roman"/>
        <family val="1"/>
        <charset val="186"/>
      </rPr>
      <t>euro</t>
    </r>
    <r>
      <rPr>
        <sz val="11"/>
        <rFont val="Times New Roman"/>
        <family val="1"/>
        <charset val="186"/>
      </rPr>
      <t>)</t>
    </r>
  </si>
  <si>
    <t>PVN (21%)</t>
  </si>
  <si>
    <t>Pavisam kopā (t.sk.PVN):</t>
  </si>
  <si>
    <t>Tranšejas aizbēršana ar pievestu smilti apbēršanai, blietējot pa 30 cm kārtām</t>
  </si>
  <si>
    <t>Plānotās  izmaksas par Darbu izpildi: EUR</t>
  </si>
  <si>
    <t xml:space="preserve">Sertifikāta Nr. </t>
  </si>
  <si>
    <t xml:space="preserve">Tāme sasatādīta </t>
  </si>
  <si>
    <t>2.2</t>
  </si>
  <si>
    <t>2.3</t>
  </si>
  <si>
    <t>Esošo ūdensvada tīklu pievadu OD100 demontāža, izvešana uz Bauskas ielu 209</t>
  </si>
  <si>
    <t>Tranšeju sienu stiprināšana ar rievsienām vai vairogiem</t>
  </si>
  <si>
    <t>5.3</t>
  </si>
  <si>
    <t>OD200  PP kanalizācijas cauruļvadu montāža (tai skaitā veidgabali un palīgmateriāli)</t>
  </si>
  <si>
    <t>Pagaidu ūdensvada ierīkošana</t>
  </si>
  <si>
    <t>Pārbaudes</t>
  </si>
  <si>
    <t>Ūdensapgādes tīkla hidrauliskā pārbaude un dezinfekcija</t>
  </si>
  <si>
    <t>Izpilddokumentācija</t>
  </si>
  <si>
    <t>Sertifikāta Nr.</t>
  </si>
  <si>
    <t>Izpilddokumentācijas sagatavošana, saskaņošna un iesniegšana Pasūtītājam *</t>
  </si>
  <si>
    <t>2.4</t>
  </si>
  <si>
    <t>m2</t>
  </si>
  <si>
    <t>gab</t>
  </si>
  <si>
    <t>Pagaidu ūdensvada OD110 ierīkošana (tajā skaitā izbūve, uzturēšana un demontāža)</t>
  </si>
  <si>
    <t>Ūdensvada un kanalizācijas sistēmu remontdarbi Rozena ielā, Rīgā</t>
  </si>
  <si>
    <t>Rozena iela , Rīga</t>
  </si>
  <si>
    <t>Bruģa sguma demontāža, izvešana uz Bauskas ielu 209</t>
  </si>
  <si>
    <t>Esošo ūdensvada tīklu OD100 demontāža, izvešana uz Bauskas ielu 209</t>
  </si>
  <si>
    <t>Esošo kanalizācijas tīklu OD225 demontāža, izvešana uz Bauskas ielu 209 no akas K18727 līdz akai K18508</t>
  </si>
  <si>
    <t>5.2.</t>
  </si>
  <si>
    <t>OD160  PP Kanalizācijas cauruļvada pieslēgumu izbūve</t>
  </si>
  <si>
    <t>OD110 PE ūdens cauruļvadu montāža (tai skaitā veidgabali un palīgmateriāli)</t>
  </si>
  <si>
    <t>2.6</t>
  </si>
  <si>
    <t>2.7</t>
  </si>
  <si>
    <t>2.8</t>
  </si>
  <si>
    <t>Esošo ūdensvada tīklu pievadu OD50 demontāža, izvešana uz Bauskas ielu 209</t>
  </si>
  <si>
    <t>Esošo ūdensvada tīklu pievadu OD40 demontāža, izvešana uz Bauskas ielu 209</t>
  </si>
  <si>
    <t>Esošo ūdensvada tīklu pievadu OD32 demontāža, izvešana uz Bauskas ielu 209</t>
  </si>
  <si>
    <t>OD63 ūdens PE pievadu montāža (tai skaitā veidgabali un palīgmateriāli)</t>
  </si>
  <si>
    <t>OD110 ūdens PE pievadu montāža (tai skaitā veidgabali un palīgmateriāli)</t>
  </si>
  <si>
    <t>OD32 ūdens PE pievadu montāža (tai skaitā veidgabali un palīgmateriāli)</t>
  </si>
  <si>
    <t>5.4</t>
  </si>
  <si>
    <t>5.6</t>
  </si>
  <si>
    <t>5.3.</t>
  </si>
  <si>
    <t>5.1.</t>
  </si>
  <si>
    <t>5.4.</t>
  </si>
  <si>
    <t>5.5.</t>
  </si>
  <si>
    <t>5.6.</t>
  </si>
  <si>
    <t>5.7.</t>
  </si>
  <si>
    <t>5.8.</t>
  </si>
  <si>
    <t>Kanalizās skataku OD600  izbūve</t>
  </si>
  <si>
    <t>5.9.</t>
  </si>
  <si>
    <t>5.10.</t>
  </si>
  <si>
    <t>LK pieslēgumu uz trejgabalu izbūve</t>
  </si>
  <si>
    <t>LK uztvērēju  izbūve</t>
  </si>
  <si>
    <t>5.11.</t>
  </si>
  <si>
    <t>5.12.</t>
  </si>
  <si>
    <t>5.13.</t>
  </si>
  <si>
    <t>gab.</t>
  </si>
  <si>
    <t>vietas</t>
  </si>
  <si>
    <t>OD110 pagaidu ūdensvada pievadu ierīkošana (tai skaitā veidgabali un palīgmateriāli)</t>
  </si>
  <si>
    <t>OD63 pagaidu ūdensvada pievadu ierīkošana (tai skaitā veidgabali un palīgmateriāli)</t>
  </si>
  <si>
    <t>OD32 pagaidu ūdensvada pievadu ierīkošana (tai skaitā veidgabali un palīgmateriāli)</t>
  </si>
  <si>
    <t>Pazemes tipa hidranta ar remonta iespēju no augšas un lūkas montāža</t>
  </si>
  <si>
    <t>Dn 100 pazemes tipa aizbīdņa ar pagarinātājkātu un kapi montāža</t>
  </si>
  <si>
    <t>Dn 63 pazemes tipa aizbīdņa ar pagarinātājkātu un kapi montāža</t>
  </si>
  <si>
    <t>Dn 32 pazemes tipa aizbīdņa ar pagarinātājkātu un kapi montāža</t>
  </si>
  <si>
    <t>Virs izdevumi (_____%)</t>
  </si>
  <si>
    <t>Peļņa (_____%)</t>
  </si>
  <si>
    <t xml:space="preserve">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t>
  </si>
  <si>
    <r>
      <t>Esošās lūkas nomaiņa (</t>
    </r>
    <r>
      <rPr>
        <b/>
        <i/>
        <sz val="10"/>
        <color rgb="FF000000"/>
        <rFont val="Times New Roman"/>
        <family val="1"/>
        <charset val="186"/>
      </rPr>
      <t>materiālu nodrošina Pasūtītājs</t>
    </r>
    <r>
      <rPr>
        <sz val="10"/>
        <color indexed="8"/>
        <rFont val="Times New Roman"/>
        <family val="1"/>
        <charset val="186"/>
      </rPr>
      <t>) K18727</t>
    </r>
  </si>
  <si>
    <t>LOK1</t>
  </si>
  <si>
    <t>LOK2</t>
  </si>
  <si>
    <t>Ēku monitorings</t>
  </si>
  <si>
    <t>Nosaukums</t>
  </si>
  <si>
    <t>Mērv.</t>
  </si>
  <si>
    <t>Euro bez PVN</t>
  </si>
  <si>
    <t>Monitoringa plāna izstrāde</t>
  </si>
  <si>
    <t>kpl</t>
  </si>
  <si>
    <t>Visu ēku fasāžu sienu pret Rozena ielu (posmā no Doma laukuma līdz Krāmu ielai) un mūra žogu vizuālā apskate tajās esošās plaisas</t>
  </si>
  <si>
    <t>Raksturīgāko plaisu fotofiksācija</t>
  </si>
  <si>
    <t>Noniju uzstādīšana uz ēku fasāžu sienās pret Rozena ielu un mūra žogos esošajām 
raksturīgākajām plaisām to atvēruma platuma izmaiņu uzmērīšanai</t>
  </si>
  <si>
    <t>gb</t>
  </si>
  <si>
    <t>Ģeodēziskā atbalstīkla izveidošana</t>
  </si>
  <si>
    <t>Sēšanās marku uzstādīšana ēku fasāžu sienās pret Rozena ielu un mūra žogos</t>
  </si>
  <si>
    <t>Sēšanās marku augstumatzīmju uzmērīšanas ar ģeodēziskām metodēm "0" cikla veikšana</t>
  </si>
  <si>
    <t>Fasāžu sienu pret Rozena ielu un mūra žogu kārtējā vizuālā apskate un uzstādīto noniju rādījumu kārtējā nolasīšanam (līdz 10gb)</t>
  </si>
  <si>
    <t>Papildus pie kārtējās Fasāžu sienu pret Rozena ielu un mūra žogu uzstādīto noniju rādījumu kārtējā nolasīšana</t>
  </si>
  <si>
    <t>Stapatskaites sagatavošana plaisu monitoringam, tai skaitā datu apkopošanu monitoringa žurnālā</t>
  </si>
  <si>
    <t>Sēšanās marku augstumatzīmju kārtējā uzmērīšana (līdz 10gb)</t>
  </si>
  <si>
    <t>Papildus uzmērīšana pie kārtējās sēšanās marku augstumatzīmju uzmērīšanas</t>
  </si>
  <si>
    <t>Stapatskaites sagatavošana sēšanās monitoringam, tai skaitā datu apkopošanu monitoringa žurnālā</t>
  </si>
  <si>
    <t>Beigu atskaites izstrādāšana, pabeidzot uzraudzību. Secinājumi un norādījumu par turpmāko darbību</t>
  </si>
  <si>
    <t>Piezīmes:</t>
  </si>
  <si>
    <t>Lokālā tāme Nr.1</t>
  </si>
  <si>
    <t>Lokālā tāme Nr.2</t>
  </si>
  <si>
    <t>Kopā:</t>
  </si>
  <si>
    <t>8.1</t>
  </si>
  <si>
    <t>1) Plānotais plaisu un marku monitorings 2-3x nedēļā;</t>
  </si>
  <si>
    <t>2) Gruntsūdens pazemināšana šobrīd nav paredzēta;</t>
  </si>
  <si>
    <t>3) Rievsienas - vieglās alumīnija, ar iespiešanu</t>
  </si>
  <si>
    <t>1.Finanšu piedāvājumā jāiekļauj darbaspēka, materiālu, iekārtu, aprīkojuma un visu citu iespējamo Darbu izpildes izdevumu izmaksas. Pretendents nav tiesīgs Finanšu piedāvājuma tāmi papildināt ar jaunām izmaksu pozīcijām vai dzēst esošās izmaksu pozīcijas.</t>
  </si>
  <si>
    <t>2. Finanšu piedāvājumā aprēķinus jāveic formulās ar noapaļojumu divi cipari aiz komata (jāizmanto funkcija “round”).</t>
  </si>
  <si>
    <t>Vienības izmaksas Euro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</si>
</sst>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00\ _L_s_-;\-* #,##0.00\ _L_s_-;_-* &quot;-&quot;??\ _L_s_-;_-@_-"/>
    <numFmt numFmtId="166" formatCode="_-* #,##0.00\ &quot;Ls&quot;_-;\-* #,##0.00\ &quot;Ls&quot;_-;_-* &quot;-&quot;??\ &quot;Ls&quot;_-;_-@_-"/>
  </numFmts>
  <fonts count="44" x14ac:knownFonts="1">
    <font>
      <sz val="11"/>
      <color theme="1"/>
      <name val="Calibri"/>
      <family val="2"/>
      <charset val="186"/>
      <scheme val="minor"/>
    </font>
    <font>
      <sz val="12"/>
      <color theme="1"/>
      <name val="Times New Roman"/>
      <family val="2"/>
      <charset val="186"/>
    </font>
    <font>
      <sz val="11"/>
      <color indexed="8"/>
      <name val="Calibri"/>
      <family val="2"/>
      <charset val="186"/>
    </font>
    <font>
      <sz val="10"/>
      <name val="Arial"/>
      <family val="2"/>
      <charset val="186"/>
    </font>
    <font>
      <sz val="11"/>
      <color indexed="8"/>
      <name val="Calibri"/>
      <family val="2"/>
    </font>
    <font>
      <b/>
      <sz val="10"/>
      <color indexed="8"/>
      <name val="Times New Roman"/>
      <family val="1"/>
      <charset val="186"/>
    </font>
    <font>
      <b/>
      <i/>
      <sz val="10"/>
      <color indexed="8"/>
      <name val="Times New Roman"/>
      <family val="1"/>
      <charset val="186"/>
    </font>
    <font>
      <sz val="10"/>
      <color indexed="8"/>
      <name val="Arial"/>
      <family val="2"/>
      <charset val="186"/>
    </font>
    <font>
      <sz val="10"/>
      <name val="Times New Roman"/>
      <family val="1"/>
      <charset val="186"/>
    </font>
    <font>
      <sz val="10"/>
      <color indexed="8"/>
      <name val="Times New Roman"/>
      <family val="1"/>
      <charset val="186"/>
    </font>
    <font>
      <b/>
      <sz val="12"/>
      <color indexed="8"/>
      <name val="Times New Roman"/>
      <family val="1"/>
      <charset val="186"/>
    </font>
    <font>
      <sz val="11"/>
      <color indexed="9"/>
      <name val="Calibri"/>
      <family val="2"/>
      <charset val="186"/>
    </font>
    <font>
      <sz val="11"/>
      <color indexed="2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sz val="11"/>
      <color indexed="52"/>
      <name val="Calibri"/>
      <family val="2"/>
      <charset val="186"/>
    </font>
    <font>
      <sz val="10"/>
      <name val="Helv"/>
    </font>
    <font>
      <sz val="9"/>
      <name val="Arial"/>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theme="1"/>
      <name val="Calibri"/>
      <family val="2"/>
      <charset val="186"/>
      <scheme val="minor"/>
    </font>
    <font>
      <sz val="8"/>
      <name val="Calibri"/>
      <family val="2"/>
      <charset val="186"/>
      <scheme val="minor"/>
    </font>
    <font>
      <sz val="11"/>
      <name val="Times New Roman"/>
      <family val="1"/>
      <charset val="186"/>
    </font>
    <font>
      <sz val="11"/>
      <color theme="1"/>
      <name val="Calibri"/>
      <family val="2"/>
      <scheme val="minor"/>
    </font>
    <font>
      <b/>
      <sz val="11"/>
      <name val="Times New Roman"/>
      <family val="1"/>
      <charset val="186"/>
    </font>
    <font>
      <b/>
      <sz val="10"/>
      <name val="Times New Roman"/>
      <family val="1"/>
      <charset val="186"/>
    </font>
    <font>
      <i/>
      <sz val="11"/>
      <name val="Times New Roman"/>
      <family val="1"/>
      <charset val="186"/>
    </font>
    <font>
      <sz val="11"/>
      <color rgb="FF000000"/>
      <name val="Calibri"/>
      <family val="2"/>
      <charset val="186"/>
    </font>
    <font>
      <sz val="11"/>
      <color theme="1"/>
      <name val="Times New Roman"/>
      <family val="1"/>
      <charset val="186"/>
    </font>
    <font>
      <u/>
      <sz val="11"/>
      <name val="Times New Roman"/>
      <family val="1"/>
      <charset val="186"/>
    </font>
    <font>
      <vertAlign val="superscript"/>
      <sz val="11"/>
      <color theme="1"/>
      <name val="Times New Roman"/>
      <family val="1"/>
      <charset val="186"/>
    </font>
    <font>
      <sz val="10"/>
      <name val="Arial"/>
      <family val="2"/>
      <charset val="204"/>
    </font>
    <font>
      <sz val="10"/>
      <color indexed="64"/>
      <name val="Arial"/>
      <family val="2"/>
      <charset val="186"/>
    </font>
    <font>
      <u/>
      <sz val="8.5"/>
      <color indexed="12"/>
      <name val="Arial"/>
      <family val="2"/>
      <charset val="186"/>
    </font>
    <font>
      <b/>
      <i/>
      <sz val="10"/>
      <color rgb="FF000000"/>
      <name val="Times New Roman"/>
      <family val="1"/>
      <charset val="186"/>
    </font>
    <font>
      <sz val="8"/>
      <name val="Times New Roman"/>
      <family val="1"/>
      <charset val="186"/>
    </font>
    <font>
      <sz val="11"/>
      <color indexed="8"/>
      <name val="Times New Roman"/>
      <family val="1"/>
      <charset val="186"/>
    </font>
    <font>
      <sz val="12"/>
      <color indexed="8"/>
      <name val="Times New Roman"/>
      <family val="1"/>
      <charset val="186"/>
    </font>
    <font>
      <sz val="11"/>
      <color rgb="FF000000"/>
      <name val="Times New Roman"/>
      <family val="1"/>
      <charset val="186"/>
    </font>
    <font>
      <sz val="10"/>
      <color theme="1"/>
      <name val="Times New Roman"/>
      <family val="1"/>
      <charset val="186"/>
    </font>
    <font>
      <b/>
      <sz val="10"/>
      <color theme="1"/>
      <name val="Times New Roman"/>
      <family val="1"/>
      <charset val="186"/>
    </font>
    <font>
      <i/>
      <sz val="8"/>
      <name val="Times New Roman"/>
      <family val="1"/>
      <charset val="186"/>
    </font>
  </fonts>
  <fills count="2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theme="0"/>
        <bgColor indexed="64"/>
      </patternFill>
    </fill>
    <fill>
      <patternFill patternType="solid">
        <fgColor indexed="9"/>
        <bgColor indexed="64"/>
      </patternFill>
    </fill>
  </fills>
  <borders count="33">
    <border>
      <left/>
      <right/>
      <top/>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71">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5" borderId="0" applyNumberFormat="0" applyBorder="0" applyAlignment="0" applyProtection="0"/>
    <xf numFmtId="0" fontId="2" fillId="9" borderId="0" applyNumberFormat="0" applyBorder="0" applyAlignment="0" applyProtection="0"/>
    <xf numFmtId="0" fontId="2" fillId="12"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2" fillId="3" borderId="0" applyNumberFormat="0" applyBorder="0" applyAlignment="0" applyProtection="0"/>
    <xf numFmtId="0" fontId="13" fillId="17" borderId="1" applyNumberFormat="0" applyAlignment="0" applyProtection="0"/>
    <xf numFmtId="0" fontId="14" fillId="0" borderId="0" applyNumberFormat="0" applyFill="0" applyBorder="0" applyAlignment="0" applyProtection="0"/>
    <xf numFmtId="0" fontId="15" fillId="4" borderId="0" applyNumberFormat="0" applyBorder="0" applyAlignment="0" applyProtection="0"/>
    <xf numFmtId="0" fontId="19" fillId="0" borderId="2" applyNumberFormat="0" applyFill="0" applyAlignment="0" applyProtection="0"/>
    <xf numFmtId="0" fontId="20" fillId="0" borderId="3" applyNumberFormat="0" applyFill="0" applyAlignment="0" applyProtection="0"/>
    <xf numFmtId="0" fontId="21" fillId="0" borderId="4" applyNumberFormat="0" applyFill="0" applyAlignment="0" applyProtection="0"/>
    <xf numFmtId="0" fontId="21" fillId="0" borderId="0" applyNumberFormat="0" applyFill="0" applyBorder="0" applyAlignment="0" applyProtection="0"/>
    <xf numFmtId="43" fontId="22" fillId="0" borderId="0" applyFont="0" applyFill="0" applyBorder="0" applyAlignment="0" applyProtection="0"/>
    <xf numFmtId="0" fontId="16" fillId="0" borderId="5" applyNumberFormat="0" applyFill="0" applyAlignment="0" applyProtection="0"/>
    <xf numFmtId="0" fontId="3" fillId="0" borderId="0"/>
    <xf numFmtId="0" fontId="18" fillId="0" borderId="0"/>
    <xf numFmtId="0" fontId="18" fillId="0" borderId="0"/>
    <xf numFmtId="0" fontId="3" fillId="0" borderId="0"/>
    <xf numFmtId="0" fontId="7" fillId="0" borderId="0"/>
    <xf numFmtId="0" fontId="4" fillId="8" borderId="6" applyNumberFormat="0" applyFont="0" applyAlignment="0" applyProtection="0"/>
    <xf numFmtId="0" fontId="3" fillId="0" borderId="0"/>
    <xf numFmtId="0" fontId="3" fillId="0" borderId="0"/>
    <xf numFmtId="0" fontId="4" fillId="0" borderId="0"/>
    <xf numFmtId="0" fontId="3" fillId="0" borderId="0"/>
    <xf numFmtId="0" fontId="3" fillId="0" borderId="0"/>
    <xf numFmtId="0" fontId="18" fillId="0" borderId="0"/>
    <xf numFmtId="0" fontId="17" fillId="0" borderId="0"/>
    <xf numFmtId="0" fontId="3" fillId="0" borderId="0"/>
    <xf numFmtId="0" fontId="3" fillId="0" borderId="0"/>
    <xf numFmtId="0" fontId="25" fillId="0" borderId="0"/>
    <xf numFmtId="0" fontId="29" fillId="0" borderId="0"/>
    <xf numFmtId="0" fontId="17" fillId="0" borderId="0"/>
    <xf numFmtId="43" fontId="3" fillId="0" borderId="0" applyFont="0" applyFill="0" applyBorder="0" applyAlignment="0" applyProtection="0"/>
    <xf numFmtId="43" fontId="3" fillId="0" borderId="0" applyFont="0" applyFill="0" applyBorder="0" applyAlignment="0" applyProtection="0"/>
    <xf numFmtId="0" fontId="35" fillId="0" borderId="0" applyNumberFormat="0" applyFill="0" applyBorder="0" applyAlignment="0" applyProtection="0">
      <alignment vertical="top"/>
      <protection locked="0"/>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0" fontId="3" fillId="0" borderId="0"/>
    <xf numFmtId="0" fontId="34" fillId="0" borderId="0"/>
    <xf numFmtId="0" fontId="3" fillId="0" borderId="0"/>
    <xf numFmtId="0" fontId="33" fillId="0" borderId="0">
      <alignment vertical="center"/>
    </xf>
    <xf numFmtId="0" fontId="3" fillId="0" borderId="0"/>
    <xf numFmtId="0" fontId="34"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0" fontId="3" fillId="0" borderId="0"/>
    <xf numFmtId="0" fontId="1" fillId="0" borderId="0"/>
  </cellStyleXfs>
  <cellXfs count="216">
    <xf numFmtId="0" fontId="0" fillId="0" borderId="0" xfId="0"/>
    <xf numFmtId="0" fontId="8" fillId="0" borderId="0" xfId="0" applyFont="1" applyAlignment="1">
      <alignment vertical="center"/>
    </xf>
    <xf numFmtId="0" fontId="9" fillId="0" borderId="0" xfId="0" applyFont="1" applyAlignment="1">
      <alignment vertical="center"/>
    </xf>
    <xf numFmtId="43" fontId="8" fillId="0" borderId="0" xfId="0" applyNumberFormat="1" applyFont="1" applyAlignment="1">
      <alignment vertical="center"/>
    </xf>
    <xf numFmtId="4" fontId="10" fillId="0" borderId="8" xfId="32" applyNumberFormat="1" applyFont="1" applyBorder="1" applyAlignment="1">
      <alignment horizontal="center"/>
    </xf>
    <xf numFmtId="0" fontId="6" fillId="0" borderId="7" xfId="32" applyFont="1" applyBorder="1" applyAlignment="1">
      <alignment horizontal="center" vertical="center" wrapText="1"/>
    </xf>
    <xf numFmtId="49" fontId="9" fillId="0" borderId="7" xfId="36" applyNumberFormat="1" applyFont="1" applyBorder="1" applyAlignment="1">
      <alignment horizontal="center" vertical="center"/>
    </xf>
    <xf numFmtId="0" fontId="8" fillId="0" borderId="0" xfId="0" applyFont="1" applyFill="1" applyAlignment="1">
      <alignment vertical="center"/>
    </xf>
    <xf numFmtId="0" fontId="5" fillId="0" borderId="17" xfId="32" applyFont="1" applyBorder="1" applyAlignment="1">
      <alignment horizontal="center" vertical="center" textRotation="90" wrapText="1"/>
    </xf>
    <xf numFmtId="0" fontId="5" fillId="0" borderId="18" xfId="32" applyFont="1" applyBorder="1" applyAlignment="1">
      <alignment horizontal="center" vertical="center" textRotation="90" wrapText="1"/>
    </xf>
    <xf numFmtId="0" fontId="5" fillId="0" borderId="19" xfId="32" applyFont="1" applyBorder="1" applyAlignment="1">
      <alignment horizontal="center" vertical="center" textRotation="90" wrapText="1"/>
    </xf>
    <xf numFmtId="0" fontId="24" fillId="0" borderId="0" xfId="44" applyFont="1"/>
    <xf numFmtId="0" fontId="26" fillId="0" borderId="0" xfId="44" applyFont="1"/>
    <xf numFmtId="0" fontId="27" fillId="18" borderId="0" xfId="44" applyFont="1" applyFill="1" applyAlignment="1">
      <alignment vertical="top"/>
    </xf>
    <xf numFmtId="0" fontId="27" fillId="18" borderId="0" xfId="44" applyFont="1" applyFill="1"/>
    <xf numFmtId="0" fontId="26" fillId="0" borderId="0" xfId="44" applyFont="1" applyAlignment="1">
      <alignment horizontal="left"/>
    </xf>
    <xf numFmtId="0" fontId="24" fillId="0" borderId="0" xfId="44" applyFont="1" applyAlignment="1">
      <alignment horizontal="right"/>
    </xf>
    <xf numFmtId="2" fontId="24" fillId="0" borderId="8" xfId="44" applyNumberFormat="1" applyFont="1" applyBorder="1" applyAlignment="1">
      <alignment horizontal="center" vertical="center"/>
    </xf>
    <xf numFmtId="2" fontId="24" fillId="0" borderId="10" xfId="44" applyNumberFormat="1" applyFont="1" applyBorder="1" applyAlignment="1">
      <alignment horizontal="center" vertical="center"/>
    </xf>
    <xf numFmtId="2" fontId="24" fillId="0" borderId="0" xfId="44" applyNumberFormat="1" applyFont="1" applyAlignment="1">
      <alignment horizontal="center" vertical="center"/>
    </xf>
    <xf numFmtId="49" fontId="24" fillId="0" borderId="7" xfId="44" applyNumberFormat="1" applyFont="1" applyBorder="1" applyAlignment="1">
      <alignment horizontal="center" vertical="center"/>
    </xf>
    <xf numFmtId="0" fontId="24" fillId="19" borderId="7" xfId="44" applyFont="1" applyFill="1" applyBorder="1" applyAlignment="1">
      <alignment vertical="center" wrapText="1"/>
    </xf>
    <xf numFmtId="2" fontId="24" fillId="0" borderId="7" xfId="44" applyNumberFormat="1" applyFont="1" applyBorder="1" applyAlignment="1">
      <alignment horizontal="center" vertical="center"/>
    </xf>
    <xf numFmtId="0" fontId="24" fillId="0" borderId="0" xfId="44" applyFont="1" applyAlignment="1">
      <alignment vertical="center"/>
    </xf>
    <xf numFmtId="0" fontId="24" fillId="0" borderId="0" xfId="44" applyFont="1" applyAlignment="1">
      <alignment horizontal="center" vertical="center"/>
    </xf>
    <xf numFmtId="0" fontId="30" fillId="0" borderId="0" xfId="44" applyFont="1"/>
    <xf numFmtId="0" fontId="31" fillId="0" borderId="8" xfId="44" applyFont="1" applyBorder="1"/>
    <xf numFmtId="0" fontId="24" fillId="0" borderId="0" xfId="44" applyFont="1" applyAlignment="1">
      <alignment vertical="top" wrapText="1"/>
    </xf>
    <xf numFmtId="0" fontId="30" fillId="0" borderId="0" xfId="44" applyFont="1" applyAlignment="1">
      <alignment vertical="top"/>
    </xf>
    <xf numFmtId="0" fontId="24" fillId="0" borderId="0" xfId="44" applyFont="1" applyAlignment="1">
      <alignment horizontal="left"/>
    </xf>
    <xf numFmtId="0" fontId="30" fillId="0" borderId="0" xfId="44" applyFont="1" applyAlignment="1">
      <alignment wrapText="1"/>
    </xf>
    <xf numFmtId="0" fontId="30" fillId="0" borderId="0" xfId="44" applyFont="1" applyAlignment="1">
      <alignment horizontal="center"/>
    </xf>
    <xf numFmtId="0" fontId="26" fillId="0" borderId="0" xfId="44" applyFont="1" applyAlignment="1">
      <alignment horizontal="right"/>
    </xf>
    <xf numFmtId="0" fontId="30" fillId="0" borderId="8" xfId="44" applyFont="1" applyBorder="1"/>
    <xf numFmtId="0" fontId="30" fillId="0" borderId="0" xfId="44" applyFont="1" applyAlignment="1">
      <alignment horizontal="center" vertical="center"/>
    </xf>
    <xf numFmtId="0" fontId="32" fillId="0" borderId="0" xfId="44" applyFont="1" applyAlignment="1">
      <alignment horizontal="center"/>
    </xf>
    <xf numFmtId="0" fontId="30" fillId="0" borderId="7" xfId="44" applyFont="1" applyBorder="1" applyAlignment="1">
      <alignment horizontal="center" vertical="center" wrapText="1"/>
    </xf>
    <xf numFmtId="2" fontId="26" fillId="0" borderId="7" xfId="44" applyNumberFormat="1" applyFont="1" applyBorder="1" applyAlignment="1">
      <alignment horizontal="center" vertical="center"/>
    </xf>
    <xf numFmtId="0" fontId="26" fillId="0" borderId="7" xfId="44" applyFont="1" applyBorder="1"/>
    <xf numFmtId="0" fontId="24" fillId="0" borderId="7" xfId="44" applyFont="1" applyBorder="1" applyAlignment="1">
      <alignment horizontal="center" vertical="center"/>
    </xf>
    <xf numFmtId="0" fontId="8" fillId="18" borderId="0" xfId="44" applyFont="1" applyFill="1" applyAlignment="1">
      <alignment horizontal="right"/>
    </xf>
    <xf numFmtId="0" fontId="8" fillId="18" borderId="0" xfId="44" applyFont="1" applyFill="1" applyAlignment="1">
      <alignment horizontal="right" vertical="top"/>
    </xf>
    <xf numFmtId="0" fontId="8" fillId="0" borderId="0" xfId="44" applyFont="1" applyAlignment="1">
      <alignment horizontal="right" vertical="top" wrapText="1"/>
    </xf>
    <xf numFmtId="2" fontId="24" fillId="0" borderId="0" xfId="44" applyNumberFormat="1" applyFont="1"/>
    <xf numFmtId="49" fontId="9" fillId="0" borderId="7" xfId="36" applyNumberFormat="1" applyFont="1" applyFill="1" applyBorder="1" applyAlignment="1">
      <alignment horizontal="center" vertical="center"/>
    </xf>
    <xf numFmtId="0" fontId="9" fillId="0" borderId="7" xfId="0" applyFont="1" applyFill="1" applyBorder="1" applyAlignment="1">
      <alignment horizontal="left" vertical="center" wrapText="1"/>
    </xf>
    <xf numFmtId="49" fontId="5" fillId="0" borderId="7" xfId="36" applyNumberFormat="1" applyFont="1" applyFill="1" applyBorder="1" applyAlignment="1">
      <alignment horizontal="center" vertical="center"/>
    </xf>
    <xf numFmtId="0" fontId="26" fillId="0" borderId="7" xfId="44" applyFont="1" applyBorder="1" applyAlignment="1">
      <alignment horizontal="right"/>
    </xf>
    <xf numFmtId="0" fontId="26" fillId="0" borderId="0" xfId="44" applyFont="1" applyAlignment="1">
      <alignment horizontal="center"/>
    </xf>
    <xf numFmtId="0" fontId="30" fillId="0" borderId="7" xfId="44" applyFont="1" applyBorder="1" applyAlignment="1">
      <alignment horizontal="center" vertical="center"/>
    </xf>
    <xf numFmtId="0" fontId="24" fillId="0" borderId="7" xfId="44" applyFont="1" applyBorder="1" applyAlignment="1">
      <alignment horizontal="center" vertical="center" wrapText="1"/>
    </xf>
    <xf numFmtId="2" fontId="28" fillId="0" borderId="7" xfId="44" applyNumberFormat="1" applyFont="1" applyBorder="1" applyAlignment="1">
      <alignment horizontal="center" vertical="center"/>
    </xf>
    <xf numFmtId="0" fontId="8" fillId="18" borderId="0" xfId="44" applyFont="1" applyFill="1" applyAlignment="1">
      <alignment vertical="top"/>
    </xf>
    <xf numFmtId="2" fontId="30" fillId="0" borderId="7" xfId="44" applyNumberFormat="1" applyFont="1" applyBorder="1" applyAlignment="1">
      <alignment horizontal="center" vertical="center"/>
    </xf>
    <xf numFmtId="2" fontId="30" fillId="0" borderId="7" xfId="0" applyNumberFormat="1" applyFont="1" applyBorder="1" applyAlignment="1">
      <alignment horizontal="center" vertical="center"/>
    </xf>
    <xf numFmtId="0" fontId="37" fillId="0" borderId="0" xfId="45" applyFont="1" applyAlignment="1">
      <alignment vertical="center"/>
    </xf>
    <xf numFmtId="0" fontId="37" fillId="0" borderId="0" xfId="45" applyFont="1" applyAlignment="1">
      <alignment vertical="center" wrapText="1"/>
    </xf>
    <xf numFmtId="0" fontId="37" fillId="0" borderId="8" xfId="45" applyFont="1" applyBorder="1" applyAlignment="1">
      <alignment horizontal="right" vertical="center" wrapText="1"/>
    </xf>
    <xf numFmtId="9" fontId="37" fillId="0" borderId="22" xfId="45" applyNumberFormat="1" applyFont="1" applyBorder="1" applyAlignment="1">
      <alignment vertical="center"/>
    </xf>
    <xf numFmtId="9" fontId="37" fillId="0" borderId="0" xfId="45" applyNumberFormat="1" applyFont="1" applyAlignment="1">
      <alignment vertical="center"/>
    </xf>
    <xf numFmtId="0" fontId="8" fillId="0" borderId="0" xfId="46" applyFont="1" applyAlignment="1">
      <alignment horizontal="left" vertical="top" wrapText="1"/>
    </xf>
    <xf numFmtId="43" fontId="8" fillId="0" borderId="0" xfId="27" applyFont="1" applyAlignment="1">
      <alignment horizontal="left" vertical="center"/>
    </xf>
    <xf numFmtId="0" fontId="30" fillId="0" borderId="0" xfId="0" applyFont="1"/>
    <xf numFmtId="0" fontId="9" fillId="0" borderId="0" xfId="32" applyFont="1" applyAlignment="1">
      <alignment horizontal="center"/>
    </xf>
    <xf numFmtId="0" fontId="38" fillId="0" borderId="0" xfId="37" applyFont="1" applyAlignment="1">
      <alignment vertical="center"/>
    </xf>
    <xf numFmtId="0" fontId="9" fillId="0" borderId="0" xfId="32" applyFont="1" applyAlignment="1">
      <alignment horizontal="left" vertical="top" wrapText="1"/>
    </xf>
    <xf numFmtId="2" fontId="5" fillId="0" borderId="0" xfId="32" applyNumberFormat="1" applyFont="1" applyAlignment="1">
      <alignment horizontal="left"/>
    </xf>
    <xf numFmtId="2" fontId="9" fillId="0" borderId="0" xfId="32" applyNumberFormat="1" applyFont="1" applyAlignment="1">
      <alignment horizontal="left"/>
    </xf>
    <xf numFmtId="0" fontId="9" fillId="0" borderId="0" xfId="32" applyFont="1" applyAlignment="1">
      <alignment horizontal="left"/>
    </xf>
    <xf numFmtId="0" fontId="39" fillId="0" borderId="0" xfId="32" applyFont="1" applyAlignment="1">
      <alignment horizontal="left"/>
    </xf>
    <xf numFmtId="0" fontId="9" fillId="0" borderId="0" xfId="36" applyFont="1" applyAlignment="1">
      <alignment vertical="center"/>
    </xf>
    <xf numFmtId="0" fontId="10" fillId="0" borderId="0" xfId="36" applyFont="1"/>
    <xf numFmtId="0" fontId="9" fillId="0" borderId="0" xfId="36" applyFont="1"/>
    <xf numFmtId="0" fontId="9" fillId="0" borderId="13" xfId="32" applyFont="1" applyBorder="1" applyAlignment="1">
      <alignment horizontal="center" vertical="center"/>
    </xf>
    <xf numFmtId="0" fontId="9" fillId="0" borderId="13" xfId="32" applyFont="1" applyBorder="1" applyAlignment="1">
      <alignment horizontal="center" vertical="center" wrapText="1"/>
    </xf>
    <xf numFmtId="0" fontId="9" fillId="0" borderId="7" xfId="32" applyFont="1" applyBorder="1" applyAlignment="1">
      <alignment horizontal="center" vertical="center"/>
    </xf>
    <xf numFmtId="49" fontId="5" fillId="0" borderId="7" xfId="36" applyNumberFormat="1" applyFont="1" applyBorder="1" applyAlignment="1">
      <alignment horizontal="center" vertical="center"/>
    </xf>
    <xf numFmtId="0" fontId="5" fillId="0" borderId="7" xfId="0" applyFont="1" applyBorder="1" applyAlignment="1">
      <alignment horizontal="center" vertical="center" wrapText="1"/>
    </xf>
    <xf numFmtId="0" fontId="9" fillId="0" borderId="7" xfId="0" applyFont="1" applyBorder="1" applyAlignment="1">
      <alignment horizontal="center" vertical="center" wrapText="1"/>
    </xf>
    <xf numFmtId="1" fontId="9" fillId="0" borderId="7" xfId="0" applyNumberFormat="1" applyFont="1" applyBorder="1" applyAlignment="1">
      <alignment horizontal="center" vertical="center"/>
    </xf>
    <xf numFmtId="43" fontId="8" fillId="0" borderId="7" xfId="0" applyNumberFormat="1" applyFont="1" applyBorder="1" applyAlignment="1">
      <alignment horizontal="center" vertical="center"/>
    </xf>
    <xf numFmtId="43" fontId="9" fillId="0" borderId="7" xfId="32" applyNumberFormat="1" applyFont="1" applyBorder="1" applyAlignment="1">
      <alignment horizontal="center" vertical="center"/>
    </xf>
    <xf numFmtId="2" fontId="8" fillId="0" borderId="7" xfId="0" applyNumberFormat="1" applyFont="1" applyBorder="1" applyAlignment="1">
      <alignment horizontal="center" vertical="center"/>
    </xf>
    <xf numFmtId="43" fontId="30" fillId="0" borderId="0" xfId="0" applyNumberFormat="1" applyFont="1" applyAlignment="1">
      <alignment vertical="center"/>
    </xf>
    <xf numFmtId="0" fontId="30" fillId="0" borderId="0" xfId="0" applyFont="1" applyAlignment="1">
      <alignment vertical="center"/>
    </xf>
    <xf numFmtId="0" fontId="9" fillId="0" borderId="7" xfId="32" applyFont="1" applyBorder="1" applyAlignment="1">
      <alignment horizontal="left" vertical="center" wrapText="1"/>
    </xf>
    <xf numFmtId="2" fontId="9" fillId="0" borderId="7" xfId="32" applyNumberFormat="1" applyFont="1" applyBorder="1" applyAlignment="1">
      <alignment horizontal="center" vertical="center"/>
    </xf>
    <xf numFmtId="43" fontId="30" fillId="0" borderId="0" xfId="0" applyNumberFormat="1" applyFont="1"/>
    <xf numFmtId="49" fontId="9" fillId="0" borderId="7" xfId="32" applyNumberFormat="1" applyFont="1" applyFill="1" applyBorder="1" applyAlignment="1">
      <alignment horizontal="center" vertical="center"/>
    </xf>
    <xf numFmtId="0" fontId="9" fillId="0" borderId="7" xfId="32" applyFont="1" applyFill="1" applyBorder="1" applyAlignment="1">
      <alignment horizontal="left" vertical="center" wrapText="1"/>
    </xf>
    <xf numFmtId="0" fontId="9" fillId="0" borderId="7" xfId="32" applyFont="1" applyFill="1" applyBorder="1" applyAlignment="1">
      <alignment horizontal="center" vertical="center" wrapText="1"/>
    </xf>
    <xf numFmtId="4" fontId="9" fillId="0" borderId="7" xfId="32" applyNumberFormat="1" applyFont="1" applyFill="1" applyBorder="1" applyAlignment="1">
      <alignment horizontal="center" vertical="center"/>
    </xf>
    <xf numFmtId="2" fontId="8" fillId="0" borderId="7" xfId="0" applyNumberFormat="1" applyFont="1" applyFill="1" applyBorder="1" applyAlignment="1">
      <alignment horizontal="center" vertical="center"/>
    </xf>
    <xf numFmtId="43" fontId="8" fillId="0" borderId="7" xfId="0" applyNumberFormat="1" applyFont="1" applyFill="1" applyBorder="1" applyAlignment="1">
      <alignment horizontal="center" vertical="center"/>
    </xf>
    <xf numFmtId="49" fontId="5" fillId="0" borderId="7" xfId="38" applyNumberFormat="1" applyFont="1" applyFill="1" applyBorder="1" applyAlignment="1">
      <alignment horizontal="center" vertical="center" wrapText="1"/>
    </xf>
    <xf numFmtId="0" fontId="5" fillId="0" borderId="7" xfId="0" applyFont="1" applyFill="1" applyBorder="1" applyAlignment="1">
      <alignment horizontal="center" vertical="center" wrapText="1"/>
    </xf>
    <xf numFmtId="0" fontId="9" fillId="0" borderId="7" xfId="39" applyFont="1" applyFill="1" applyBorder="1" applyAlignment="1">
      <alignment horizontal="center" vertical="center" wrapText="1"/>
    </xf>
    <xf numFmtId="4" fontId="9" fillId="0" borderId="7" xfId="39" applyNumberFormat="1" applyFont="1" applyFill="1" applyBorder="1" applyAlignment="1">
      <alignment horizontal="center" vertical="center"/>
    </xf>
    <xf numFmtId="2" fontId="9" fillId="0" borderId="7" xfId="0" applyNumberFormat="1" applyFont="1" applyFill="1" applyBorder="1" applyAlignment="1">
      <alignment horizontal="center" vertical="center"/>
    </xf>
    <xf numFmtId="49" fontId="9" fillId="0" borderId="7" xfId="38" applyNumberFormat="1" applyFont="1" applyFill="1" applyBorder="1" applyAlignment="1">
      <alignment horizontal="center" vertical="center" wrapText="1"/>
    </xf>
    <xf numFmtId="0" fontId="8" fillId="0" borderId="7" xfId="33" applyFont="1" applyFill="1" applyBorder="1" applyAlignment="1">
      <alignment horizontal="left" vertical="center" wrapText="1"/>
    </xf>
    <xf numFmtId="0" fontId="9" fillId="0" borderId="7" xfId="0" applyFont="1" applyFill="1" applyBorder="1" applyAlignment="1">
      <alignment vertical="center" wrapText="1"/>
    </xf>
    <xf numFmtId="0" fontId="9" fillId="0" borderId="7" xfId="0" applyFont="1" applyFill="1" applyBorder="1" applyAlignment="1">
      <alignment horizontal="center" vertical="center" wrapText="1"/>
    </xf>
    <xf numFmtId="4" fontId="9" fillId="0" borderId="7" xfId="0" applyNumberFormat="1" applyFont="1" applyFill="1" applyBorder="1" applyAlignment="1">
      <alignment horizontal="center" vertical="center"/>
    </xf>
    <xf numFmtId="3" fontId="9" fillId="0" borderId="7" xfId="0" applyNumberFormat="1" applyFont="1" applyFill="1" applyBorder="1" applyAlignment="1">
      <alignment horizontal="center" vertical="center"/>
    </xf>
    <xf numFmtId="43" fontId="9" fillId="0" borderId="7" xfId="32" applyNumberFormat="1" applyFont="1" applyFill="1" applyBorder="1" applyAlignment="1">
      <alignment horizontal="center" vertical="center"/>
    </xf>
    <xf numFmtId="3" fontId="9" fillId="0" borderId="7" xfId="39" applyNumberFormat="1" applyFont="1" applyFill="1" applyBorder="1" applyAlignment="1">
      <alignment horizontal="center" vertical="center"/>
    </xf>
    <xf numFmtId="0" fontId="8" fillId="0" borderId="7" xfId="0" applyFont="1" applyFill="1" applyBorder="1" applyAlignment="1">
      <alignment horizontal="left" vertical="center" wrapText="1"/>
    </xf>
    <xf numFmtId="0" fontId="5" fillId="0" borderId="7" xfId="0" applyFont="1" applyFill="1" applyBorder="1" applyAlignment="1">
      <alignment horizontal="center" vertical="center"/>
    </xf>
    <xf numFmtId="0" fontId="9" fillId="0" borderId="7" xfId="0" applyFont="1" applyBorder="1" applyAlignment="1">
      <alignment vertical="center" wrapText="1"/>
    </xf>
    <xf numFmtId="3" fontId="9" fillId="0" borderId="7" xfId="0" applyNumberFormat="1" applyFont="1" applyBorder="1" applyAlignment="1">
      <alignment horizontal="center" vertical="center"/>
    </xf>
    <xf numFmtId="0" fontId="5" fillId="0" borderId="7" xfId="32" applyFont="1" applyBorder="1" applyAlignment="1">
      <alignment horizontal="center" vertical="center"/>
    </xf>
    <xf numFmtId="0" fontId="27" fillId="0" borderId="7" xfId="0" applyFont="1" applyBorder="1" applyAlignment="1">
      <alignment horizontal="center" vertical="center" wrapText="1"/>
    </xf>
    <xf numFmtId="164" fontId="8" fillId="0" borderId="7" xfId="0" applyNumberFormat="1" applyFont="1" applyBorder="1" applyAlignment="1">
      <alignment horizontal="center" vertical="center"/>
    </xf>
    <xf numFmtId="3" fontId="8" fillId="0" borderId="7" xfId="32" applyNumberFormat="1" applyFont="1" applyBorder="1" applyAlignment="1">
      <alignment horizontal="center" vertical="center"/>
    </xf>
    <xf numFmtId="0" fontId="9" fillId="0" borderId="7" xfId="0" applyFont="1" applyBorder="1" applyAlignment="1">
      <alignment horizontal="center" vertical="center"/>
    </xf>
    <xf numFmtId="0" fontId="8" fillId="0" borderId="7" xfId="32" applyFont="1" applyBorder="1" applyAlignment="1">
      <alignment vertical="center"/>
    </xf>
    <xf numFmtId="43" fontId="8" fillId="0" borderId="0" xfId="0" applyNumberFormat="1" applyFont="1" applyAlignment="1">
      <alignment horizontal="center" vertical="center"/>
    </xf>
    <xf numFmtId="0" fontId="9" fillId="0" borderId="0" xfId="36" applyFont="1" applyAlignment="1">
      <alignment vertical="center" wrapText="1"/>
    </xf>
    <xf numFmtId="43" fontId="9" fillId="0" borderId="0" xfId="36" applyNumberFormat="1" applyFont="1" applyAlignment="1">
      <alignment vertical="center"/>
    </xf>
    <xf numFmtId="0" fontId="9" fillId="0" borderId="0" xfId="36" applyFont="1" applyFill="1" applyAlignment="1">
      <alignment vertical="center" wrapText="1"/>
    </xf>
    <xf numFmtId="0" fontId="9" fillId="0" borderId="0" xfId="36" applyFont="1" applyFill="1" applyAlignment="1">
      <alignment vertical="center"/>
    </xf>
    <xf numFmtId="0" fontId="8" fillId="18" borderId="0" xfId="0" applyFont="1" applyFill="1"/>
    <xf numFmtId="0" fontId="37" fillId="0" borderId="0" xfId="0" applyFont="1" applyAlignment="1">
      <alignment vertical="center"/>
    </xf>
    <xf numFmtId="0" fontId="37" fillId="0" borderId="0" xfId="0" applyFont="1" applyAlignment="1">
      <alignment vertical="center" wrapText="1"/>
    </xf>
    <xf numFmtId="0" fontId="30" fillId="0" borderId="0" xfId="0" applyFont="1" applyAlignment="1">
      <alignment wrapText="1"/>
    </xf>
    <xf numFmtId="0" fontId="9" fillId="0" borderId="0" xfId="36" applyFont="1" applyBorder="1" applyAlignment="1"/>
    <xf numFmtId="0" fontId="37" fillId="0" borderId="8" xfId="45" applyFont="1" applyBorder="1" applyAlignment="1">
      <alignment horizontal="center" vertical="center" wrapText="1"/>
    </xf>
    <xf numFmtId="0" fontId="37" fillId="0" borderId="0" xfId="45" applyFont="1" applyBorder="1" applyAlignment="1">
      <alignment horizontal="center" vertical="center" wrapText="1"/>
    </xf>
    <xf numFmtId="0" fontId="40" fillId="0" borderId="0" xfId="45" applyFont="1" applyAlignment="1">
      <alignment vertical="center"/>
    </xf>
    <xf numFmtId="2" fontId="9" fillId="0" borderId="7" xfId="38" quotePrefix="1" applyNumberFormat="1" applyFont="1" applyBorder="1" applyAlignment="1">
      <alignment horizontal="center" vertical="center" wrapText="1"/>
    </xf>
    <xf numFmtId="2" fontId="24" fillId="0" borderId="32" xfId="44" applyNumberFormat="1" applyFont="1" applyBorder="1" applyAlignment="1">
      <alignment horizontal="center" vertical="center"/>
    </xf>
    <xf numFmtId="0" fontId="41" fillId="0" borderId="0" xfId="70" applyFont="1"/>
    <xf numFmtId="0" fontId="41" fillId="0" borderId="0" xfId="70" applyFont="1" applyBorder="1" applyAlignment="1">
      <alignment horizontal="left"/>
    </xf>
    <xf numFmtId="0" fontId="41" fillId="0" borderId="0" xfId="70" applyFont="1" applyBorder="1" applyAlignment="1">
      <alignment horizontal="center"/>
    </xf>
    <xf numFmtId="0" fontId="42" fillId="0" borderId="0" xfId="70" applyFont="1" applyBorder="1" applyAlignment="1">
      <alignment horizontal="center"/>
    </xf>
    <xf numFmtId="0" fontId="41" fillId="0" borderId="0" xfId="70" applyFont="1" applyAlignment="1">
      <alignment horizontal="center"/>
    </xf>
    <xf numFmtId="0" fontId="41" fillId="0" borderId="23" xfId="70" applyFont="1" applyBorder="1"/>
    <xf numFmtId="0" fontId="41" fillId="0" borderId="24" xfId="70" applyFont="1" applyBorder="1" applyAlignment="1">
      <alignment horizontal="center"/>
    </xf>
    <xf numFmtId="0" fontId="41" fillId="0" borderId="25" xfId="70" applyFont="1" applyBorder="1" applyAlignment="1">
      <alignment horizontal="center" wrapText="1"/>
    </xf>
    <xf numFmtId="0" fontId="41" fillId="0" borderId="26" xfId="70" applyFont="1" applyBorder="1"/>
    <xf numFmtId="0" fontId="41" fillId="0" borderId="27" xfId="70" applyFont="1" applyBorder="1" applyAlignment="1">
      <alignment horizontal="center"/>
    </xf>
    <xf numFmtId="0" fontId="41" fillId="0" borderId="13" xfId="70" applyFont="1" applyBorder="1"/>
    <xf numFmtId="0" fontId="41" fillId="0" borderId="13" xfId="70" applyFont="1" applyBorder="1" applyAlignment="1">
      <alignment horizontal="center"/>
    </xf>
    <xf numFmtId="2" fontId="41" fillId="0" borderId="28" xfId="70" applyNumberFormat="1" applyFont="1" applyBorder="1" applyAlignment="1">
      <alignment horizontal="center"/>
    </xf>
    <xf numFmtId="0" fontId="41" fillId="0" borderId="30" xfId="70" applyFont="1" applyBorder="1" applyAlignment="1">
      <alignment horizontal="center" vertical="top"/>
    </xf>
    <xf numFmtId="0" fontId="41" fillId="0" borderId="7" xfId="70" applyFont="1" applyBorder="1" applyAlignment="1">
      <alignment vertical="top" wrapText="1"/>
    </xf>
    <xf numFmtId="0" fontId="41" fillId="0" borderId="7" xfId="70" applyFont="1" applyBorder="1" applyAlignment="1">
      <alignment horizontal="center" vertical="top" wrapText="1"/>
    </xf>
    <xf numFmtId="0" fontId="41" fillId="0" borderId="7" xfId="70" applyFont="1" applyBorder="1" applyAlignment="1">
      <alignment horizontal="center"/>
    </xf>
    <xf numFmtId="2" fontId="41" fillId="0" borderId="9" xfId="70" applyNumberFormat="1" applyFont="1" applyBorder="1" applyAlignment="1">
      <alignment horizontal="center"/>
    </xf>
    <xf numFmtId="0" fontId="41" fillId="0" borderId="7" xfId="70" applyFont="1" applyBorder="1" applyAlignment="1">
      <alignment wrapText="1"/>
    </xf>
    <xf numFmtId="0" fontId="41" fillId="0" borderId="7" xfId="70" applyFont="1" applyBorder="1" applyAlignment="1">
      <alignment horizontal="center" wrapText="1"/>
    </xf>
    <xf numFmtId="0" fontId="41" fillId="0" borderId="17" xfId="70" applyFont="1" applyBorder="1" applyAlignment="1">
      <alignment vertical="top"/>
    </xf>
    <xf numFmtId="0" fontId="42" fillId="0" borderId="18" xfId="70" applyFont="1" applyBorder="1" applyAlignment="1">
      <alignment horizontal="right" wrapText="1"/>
    </xf>
    <xf numFmtId="0" fontId="41" fillId="0" borderId="18" xfId="70" applyFont="1" applyBorder="1" applyAlignment="1">
      <alignment horizontal="center"/>
    </xf>
    <xf numFmtId="0" fontId="41" fillId="0" borderId="31" xfId="70" applyFont="1" applyBorder="1" applyAlignment="1">
      <alignment horizontal="center"/>
    </xf>
    <xf numFmtId="2" fontId="42" fillId="0" borderId="19" xfId="70" applyNumberFormat="1" applyFont="1" applyBorder="1"/>
    <xf numFmtId="0" fontId="43" fillId="0" borderId="0" xfId="70" applyFont="1"/>
    <xf numFmtId="2" fontId="41" fillId="0" borderId="29" xfId="70" applyNumberFormat="1" applyFont="1" applyBorder="1"/>
    <xf numFmtId="0" fontId="26" fillId="0" borderId="7" xfId="44" applyFont="1" applyBorder="1" applyAlignment="1">
      <alignment horizontal="right"/>
    </xf>
    <xf numFmtId="0" fontId="30" fillId="0" borderId="7" xfId="0" applyFont="1" applyBorder="1" applyAlignment="1">
      <alignment horizontal="right"/>
    </xf>
    <xf numFmtId="0" fontId="37" fillId="0" borderId="0" xfId="45" applyFont="1" applyAlignment="1">
      <alignment horizontal="center" vertical="center" wrapText="1"/>
    </xf>
    <xf numFmtId="0" fontId="24" fillId="0" borderId="0" xfId="46" applyFont="1" applyAlignment="1">
      <alignment horizontal="left" vertical="top" wrapText="1"/>
    </xf>
    <xf numFmtId="0" fontId="30" fillId="0" borderId="0" xfId="44" applyFont="1" applyAlignment="1">
      <alignment horizontal="left" vertical="top" wrapText="1"/>
    </xf>
    <xf numFmtId="0" fontId="26" fillId="0" borderId="0" xfId="44" applyFont="1" applyAlignment="1">
      <alignment horizontal="center"/>
    </xf>
    <xf numFmtId="0" fontId="30" fillId="0" borderId="7" xfId="44" applyFont="1" applyBorder="1" applyAlignment="1">
      <alignment horizontal="center" vertical="center"/>
    </xf>
    <xf numFmtId="0" fontId="30" fillId="0" borderId="7" xfId="0" applyFont="1" applyBorder="1" applyAlignment="1">
      <alignment horizontal="center" vertical="center"/>
    </xf>
    <xf numFmtId="0" fontId="30" fillId="0" borderId="7" xfId="44" applyFont="1" applyBorder="1" applyAlignment="1">
      <alignment horizontal="left" vertical="center" wrapText="1"/>
    </xf>
    <xf numFmtId="0" fontId="30" fillId="0" borderId="7" xfId="0" applyFont="1" applyBorder="1" applyAlignment="1">
      <alignment horizontal="left" vertical="center" wrapText="1"/>
    </xf>
    <xf numFmtId="0" fontId="30" fillId="0" borderId="7" xfId="44" applyFont="1" applyBorder="1" applyAlignment="1">
      <alignment horizontal="right"/>
    </xf>
    <xf numFmtId="0" fontId="24" fillId="0" borderId="7" xfId="44" applyFont="1" applyBorder="1" applyAlignment="1">
      <alignment horizontal="right"/>
    </xf>
    <xf numFmtId="0" fontId="24" fillId="0" borderId="7" xfId="44" applyFont="1" applyBorder="1" applyAlignment="1">
      <alignment horizontal="center" vertical="center" wrapText="1"/>
    </xf>
    <xf numFmtId="0" fontId="24" fillId="0" borderId="7" xfId="44" applyFont="1" applyBorder="1" applyAlignment="1">
      <alignment horizontal="center"/>
    </xf>
    <xf numFmtId="0" fontId="8" fillId="0" borderId="7" xfId="29" applyFont="1" applyBorder="1" applyAlignment="1">
      <alignment horizontal="left" vertical="center"/>
    </xf>
    <xf numFmtId="0" fontId="9" fillId="0" borderId="0" xfId="32" applyFont="1" applyAlignment="1">
      <alignment horizontal="center"/>
    </xf>
    <xf numFmtId="0" fontId="5" fillId="0" borderId="8" xfId="32" applyFont="1" applyBorder="1" applyAlignment="1">
      <alignment horizontal="center" vertical="center" wrapText="1"/>
    </xf>
    <xf numFmtId="0" fontId="30" fillId="0" borderId="8" xfId="0" applyFont="1" applyBorder="1" applyAlignment="1"/>
    <xf numFmtId="0" fontId="8" fillId="0" borderId="7" xfId="29" applyFont="1" applyBorder="1" applyAlignment="1">
      <alignment horizontal="left" vertical="center" wrapText="1"/>
    </xf>
    <xf numFmtId="0" fontId="27" fillId="0" borderId="7" xfId="29" applyFont="1" applyBorder="1" applyAlignment="1">
      <alignment horizontal="left" vertical="center" wrapText="1"/>
    </xf>
    <xf numFmtId="0" fontId="30" fillId="0" borderId="7" xfId="0" applyFont="1" applyBorder="1" applyAlignment="1">
      <alignment horizontal="left" vertical="center"/>
    </xf>
    <xf numFmtId="0" fontId="37" fillId="0" borderId="12" xfId="45" applyFont="1" applyBorder="1" applyAlignment="1">
      <alignment horizontal="center" vertical="center" wrapText="1"/>
    </xf>
    <xf numFmtId="0" fontId="37" fillId="0" borderId="0" xfId="45" applyFont="1" applyBorder="1" applyAlignment="1">
      <alignment horizontal="center" vertical="center" wrapText="1"/>
    </xf>
    <xf numFmtId="0" fontId="37" fillId="0" borderId="8" xfId="45" applyFont="1" applyBorder="1" applyAlignment="1">
      <alignment horizontal="center" vertical="center" wrapText="1"/>
    </xf>
    <xf numFmtId="0" fontId="24" fillId="0" borderId="0" xfId="0" applyFont="1" applyAlignment="1">
      <alignment horizontal="left" wrapText="1"/>
    </xf>
    <xf numFmtId="0" fontId="30" fillId="0" borderId="0" xfId="0" applyFont="1" applyAlignment="1">
      <alignment wrapText="1"/>
    </xf>
    <xf numFmtId="0" fontId="28" fillId="0" borderId="7" xfId="44" applyFont="1" applyBorder="1" applyAlignment="1">
      <alignment horizontal="right"/>
    </xf>
    <xf numFmtId="0" fontId="27" fillId="0" borderId="7" xfId="32" applyFont="1" applyBorder="1" applyAlignment="1">
      <alignment horizontal="right" vertical="center"/>
    </xf>
    <xf numFmtId="0" fontId="27" fillId="0" borderId="9" xfId="29" applyFont="1" applyBorder="1" applyAlignment="1">
      <alignment horizontal="left" vertical="center" wrapText="1"/>
    </xf>
    <xf numFmtId="0" fontId="27" fillId="0" borderId="10" xfId="29" applyFont="1" applyBorder="1" applyAlignment="1">
      <alignment horizontal="left" vertical="center" wrapText="1"/>
    </xf>
    <xf numFmtId="0" fontId="27" fillId="0" borderId="11" xfId="29" applyFont="1" applyBorder="1" applyAlignment="1">
      <alignment horizontal="left" vertical="center" wrapText="1"/>
    </xf>
    <xf numFmtId="0" fontId="5" fillId="0" borderId="20" xfId="32" applyFont="1" applyBorder="1" applyAlignment="1">
      <alignment horizontal="center" vertical="center" textRotation="90"/>
    </xf>
    <xf numFmtId="0" fontId="5" fillId="0" borderId="21" xfId="32" applyFont="1" applyBorder="1" applyAlignment="1">
      <alignment horizontal="center" vertical="center" textRotation="90"/>
    </xf>
    <xf numFmtId="0" fontId="5" fillId="0" borderId="14" xfId="32" applyFont="1" applyBorder="1" applyAlignment="1">
      <alignment horizontal="center" vertical="center" wrapText="1"/>
    </xf>
    <xf numFmtId="0" fontId="5" fillId="0" borderId="17" xfId="32" applyFont="1" applyBorder="1" applyAlignment="1">
      <alignment horizontal="center" vertical="center" wrapText="1"/>
    </xf>
    <xf numFmtId="0" fontId="5" fillId="0" borderId="15" xfId="32" applyFont="1" applyBorder="1" applyAlignment="1">
      <alignment horizontal="center" vertical="center" textRotation="90"/>
    </xf>
    <xf numFmtId="0" fontId="5" fillId="0" borderId="18" xfId="32" applyFont="1" applyBorder="1" applyAlignment="1">
      <alignment horizontal="center" vertical="center" textRotation="90"/>
    </xf>
    <xf numFmtId="0" fontId="5" fillId="0" borderId="16" xfId="32" applyFont="1" applyBorder="1" applyAlignment="1">
      <alignment horizontal="center" vertical="center" textRotation="90"/>
    </xf>
    <xf numFmtId="0" fontId="5" fillId="0" borderId="19" xfId="32" applyFont="1" applyBorder="1" applyAlignment="1">
      <alignment horizontal="center" vertical="center" textRotation="90"/>
    </xf>
    <xf numFmtId="0" fontId="5" fillId="0" borderId="14" xfId="32" applyFont="1" applyBorder="1" applyAlignment="1">
      <alignment horizontal="center" vertical="center"/>
    </xf>
    <xf numFmtId="0" fontId="5" fillId="0" borderId="15" xfId="32" applyFont="1" applyBorder="1" applyAlignment="1">
      <alignment horizontal="center" vertical="center"/>
    </xf>
    <xf numFmtId="0" fontId="5" fillId="0" borderId="16" xfId="32" applyFont="1" applyBorder="1" applyAlignment="1">
      <alignment horizontal="center" vertical="center"/>
    </xf>
    <xf numFmtId="0" fontId="8" fillId="0" borderId="9" xfId="29" applyFont="1" applyBorder="1" applyAlignment="1">
      <alignment horizontal="left" vertical="center"/>
    </xf>
    <xf numFmtId="0" fontId="8" fillId="0" borderId="10" xfId="29" applyFont="1" applyBorder="1" applyAlignment="1">
      <alignment horizontal="left" vertical="center"/>
    </xf>
    <xf numFmtId="0" fontId="8" fillId="0" borderId="11" xfId="29" applyFont="1" applyBorder="1" applyAlignment="1">
      <alignment horizontal="left" vertical="center"/>
    </xf>
    <xf numFmtId="0" fontId="8" fillId="0" borderId="9" xfId="29" applyFont="1" applyBorder="1" applyAlignment="1">
      <alignment horizontal="left" vertical="center" wrapText="1"/>
    </xf>
    <xf numFmtId="0" fontId="5" fillId="0" borderId="0" xfId="32" applyFont="1" applyAlignment="1">
      <alignment horizontal="center"/>
    </xf>
    <xf numFmtId="0" fontId="9" fillId="0" borderId="8" xfId="36" applyFont="1" applyBorder="1"/>
    <xf numFmtId="0" fontId="24" fillId="0" borderId="0" xfId="0" applyFont="1" applyAlignment="1">
      <alignment horizontal="left" vertical="top" wrapText="1"/>
    </xf>
    <xf numFmtId="0" fontId="37" fillId="0" borderId="8" xfId="0" applyFont="1" applyBorder="1" applyAlignment="1">
      <alignment horizontal="right" vertical="center" wrapText="1"/>
    </xf>
    <xf numFmtId="0" fontId="37" fillId="0" borderId="12" xfId="0" applyFont="1" applyBorder="1" applyAlignment="1">
      <alignment horizontal="center" vertical="center" wrapText="1"/>
    </xf>
    <xf numFmtId="9" fontId="37" fillId="0" borderId="0" xfId="0" applyNumberFormat="1" applyFont="1" applyAlignment="1">
      <alignment horizontal="left" vertical="center" wrapText="1"/>
    </xf>
    <xf numFmtId="0" fontId="37" fillId="0" borderId="0" xfId="0" applyFont="1" applyAlignment="1">
      <alignment horizontal="left" vertical="center" wrapText="1"/>
    </xf>
    <xf numFmtId="2" fontId="41" fillId="0" borderId="0" xfId="70" applyNumberFormat="1" applyFont="1" applyAlignment="1">
      <alignment wrapText="1"/>
    </xf>
    <xf numFmtId="0" fontId="0" fillId="0" borderId="0" xfId="0" applyAlignment="1">
      <alignment wrapText="1"/>
    </xf>
    <xf numFmtId="0" fontId="41" fillId="0" borderId="0" xfId="70" applyFont="1" applyAlignment="1">
      <alignment wrapText="1"/>
    </xf>
    <xf numFmtId="0" fontId="41" fillId="0" borderId="12" xfId="70" applyFont="1" applyBorder="1" applyAlignment="1">
      <alignment horizontal="center"/>
    </xf>
  </cellXfs>
  <cellStyles count="7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Bad 2" xfId="19" xr:uid="{00000000-0005-0000-0000-000012000000}"/>
    <cellStyle name="Check Cell 2" xfId="20" xr:uid="{00000000-0005-0000-0000-000013000000}"/>
    <cellStyle name="Comma 2" xfId="47" xr:uid="{00000000-0005-0000-0000-000015000000}"/>
    <cellStyle name="Comma 2 2" xfId="48" xr:uid="{00000000-0005-0000-0000-000016000000}"/>
    <cellStyle name="Excel Built-in Normal" xfId="43" xr:uid="{00000000-0005-0000-0000-000017000000}"/>
    <cellStyle name="Explanatory Text 2" xfId="21" xr:uid="{00000000-0005-0000-0000-000018000000}"/>
    <cellStyle name="Good 2" xfId="22" xr:uid="{00000000-0005-0000-0000-000019000000}"/>
    <cellStyle name="Heading 1 2" xfId="23" xr:uid="{00000000-0005-0000-0000-00001A000000}"/>
    <cellStyle name="Heading 2 2" xfId="24" xr:uid="{00000000-0005-0000-0000-00001B000000}"/>
    <cellStyle name="Heading 3 2" xfId="25" xr:uid="{00000000-0005-0000-0000-00001C000000}"/>
    <cellStyle name="Heading 4 2" xfId="26" xr:uid="{00000000-0005-0000-0000-00001D000000}"/>
    <cellStyle name="Hipersaite 2" xfId="49" xr:uid="{00000000-0005-0000-0000-00001E000000}"/>
    <cellStyle name="Komats" xfId="27" builtinId="3"/>
    <cellStyle name="Komats 2" xfId="50" xr:uid="{00000000-0005-0000-0000-00001F000000}"/>
    <cellStyle name="Komats 3" xfId="51" xr:uid="{00000000-0005-0000-0000-000020000000}"/>
    <cellStyle name="Komats 4" xfId="52" xr:uid="{00000000-0005-0000-0000-000021000000}"/>
    <cellStyle name="Komats 5" xfId="53" xr:uid="{00000000-0005-0000-0000-000022000000}"/>
    <cellStyle name="Linked Cell 2" xfId="28" xr:uid="{00000000-0005-0000-0000-000023000000}"/>
    <cellStyle name="Normal 10" xfId="54" xr:uid="{00000000-0005-0000-0000-000025000000}"/>
    <cellStyle name="Normal 14" xfId="55" xr:uid="{00000000-0005-0000-0000-000026000000}"/>
    <cellStyle name="Normal 2" xfId="29" xr:uid="{00000000-0005-0000-0000-000027000000}"/>
    <cellStyle name="Normal 2 2 2" xfId="56" xr:uid="{00000000-0005-0000-0000-000028000000}"/>
    <cellStyle name="Normal 3" xfId="30" xr:uid="{00000000-0005-0000-0000-000029000000}"/>
    <cellStyle name="Normal 3 2" xfId="57" xr:uid="{00000000-0005-0000-0000-00002A000000}"/>
    <cellStyle name="Normal 4" xfId="31" xr:uid="{00000000-0005-0000-0000-00002B000000}"/>
    <cellStyle name="Normal 4 2" xfId="58" xr:uid="{00000000-0005-0000-0000-00002C000000}"/>
    <cellStyle name="Normal 8" xfId="59" xr:uid="{00000000-0005-0000-0000-00002D000000}"/>
    <cellStyle name="Normal_02_UG_III_UKT_LBN_501_06" xfId="32" xr:uid="{00000000-0005-0000-0000-00002E000000}"/>
    <cellStyle name="Normal_Sheet1" xfId="33" xr:uid="{00000000-0005-0000-0000-00002F000000}"/>
    <cellStyle name="Note 2" xfId="34" xr:uid="{00000000-0005-0000-0000-000030000000}"/>
    <cellStyle name="Parastais 2" xfId="35" xr:uid="{00000000-0005-0000-0000-000031000000}"/>
    <cellStyle name="Parastais 2 2" xfId="36" xr:uid="{00000000-0005-0000-0000-000032000000}"/>
    <cellStyle name="Parastais_Lapa47" xfId="37" xr:uid="{00000000-0005-0000-0000-000033000000}"/>
    <cellStyle name="Parastais_ŪKT_R1.1" xfId="38" xr:uid="{00000000-0005-0000-0000-000034000000}"/>
    <cellStyle name="Parastais_ŪKT_R1.2" xfId="39" xr:uid="{00000000-0005-0000-0000-000035000000}"/>
    <cellStyle name="Parasts" xfId="0" builtinId="0"/>
    <cellStyle name="Parasts 2" xfId="40" xr:uid="{00000000-0005-0000-0000-000036000000}"/>
    <cellStyle name="Parasts 2 2" xfId="45" xr:uid="{00000000-0005-0000-0000-000037000000}"/>
    <cellStyle name="Parasts 2 2 2" xfId="61" xr:uid="{00000000-0005-0000-0000-000038000000}"/>
    <cellStyle name="Parasts 2 3" xfId="60" xr:uid="{00000000-0005-0000-0000-000039000000}"/>
    <cellStyle name="Parasts 3" xfId="44" xr:uid="{00000000-0005-0000-0000-00003A000000}"/>
    <cellStyle name="Parasts 3 2" xfId="62" xr:uid="{00000000-0005-0000-0000-00003B000000}"/>
    <cellStyle name="Parasts 4" xfId="63" xr:uid="{00000000-0005-0000-0000-00003C000000}"/>
    <cellStyle name="Parasts 5" xfId="70" xr:uid="{E04ECA72-7AD2-4EE5-B821-E293C0583784}"/>
    <cellStyle name="Percent 2" xfId="64" xr:uid="{00000000-0005-0000-0000-00003D000000}"/>
    <cellStyle name="Procenti 2" xfId="65" xr:uid="{00000000-0005-0000-0000-00003E000000}"/>
    <cellStyle name="Procenti 3" xfId="66" xr:uid="{00000000-0005-0000-0000-00003F000000}"/>
    <cellStyle name="Procenti 4" xfId="67" xr:uid="{00000000-0005-0000-0000-000040000000}"/>
    <cellStyle name="Style 1" xfId="41" xr:uid="{00000000-0005-0000-0000-000041000000}"/>
    <cellStyle name="Style 1 3 2" xfId="46" xr:uid="{00000000-0005-0000-0000-000042000000}"/>
    <cellStyle name="Valūta 2" xfId="68" xr:uid="{00000000-0005-0000-0000-000043000000}"/>
    <cellStyle name="Обычный 2" xfId="42" xr:uid="{00000000-0005-0000-0000-000044000000}"/>
    <cellStyle name="Обычный_2009-04-27_PED IESN" xfId="69"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4"/>
  <sheetViews>
    <sheetView showGridLines="0" tabSelected="1" zoomScaleNormal="100" zoomScaleSheetLayoutView="84" workbookViewId="0">
      <selection activeCell="B17" sqref="B17:C17"/>
    </sheetView>
  </sheetViews>
  <sheetFormatPr defaultColWidth="9.140625" defaultRowHeight="15" x14ac:dyDescent="0.25"/>
  <cols>
    <col min="1" max="1" width="11.7109375" style="25" customWidth="1"/>
    <col min="2" max="2" width="32.28515625" style="25" customWidth="1"/>
    <col min="3" max="3" width="27.42578125" style="25" customWidth="1"/>
    <col min="4" max="4" width="34.7109375" style="25" customWidth="1"/>
    <col min="5" max="253" width="9.140625" style="25"/>
    <col min="254" max="254" width="8.5703125" style="25" customWidth="1"/>
    <col min="255" max="255" width="17.7109375" style="25" customWidth="1"/>
    <col min="256" max="256" width="27.140625" style="25" customWidth="1"/>
    <col min="257" max="257" width="23.28515625" style="25" customWidth="1"/>
    <col min="258" max="258" width="9.140625" style="25"/>
    <col min="259" max="259" width="11.7109375" style="25" customWidth="1"/>
    <col min="260" max="509" width="9.140625" style="25"/>
    <col min="510" max="510" width="8.5703125" style="25" customWidth="1"/>
    <col min="511" max="511" width="17.7109375" style="25" customWidth="1"/>
    <col min="512" max="512" width="27.140625" style="25" customWidth="1"/>
    <col min="513" max="513" width="23.28515625" style="25" customWidth="1"/>
    <col min="514" max="514" width="9.140625" style="25"/>
    <col min="515" max="515" width="11.7109375" style="25" customWidth="1"/>
    <col min="516" max="765" width="9.140625" style="25"/>
    <col min="766" max="766" width="8.5703125" style="25" customWidth="1"/>
    <col min="767" max="767" width="17.7109375" style="25" customWidth="1"/>
    <col min="768" max="768" width="27.140625" style="25" customWidth="1"/>
    <col min="769" max="769" width="23.28515625" style="25" customWidth="1"/>
    <col min="770" max="770" width="9.140625" style="25"/>
    <col min="771" max="771" width="11.7109375" style="25" customWidth="1"/>
    <col min="772" max="1021" width="9.140625" style="25"/>
    <col min="1022" max="1022" width="8.5703125" style="25" customWidth="1"/>
    <col min="1023" max="1023" width="17.7109375" style="25" customWidth="1"/>
    <col min="1024" max="1024" width="27.140625" style="25" customWidth="1"/>
    <col min="1025" max="1025" width="23.28515625" style="25" customWidth="1"/>
    <col min="1026" max="1026" width="9.140625" style="25"/>
    <col min="1027" max="1027" width="11.7109375" style="25" customWidth="1"/>
    <col min="1028" max="1277" width="9.140625" style="25"/>
    <col min="1278" max="1278" width="8.5703125" style="25" customWidth="1"/>
    <col min="1279" max="1279" width="17.7109375" style="25" customWidth="1"/>
    <col min="1280" max="1280" width="27.140625" style="25" customWidth="1"/>
    <col min="1281" max="1281" width="23.28515625" style="25" customWidth="1"/>
    <col min="1282" max="1282" width="9.140625" style="25"/>
    <col min="1283" max="1283" width="11.7109375" style="25" customWidth="1"/>
    <col min="1284" max="1533" width="9.140625" style="25"/>
    <col min="1534" max="1534" width="8.5703125" style="25" customWidth="1"/>
    <col min="1535" max="1535" width="17.7109375" style="25" customWidth="1"/>
    <col min="1536" max="1536" width="27.140625" style="25" customWidth="1"/>
    <col min="1537" max="1537" width="23.28515625" style="25" customWidth="1"/>
    <col min="1538" max="1538" width="9.140625" style="25"/>
    <col min="1539" max="1539" width="11.7109375" style="25" customWidth="1"/>
    <col min="1540" max="1789" width="9.140625" style="25"/>
    <col min="1790" max="1790" width="8.5703125" style="25" customWidth="1"/>
    <col min="1791" max="1791" width="17.7109375" style="25" customWidth="1"/>
    <col min="1792" max="1792" width="27.140625" style="25" customWidth="1"/>
    <col min="1793" max="1793" width="23.28515625" style="25" customWidth="1"/>
    <col min="1794" max="1794" width="9.140625" style="25"/>
    <col min="1795" max="1795" width="11.7109375" style="25" customWidth="1"/>
    <col min="1796" max="2045" width="9.140625" style="25"/>
    <col min="2046" max="2046" width="8.5703125" style="25" customWidth="1"/>
    <col min="2047" max="2047" width="17.7109375" style="25" customWidth="1"/>
    <col min="2048" max="2048" width="27.140625" style="25" customWidth="1"/>
    <col min="2049" max="2049" width="23.28515625" style="25" customWidth="1"/>
    <col min="2050" max="2050" width="9.140625" style="25"/>
    <col min="2051" max="2051" width="11.7109375" style="25" customWidth="1"/>
    <col min="2052" max="2301" width="9.140625" style="25"/>
    <col min="2302" max="2302" width="8.5703125" style="25" customWidth="1"/>
    <col min="2303" max="2303" width="17.7109375" style="25" customWidth="1"/>
    <col min="2304" max="2304" width="27.140625" style="25" customWidth="1"/>
    <col min="2305" max="2305" width="23.28515625" style="25" customWidth="1"/>
    <col min="2306" max="2306" width="9.140625" style="25"/>
    <col min="2307" max="2307" width="11.7109375" style="25" customWidth="1"/>
    <col min="2308" max="2557" width="9.140625" style="25"/>
    <col min="2558" max="2558" width="8.5703125" style="25" customWidth="1"/>
    <col min="2559" max="2559" width="17.7109375" style="25" customWidth="1"/>
    <col min="2560" max="2560" width="27.140625" style="25" customWidth="1"/>
    <col min="2561" max="2561" width="23.28515625" style="25" customWidth="1"/>
    <col min="2562" max="2562" width="9.140625" style="25"/>
    <col min="2563" max="2563" width="11.7109375" style="25" customWidth="1"/>
    <col min="2564" max="2813" width="9.140625" style="25"/>
    <col min="2814" max="2814" width="8.5703125" style="25" customWidth="1"/>
    <col min="2815" max="2815" width="17.7109375" style="25" customWidth="1"/>
    <col min="2816" max="2816" width="27.140625" style="25" customWidth="1"/>
    <col min="2817" max="2817" width="23.28515625" style="25" customWidth="1"/>
    <col min="2818" max="2818" width="9.140625" style="25"/>
    <col min="2819" max="2819" width="11.7109375" style="25" customWidth="1"/>
    <col min="2820" max="3069" width="9.140625" style="25"/>
    <col min="3070" max="3070" width="8.5703125" style="25" customWidth="1"/>
    <col min="3071" max="3071" width="17.7109375" style="25" customWidth="1"/>
    <col min="3072" max="3072" width="27.140625" style="25" customWidth="1"/>
    <col min="3073" max="3073" width="23.28515625" style="25" customWidth="1"/>
    <col min="3074" max="3074" width="9.140625" style="25"/>
    <col min="3075" max="3075" width="11.7109375" style="25" customWidth="1"/>
    <col min="3076" max="3325" width="9.140625" style="25"/>
    <col min="3326" max="3326" width="8.5703125" style="25" customWidth="1"/>
    <col min="3327" max="3327" width="17.7109375" style="25" customWidth="1"/>
    <col min="3328" max="3328" width="27.140625" style="25" customWidth="1"/>
    <col min="3329" max="3329" width="23.28515625" style="25" customWidth="1"/>
    <col min="3330" max="3330" width="9.140625" style="25"/>
    <col min="3331" max="3331" width="11.7109375" style="25" customWidth="1"/>
    <col min="3332" max="3581" width="9.140625" style="25"/>
    <col min="3582" max="3582" width="8.5703125" style="25" customWidth="1"/>
    <col min="3583" max="3583" width="17.7109375" style="25" customWidth="1"/>
    <col min="3584" max="3584" width="27.140625" style="25" customWidth="1"/>
    <col min="3585" max="3585" width="23.28515625" style="25" customWidth="1"/>
    <col min="3586" max="3586" width="9.140625" style="25"/>
    <col min="3587" max="3587" width="11.7109375" style="25" customWidth="1"/>
    <col min="3588" max="3837" width="9.140625" style="25"/>
    <col min="3838" max="3838" width="8.5703125" style="25" customWidth="1"/>
    <col min="3839" max="3839" width="17.7109375" style="25" customWidth="1"/>
    <col min="3840" max="3840" width="27.140625" style="25" customWidth="1"/>
    <col min="3841" max="3841" width="23.28515625" style="25" customWidth="1"/>
    <col min="3842" max="3842" width="9.140625" style="25"/>
    <col min="3843" max="3843" width="11.7109375" style="25" customWidth="1"/>
    <col min="3844" max="4093" width="9.140625" style="25"/>
    <col min="4094" max="4094" width="8.5703125" style="25" customWidth="1"/>
    <col min="4095" max="4095" width="17.7109375" style="25" customWidth="1"/>
    <col min="4096" max="4096" width="27.140625" style="25" customWidth="1"/>
    <col min="4097" max="4097" width="23.28515625" style="25" customWidth="1"/>
    <col min="4098" max="4098" width="9.140625" style="25"/>
    <col min="4099" max="4099" width="11.7109375" style="25" customWidth="1"/>
    <col min="4100" max="4349" width="9.140625" style="25"/>
    <col min="4350" max="4350" width="8.5703125" style="25" customWidth="1"/>
    <col min="4351" max="4351" width="17.7109375" style="25" customWidth="1"/>
    <col min="4352" max="4352" width="27.140625" style="25" customWidth="1"/>
    <col min="4353" max="4353" width="23.28515625" style="25" customWidth="1"/>
    <col min="4354" max="4354" width="9.140625" style="25"/>
    <col min="4355" max="4355" width="11.7109375" style="25" customWidth="1"/>
    <col min="4356" max="4605" width="9.140625" style="25"/>
    <col min="4606" max="4606" width="8.5703125" style="25" customWidth="1"/>
    <col min="4607" max="4607" width="17.7109375" style="25" customWidth="1"/>
    <col min="4608" max="4608" width="27.140625" style="25" customWidth="1"/>
    <col min="4609" max="4609" width="23.28515625" style="25" customWidth="1"/>
    <col min="4610" max="4610" width="9.140625" style="25"/>
    <col min="4611" max="4611" width="11.7109375" style="25" customWidth="1"/>
    <col min="4612" max="4861" width="9.140625" style="25"/>
    <col min="4862" max="4862" width="8.5703125" style="25" customWidth="1"/>
    <col min="4863" max="4863" width="17.7109375" style="25" customWidth="1"/>
    <col min="4864" max="4864" width="27.140625" style="25" customWidth="1"/>
    <col min="4865" max="4865" width="23.28515625" style="25" customWidth="1"/>
    <col min="4866" max="4866" width="9.140625" style="25"/>
    <col min="4867" max="4867" width="11.7109375" style="25" customWidth="1"/>
    <col min="4868" max="5117" width="9.140625" style="25"/>
    <col min="5118" max="5118" width="8.5703125" style="25" customWidth="1"/>
    <col min="5119" max="5119" width="17.7109375" style="25" customWidth="1"/>
    <col min="5120" max="5120" width="27.140625" style="25" customWidth="1"/>
    <col min="5121" max="5121" width="23.28515625" style="25" customWidth="1"/>
    <col min="5122" max="5122" width="9.140625" style="25"/>
    <col min="5123" max="5123" width="11.7109375" style="25" customWidth="1"/>
    <col min="5124" max="5373" width="9.140625" style="25"/>
    <col min="5374" max="5374" width="8.5703125" style="25" customWidth="1"/>
    <col min="5375" max="5375" width="17.7109375" style="25" customWidth="1"/>
    <col min="5376" max="5376" width="27.140625" style="25" customWidth="1"/>
    <col min="5377" max="5377" width="23.28515625" style="25" customWidth="1"/>
    <col min="5378" max="5378" width="9.140625" style="25"/>
    <col min="5379" max="5379" width="11.7109375" style="25" customWidth="1"/>
    <col min="5380" max="5629" width="9.140625" style="25"/>
    <col min="5630" max="5630" width="8.5703125" style="25" customWidth="1"/>
    <col min="5631" max="5631" width="17.7109375" style="25" customWidth="1"/>
    <col min="5632" max="5632" width="27.140625" style="25" customWidth="1"/>
    <col min="5633" max="5633" width="23.28515625" style="25" customWidth="1"/>
    <col min="5634" max="5634" width="9.140625" style="25"/>
    <col min="5635" max="5635" width="11.7109375" style="25" customWidth="1"/>
    <col min="5636" max="5885" width="9.140625" style="25"/>
    <col min="5886" max="5886" width="8.5703125" style="25" customWidth="1"/>
    <col min="5887" max="5887" width="17.7109375" style="25" customWidth="1"/>
    <col min="5888" max="5888" width="27.140625" style="25" customWidth="1"/>
    <col min="5889" max="5889" width="23.28515625" style="25" customWidth="1"/>
    <col min="5890" max="5890" width="9.140625" style="25"/>
    <col min="5891" max="5891" width="11.7109375" style="25" customWidth="1"/>
    <col min="5892" max="6141" width="9.140625" style="25"/>
    <col min="6142" max="6142" width="8.5703125" style="25" customWidth="1"/>
    <col min="6143" max="6143" width="17.7109375" style="25" customWidth="1"/>
    <col min="6144" max="6144" width="27.140625" style="25" customWidth="1"/>
    <col min="6145" max="6145" width="23.28515625" style="25" customWidth="1"/>
    <col min="6146" max="6146" width="9.140625" style="25"/>
    <col min="6147" max="6147" width="11.7109375" style="25" customWidth="1"/>
    <col min="6148" max="6397" width="9.140625" style="25"/>
    <col min="6398" max="6398" width="8.5703125" style="25" customWidth="1"/>
    <col min="6399" max="6399" width="17.7109375" style="25" customWidth="1"/>
    <col min="6400" max="6400" width="27.140625" style="25" customWidth="1"/>
    <col min="6401" max="6401" width="23.28515625" style="25" customWidth="1"/>
    <col min="6402" max="6402" width="9.140625" style="25"/>
    <col min="6403" max="6403" width="11.7109375" style="25" customWidth="1"/>
    <col min="6404" max="6653" width="9.140625" style="25"/>
    <col min="6654" max="6654" width="8.5703125" style="25" customWidth="1"/>
    <col min="6655" max="6655" width="17.7109375" style="25" customWidth="1"/>
    <col min="6656" max="6656" width="27.140625" style="25" customWidth="1"/>
    <col min="6657" max="6657" width="23.28515625" style="25" customWidth="1"/>
    <col min="6658" max="6658" width="9.140625" style="25"/>
    <col min="6659" max="6659" width="11.7109375" style="25" customWidth="1"/>
    <col min="6660" max="6909" width="9.140625" style="25"/>
    <col min="6910" max="6910" width="8.5703125" style="25" customWidth="1"/>
    <col min="6911" max="6911" width="17.7109375" style="25" customWidth="1"/>
    <col min="6912" max="6912" width="27.140625" style="25" customWidth="1"/>
    <col min="6913" max="6913" width="23.28515625" style="25" customWidth="1"/>
    <col min="6914" max="6914" width="9.140625" style="25"/>
    <col min="6915" max="6915" width="11.7109375" style="25" customWidth="1"/>
    <col min="6916" max="7165" width="9.140625" style="25"/>
    <col min="7166" max="7166" width="8.5703125" style="25" customWidth="1"/>
    <col min="7167" max="7167" width="17.7109375" style="25" customWidth="1"/>
    <col min="7168" max="7168" width="27.140625" style="25" customWidth="1"/>
    <col min="7169" max="7169" width="23.28515625" style="25" customWidth="1"/>
    <col min="7170" max="7170" width="9.140625" style="25"/>
    <col min="7171" max="7171" width="11.7109375" style="25" customWidth="1"/>
    <col min="7172" max="7421" width="9.140625" style="25"/>
    <col min="7422" max="7422" width="8.5703125" style="25" customWidth="1"/>
    <col min="7423" max="7423" width="17.7109375" style="25" customWidth="1"/>
    <col min="7424" max="7424" width="27.140625" style="25" customWidth="1"/>
    <col min="7425" max="7425" width="23.28515625" style="25" customWidth="1"/>
    <col min="7426" max="7426" width="9.140625" style="25"/>
    <col min="7427" max="7427" width="11.7109375" style="25" customWidth="1"/>
    <col min="7428" max="7677" width="9.140625" style="25"/>
    <col min="7678" max="7678" width="8.5703125" style="25" customWidth="1"/>
    <col min="7679" max="7679" width="17.7109375" style="25" customWidth="1"/>
    <col min="7680" max="7680" width="27.140625" style="25" customWidth="1"/>
    <col min="7681" max="7681" width="23.28515625" style="25" customWidth="1"/>
    <col min="7682" max="7682" width="9.140625" style="25"/>
    <col min="7683" max="7683" width="11.7109375" style="25" customWidth="1"/>
    <col min="7684" max="7933" width="9.140625" style="25"/>
    <col min="7934" max="7934" width="8.5703125" style="25" customWidth="1"/>
    <col min="7935" max="7935" width="17.7109375" style="25" customWidth="1"/>
    <col min="7936" max="7936" width="27.140625" style="25" customWidth="1"/>
    <col min="7937" max="7937" width="23.28515625" style="25" customWidth="1"/>
    <col min="7938" max="7938" width="9.140625" style="25"/>
    <col min="7939" max="7939" width="11.7109375" style="25" customWidth="1"/>
    <col min="7940" max="8189" width="9.140625" style="25"/>
    <col min="8190" max="8190" width="8.5703125" style="25" customWidth="1"/>
    <col min="8191" max="8191" width="17.7109375" style="25" customWidth="1"/>
    <col min="8192" max="8192" width="27.140625" style="25" customWidth="1"/>
    <col min="8193" max="8193" width="23.28515625" style="25" customWidth="1"/>
    <col min="8194" max="8194" width="9.140625" style="25"/>
    <col min="8195" max="8195" width="11.7109375" style="25" customWidth="1"/>
    <col min="8196" max="8445" width="9.140625" style="25"/>
    <col min="8446" max="8446" width="8.5703125" style="25" customWidth="1"/>
    <col min="8447" max="8447" width="17.7109375" style="25" customWidth="1"/>
    <col min="8448" max="8448" width="27.140625" style="25" customWidth="1"/>
    <col min="8449" max="8449" width="23.28515625" style="25" customWidth="1"/>
    <col min="8450" max="8450" width="9.140625" style="25"/>
    <col min="8451" max="8451" width="11.7109375" style="25" customWidth="1"/>
    <col min="8452" max="8701" width="9.140625" style="25"/>
    <col min="8702" max="8702" width="8.5703125" style="25" customWidth="1"/>
    <col min="8703" max="8703" width="17.7109375" style="25" customWidth="1"/>
    <col min="8704" max="8704" width="27.140625" style="25" customWidth="1"/>
    <col min="8705" max="8705" width="23.28515625" style="25" customWidth="1"/>
    <col min="8706" max="8706" width="9.140625" style="25"/>
    <col min="8707" max="8707" width="11.7109375" style="25" customWidth="1"/>
    <col min="8708" max="8957" width="9.140625" style="25"/>
    <col min="8958" max="8958" width="8.5703125" style="25" customWidth="1"/>
    <col min="8959" max="8959" width="17.7109375" style="25" customWidth="1"/>
    <col min="8960" max="8960" width="27.140625" style="25" customWidth="1"/>
    <col min="8961" max="8961" width="23.28515625" style="25" customWidth="1"/>
    <col min="8962" max="8962" width="9.140625" style="25"/>
    <col min="8963" max="8963" width="11.7109375" style="25" customWidth="1"/>
    <col min="8964" max="9213" width="9.140625" style="25"/>
    <col min="9214" max="9214" width="8.5703125" style="25" customWidth="1"/>
    <col min="9215" max="9215" width="17.7109375" style="25" customWidth="1"/>
    <col min="9216" max="9216" width="27.140625" style="25" customWidth="1"/>
    <col min="9217" max="9217" width="23.28515625" style="25" customWidth="1"/>
    <col min="9218" max="9218" width="9.140625" style="25"/>
    <col min="9219" max="9219" width="11.7109375" style="25" customWidth="1"/>
    <col min="9220" max="9469" width="9.140625" style="25"/>
    <col min="9470" max="9470" width="8.5703125" style="25" customWidth="1"/>
    <col min="9471" max="9471" width="17.7109375" style="25" customWidth="1"/>
    <col min="9472" max="9472" width="27.140625" style="25" customWidth="1"/>
    <col min="9473" max="9473" width="23.28515625" style="25" customWidth="1"/>
    <col min="9474" max="9474" width="9.140625" style="25"/>
    <col min="9475" max="9475" width="11.7109375" style="25" customWidth="1"/>
    <col min="9476" max="9725" width="9.140625" style="25"/>
    <col min="9726" max="9726" width="8.5703125" style="25" customWidth="1"/>
    <col min="9727" max="9727" width="17.7109375" style="25" customWidth="1"/>
    <col min="9728" max="9728" width="27.140625" style="25" customWidth="1"/>
    <col min="9729" max="9729" width="23.28515625" style="25" customWidth="1"/>
    <col min="9730" max="9730" width="9.140625" style="25"/>
    <col min="9731" max="9731" width="11.7109375" style="25" customWidth="1"/>
    <col min="9732" max="9981" width="9.140625" style="25"/>
    <col min="9982" max="9982" width="8.5703125" style="25" customWidth="1"/>
    <col min="9983" max="9983" width="17.7109375" style="25" customWidth="1"/>
    <col min="9984" max="9984" width="27.140625" style="25" customWidth="1"/>
    <col min="9985" max="9985" width="23.28515625" style="25" customWidth="1"/>
    <col min="9986" max="9986" width="9.140625" style="25"/>
    <col min="9987" max="9987" width="11.7109375" style="25" customWidth="1"/>
    <col min="9988" max="10237" width="9.140625" style="25"/>
    <col min="10238" max="10238" width="8.5703125" style="25" customWidth="1"/>
    <col min="10239" max="10239" width="17.7109375" style="25" customWidth="1"/>
    <col min="10240" max="10240" width="27.140625" style="25" customWidth="1"/>
    <col min="10241" max="10241" width="23.28515625" style="25" customWidth="1"/>
    <col min="10242" max="10242" width="9.140625" style="25"/>
    <col min="10243" max="10243" width="11.7109375" style="25" customWidth="1"/>
    <col min="10244" max="10493" width="9.140625" style="25"/>
    <col min="10494" max="10494" width="8.5703125" style="25" customWidth="1"/>
    <col min="10495" max="10495" width="17.7109375" style="25" customWidth="1"/>
    <col min="10496" max="10496" width="27.140625" style="25" customWidth="1"/>
    <col min="10497" max="10497" width="23.28515625" style="25" customWidth="1"/>
    <col min="10498" max="10498" width="9.140625" style="25"/>
    <col min="10499" max="10499" width="11.7109375" style="25" customWidth="1"/>
    <col min="10500" max="10749" width="9.140625" style="25"/>
    <col min="10750" max="10750" width="8.5703125" style="25" customWidth="1"/>
    <col min="10751" max="10751" width="17.7109375" style="25" customWidth="1"/>
    <col min="10752" max="10752" width="27.140625" style="25" customWidth="1"/>
    <col min="10753" max="10753" width="23.28515625" style="25" customWidth="1"/>
    <col min="10754" max="10754" width="9.140625" style="25"/>
    <col min="10755" max="10755" width="11.7109375" style="25" customWidth="1"/>
    <col min="10756" max="11005" width="9.140625" style="25"/>
    <col min="11006" max="11006" width="8.5703125" style="25" customWidth="1"/>
    <col min="11007" max="11007" width="17.7109375" style="25" customWidth="1"/>
    <col min="11008" max="11008" width="27.140625" style="25" customWidth="1"/>
    <col min="11009" max="11009" width="23.28515625" style="25" customWidth="1"/>
    <col min="11010" max="11010" width="9.140625" style="25"/>
    <col min="11011" max="11011" width="11.7109375" style="25" customWidth="1"/>
    <col min="11012" max="11261" width="9.140625" style="25"/>
    <col min="11262" max="11262" width="8.5703125" style="25" customWidth="1"/>
    <col min="11263" max="11263" width="17.7109375" style="25" customWidth="1"/>
    <col min="11264" max="11264" width="27.140625" style="25" customWidth="1"/>
    <col min="11265" max="11265" width="23.28515625" style="25" customWidth="1"/>
    <col min="11266" max="11266" width="9.140625" style="25"/>
    <col min="11267" max="11267" width="11.7109375" style="25" customWidth="1"/>
    <col min="11268" max="11517" width="9.140625" style="25"/>
    <col min="11518" max="11518" width="8.5703125" style="25" customWidth="1"/>
    <col min="11519" max="11519" width="17.7109375" style="25" customWidth="1"/>
    <col min="11520" max="11520" width="27.140625" style="25" customWidth="1"/>
    <col min="11521" max="11521" width="23.28515625" style="25" customWidth="1"/>
    <col min="11522" max="11522" width="9.140625" style="25"/>
    <col min="11523" max="11523" width="11.7109375" style="25" customWidth="1"/>
    <col min="11524" max="11773" width="9.140625" style="25"/>
    <col min="11774" max="11774" width="8.5703125" style="25" customWidth="1"/>
    <col min="11775" max="11775" width="17.7109375" style="25" customWidth="1"/>
    <col min="11776" max="11776" width="27.140625" style="25" customWidth="1"/>
    <col min="11777" max="11777" width="23.28515625" style="25" customWidth="1"/>
    <col min="11778" max="11778" width="9.140625" style="25"/>
    <col min="11779" max="11779" width="11.7109375" style="25" customWidth="1"/>
    <col min="11780" max="12029" width="9.140625" style="25"/>
    <col min="12030" max="12030" width="8.5703125" style="25" customWidth="1"/>
    <col min="12031" max="12031" width="17.7109375" style="25" customWidth="1"/>
    <col min="12032" max="12032" width="27.140625" style="25" customWidth="1"/>
    <col min="12033" max="12033" width="23.28515625" style="25" customWidth="1"/>
    <col min="12034" max="12034" width="9.140625" style="25"/>
    <col min="12035" max="12035" width="11.7109375" style="25" customWidth="1"/>
    <col min="12036" max="12285" width="9.140625" style="25"/>
    <col min="12286" max="12286" width="8.5703125" style="25" customWidth="1"/>
    <col min="12287" max="12287" width="17.7109375" style="25" customWidth="1"/>
    <col min="12288" max="12288" width="27.140625" style="25" customWidth="1"/>
    <col min="12289" max="12289" width="23.28515625" style="25" customWidth="1"/>
    <col min="12290" max="12290" width="9.140625" style="25"/>
    <col min="12291" max="12291" width="11.7109375" style="25" customWidth="1"/>
    <col min="12292" max="12541" width="9.140625" style="25"/>
    <col min="12542" max="12542" width="8.5703125" style="25" customWidth="1"/>
    <col min="12543" max="12543" width="17.7109375" style="25" customWidth="1"/>
    <col min="12544" max="12544" width="27.140625" style="25" customWidth="1"/>
    <col min="12545" max="12545" width="23.28515625" style="25" customWidth="1"/>
    <col min="12546" max="12546" width="9.140625" style="25"/>
    <col min="12547" max="12547" width="11.7109375" style="25" customWidth="1"/>
    <col min="12548" max="12797" width="9.140625" style="25"/>
    <col min="12798" max="12798" width="8.5703125" style="25" customWidth="1"/>
    <col min="12799" max="12799" width="17.7109375" style="25" customWidth="1"/>
    <col min="12800" max="12800" width="27.140625" style="25" customWidth="1"/>
    <col min="12801" max="12801" width="23.28515625" style="25" customWidth="1"/>
    <col min="12802" max="12802" width="9.140625" style="25"/>
    <col min="12803" max="12803" width="11.7109375" style="25" customWidth="1"/>
    <col min="12804" max="13053" width="9.140625" style="25"/>
    <col min="13054" max="13054" width="8.5703125" style="25" customWidth="1"/>
    <col min="13055" max="13055" width="17.7109375" style="25" customWidth="1"/>
    <col min="13056" max="13056" width="27.140625" style="25" customWidth="1"/>
    <col min="13057" max="13057" width="23.28515625" style="25" customWidth="1"/>
    <col min="13058" max="13058" width="9.140625" style="25"/>
    <col min="13059" max="13059" width="11.7109375" style="25" customWidth="1"/>
    <col min="13060" max="13309" width="9.140625" style="25"/>
    <col min="13310" max="13310" width="8.5703125" style="25" customWidth="1"/>
    <col min="13311" max="13311" width="17.7109375" style="25" customWidth="1"/>
    <col min="13312" max="13312" width="27.140625" style="25" customWidth="1"/>
    <col min="13313" max="13313" width="23.28515625" style="25" customWidth="1"/>
    <col min="13314" max="13314" width="9.140625" style="25"/>
    <col min="13315" max="13315" width="11.7109375" style="25" customWidth="1"/>
    <col min="13316" max="13565" width="9.140625" style="25"/>
    <col min="13566" max="13566" width="8.5703125" style="25" customWidth="1"/>
    <col min="13567" max="13567" width="17.7109375" style="25" customWidth="1"/>
    <col min="13568" max="13568" width="27.140625" style="25" customWidth="1"/>
    <col min="13569" max="13569" width="23.28515625" style="25" customWidth="1"/>
    <col min="13570" max="13570" width="9.140625" style="25"/>
    <col min="13571" max="13571" width="11.7109375" style="25" customWidth="1"/>
    <col min="13572" max="13821" width="9.140625" style="25"/>
    <col min="13822" max="13822" width="8.5703125" style="25" customWidth="1"/>
    <col min="13823" max="13823" width="17.7109375" style="25" customWidth="1"/>
    <col min="13824" max="13824" width="27.140625" style="25" customWidth="1"/>
    <col min="13825" max="13825" width="23.28515625" style="25" customWidth="1"/>
    <col min="13826" max="13826" width="9.140625" style="25"/>
    <col min="13827" max="13827" width="11.7109375" style="25" customWidth="1"/>
    <col min="13828" max="14077" width="9.140625" style="25"/>
    <col min="14078" max="14078" width="8.5703125" style="25" customWidth="1"/>
    <col min="14079" max="14079" width="17.7109375" style="25" customWidth="1"/>
    <col min="14080" max="14080" width="27.140625" style="25" customWidth="1"/>
    <col min="14081" max="14081" width="23.28515625" style="25" customWidth="1"/>
    <col min="14082" max="14082" width="9.140625" style="25"/>
    <col min="14083" max="14083" width="11.7109375" style="25" customWidth="1"/>
    <col min="14084" max="14333" width="9.140625" style="25"/>
    <col min="14334" max="14334" width="8.5703125" style="25" customWidth="1"/>
    <col min="14335" max="14335" width="17.7109375" style="25" customWidth="1"/>
    <col min="14336" max="14336" width="27.140625" style="25" customWidth="1"/>
    <col min="14337" max="14337" width="23.28515625" style="25" customWidth="1"/>
    <col min="14338" max="14338" width="9.140625" style="25"/>
    <col min="14339" max="14339" width="11.7109375" style="25" customWidth="1"/>
    <col min="14340" max="14589" width="9.140625" style="25"/>
    <col min="14590" max="14590" width="8.5703125" style="25" customWidth="1"/>
    <col min="14591" max="14591" width="17.7109375" style="25" customWidth="1"/>
    <col min="14592" max="14592" width="27.140625" style="25" customWidth="1"/>
    <col min="14593" max="14593" width="23.28515625" style="25" customWidth="1"/>
    <col min="14594" max="14594" width="9.140625" style="25"/>
    <col min="14595" max="14595" width="11.7109375" style="25" customWidth="1"/>
    <col min="14596" max="14845" width="9.140625" style="25"/>
    <col min="14846" max="14846" width="8.5703125" style="25" customWidth="1"/>
    <col min="14847" max="14847" width="17.7109375" style="25" customWidth="1"/>
    <col min="14848" max="14848" width="27.140625" style="25" customWidth="1"/>
    <col min="14849" max="14849" width="23.28515625" style="25" customWidth="1"/>
    <col min="14850" max="14850" width="9.140625" style="25"/>
    <col min="14851" max="14851" width="11.7109375" style="25" customWidth="1"/>
    <col min="14852" max="15101" width="9.140625" style="25"/>
    <col min="15102" max="15102" width="8.5703125" style="25" customWidth="1"/>
    <col min="15103" max="15103" width="17.7109375" style="25" customWidth="1"/>
    <col min="15104" max="15104" width="27.140625" style="25" customWidth="1"/>
    <col min="15105" max="15105" width="23.28515625" style="25" customWidth="1"/>
    <col min="15106" max="15106" width="9.140625" style="25"/>
    <col min="15107" max="15107" width="11.7109375" style="25" customWidth="1"/>
    <col min="15108" max="15357" width="9.140625" style="25"/>
    <col min="15358" max="15358" width="8.5703125" style="25" customWidth="1"/>
    <col min="15359" max="15359" width="17.7109375" style="25" customWidth="1"/>
    <col min="15360" max="15360" width="27.140625" style="25" customWidth="1"/>
    <col min="15361" max="15361" width="23.28515625" style="25" customWidth="1"/>
    <col min="15362" max="15362" width="9.140625" style="25"/>
    <col min="15363" max="15363" width="11.7109375" style="25" customWidth="1"/>
    <col min="15364" max="15613" width="9.140625" style="25"/>
    <col min="15614" max="15614" width="8.5703125" style="25" customWidth="1"/>
    <col min="15615" max="15615" width="17.7109375" style="25" customWidth="1"/>
    <col min="15616" max="15616" width="27.140625" style="25" customWidth="1"/>
    <col min="15617" max="15617" width="23.28515625" style="25" customWidth="1"/>
    <col min="15618" max="15618" width="9.140625" style="25"/>
    <col min="15619" max="15619" width="11.7109375" style="25" customWidth="1"/>
    <col min="15620" max="15869" width="9.140625" style="25"/>
    <col min="15870" max="15870" width="8.5703125" style="25" customWidth="1"/>
    <col min="15871" max="15871" width="17.7109375" style="25" customWidth="1"/>
    <col min="15872" max="15872" width="27.140625" style="25" customWidth="1"/>
    <col min="15873" max="15873" width="23.28515625" style="25" customWidth="1"/>
    <col min="15874" max="15874" width="9.140625" style="25"/>
    <col min="15875" max="15875" width="11.7109375" style="25" customWidth="1"/>
    <col min="15876" max="16125" width="9.140625" style="25"/>
    <col min="16126" max="16126" width="8.5703125" style="25" customWidth="1"/>
    <col min="16127" max="16127" width="17.7109375" style="25" customWidth="1"/>
    <col min="16128" max="16128" width="27.140625" style="25" customWidth="1"/>
    <col min="16129" max="16129" width="23.28515625" style="25" customWidth="1"/>
    <col min="16130" max="16130" width="9.140625" style="25"/>
    <col min="16131" max="16131" width="11.7109375" style="25" customWidth="1"/>
    <col min="16132" max="16384" width="9.140625" style="25"/>
  </cols>
  <sheetData>
    <row r="1" spans="1:4" x14ac:dyDescent="0.25">
      <c r="D1" s="34" t="s">
        <v>72</v>
      </c>
    </row>
    <row r="2" spans="1:4" x14ac:dyDescent="0.25">
      <c r="D2" s="26"/>
    </row>
    <row r="3" spans="1:4" ht="18" x14ac:dyDescent="0.25">
      <c r="D3" s="35" t="s">
        <v>73</v>
      </c>
    </row>
    <row r="4" spans="1:4" ht="26.45" customHeight="1" x14ac:dyDescent="0.25">
      <c r="D4" s="42" t="s">
        <v>74</v>
      </c>
    </row>
    <row r="5" spans="1:4" x14ac:dyDescent="0.25">
      <c r="D5" s="25" t="s">
        <v>75</v>
      </c>
    </row>
    <row r="9" spans="1:4" x14ac:dyDescent="0.25">
      <c r="A9" s="164" t="s">
        <v>76</v>
      </c>
      <c r="B9" s="164"/>
      <c r="C9" s="164"/>
      <c r="D9" s="164"/>
    </row>
    <row r="10" spans="1:4" x14ac:dyDescent="0.25">
      <c r="C10" s="15"/>
      <c r="D10" s="11"/>
    </row>
    <row r="11" spans="1:4" x14ac:dyDescent="0.25">
      <c r="B11" s="41" t="s">
        <v>56</v>
      </c>
      <c r="C11" s="13" t="s">
        <v>101</v>
      </c>
    </row>
    <row r="12" spans="1:4" s="28" customFormat="1" x14ac:dyDescent="0.2">
      <c r="B12" s="40" t="s">
        <v>57</v>
      </c>
      <c r="C12" s="14" t="s">
        <v>43</v>
      </c>
      <c r="D12" s="27"/>
    </row>
    <row r="13" spans="1:4" x14ac:dyDescent="0.25">
      <c r="B13" s="41" t="s">
        <v>58</v>
      </c>
      <c r="C13" s="13" t="s">
        <v>102</v>
      </c>
      <c r="D13" s="29"/>
    </row>
    <row r="14" spans="1:4" x14ac:dyDescent="0.25">
      <c r="A14" s="52"/>
      <c r="C14" s="30"/>
      <c r="D14" s="30"/>
    </row>
    <row r="16" spans="1:4" ht="31.5" customHeight="1" x14ac:dyDescent="0.25">
      <c r="A16" s="36" t="s">
        <v>9</v>
      </c>
      <c r="B16" s="165" t="s">
        <v>77</v>
      </c>
      <c r="C16" s="166"/>
      <c r="D16" s="36" t="s">
        <v>78</v>
      </c>
    </row>
    <row r="17" spans="1:5" ht="35.450000000000003" customHeight="1" x14ac:dyDescent="0.25">
      <c r="A17" s="49">
        <v>1</v>
      </c>
      <c r="B17" s="167" t="s">
        <v>101</v>
      </c>
      <c r="C17" s="168"/>
      <c r="D17" s="53">
        <f>Kopsavilkums!D25</f>
        <v>0</v>
      </c>
    </row>
    <row r="18" spans="1:5" ht="14.45" customHeight="1" x14ac:dyDescent="0.25">
      <c r="B18" s="169" t="s">
        <v>69</v>
      </c>
      <c r="C18" s="160"/>
      <c r="D18" s="54">
        <f>D17</f>
        <v>0</v>
      </c>
    </row>
    <row r="19" spans="1:5" ht="14.45" customHeight="1" x14ac:dyDescent="0.25">
      <c r="B19" s="170" t="s">
        <v>79</v>
      </c>
      <c r="C19" s="160"/>
      <c r="D19" s="22">
        <f>ROUND(D18*21%,2)</f>
        <v>0</v>
      </c>
    </row>
    <row r="20" spans="1:5" ht="14.45" customHeight="1" x14ac:dyDescent="0.25">
      <c r="B20" s="159" t="s">
        <v>80</v>
      </c>
      <c r="C20" s="160"/>
      <c r="D20" s="37">
        <f>D18+D19</f>
        <v>0</v>
      </c>
    </row>
    <row r="22" spans="1:5" x14ac:dyDescent="0.25">
      <c r="B22" s="31"/>
      <c r="D22" s="32"/>
    </row>
    <row r="23" spans="1:5" x14ac:dyDescent="0.25">
      <c r="A23" s="55" t="s">
        <v>52</v>
      </c>
      <c r="B23" s="56"/>
      <c r="C23" s="57"/>
      <c r="D23" s="33"/>
    </row>
    <row r="24" spans="1:5" ht="22.5" customHeight="1" x14ac:dyDescent="0.25">
      <c r="A24" s="55" t="s">
        <v>83</v>
      </c>
      <c r="B24" s="56"/>
      <c r="C24" s="161" t="s">
        <v>53</v>
      </c>
      <c r="D24" s="161"/>
    </row>
    <row r="25" spans="1:5" x14ac:dyDescent="0.25">
      <c r="A25" s="56"/>
      <c r="B25" s="56"/>
      <c r="C25" s="56"/>
    </row>
    <row r="26" spans="1:5" x14ac:dyDescent="0.25">
      <c r="A26" s="58" t="s">
        <v>84</v>
      </c>
      <c r="B26" s="59"/>
      <c r="C26" s="59"/>
    </row>
    <row r="27" spans="1:5" x14ac:dyDescent="0.25">
      <c r="A27" s="56"/>
      <c r="B27" s="56"/>
      <c r="C27" s="56"/>
    </row>
    <row r="28" spans="1:5" x14ac:dyDescent="0.25">
      <c r="A28" s="55" t="s">
        <v>54</v>
      </c>
      <c r="B28" s="56"/>
      <c r="C28" s="57"/>
      <c r="D28" s="33"/>
    </row>
    <row r="29" spans="1:5" ht="22.5" customHeight="1" x14ac:dyDescent="0.25">
      <c r="A29" s="55" t="s">
        <v>83</v>
      </c>
      <c r="B29" s="56"/>
      <c r="C29" s="161" t="s">
        <v>53</v>
      </c>
      <c r="D29" s="161"/>
    </row>
    <row r="31" spans="1:5" x14ac:dyDescent="0.25">
      <c r="A31" s="11"/>
      <c r="B31" s="11"/>
      <c r="C31" s="11"/>
      <c r="D31" s="11"/>
      <c r="E31" s="60"/>
    </row>
    <row r="32" spans="1:5" x14ac:dyDescent="0.25">
      <c r="A32" s="162"/>
      <c r="B32" s="163"/>
      <c r="C32" s="163"/>
      <c r="D32" s="163"/>
    </row>
    <row r="33" spans="1:4" x14ac:dyDescent="0.25">
      <c r="A33" s="11"/>
      <c r="B33" s="11"/>
      <c r="C33" s="11"/>
      <c r="D33" s="11"/>
    </row>
    <row r="34" spans="1:4" x14ac:dyDescent="0.25">
      <c r="A34" s="11"/>
      <c r="B34" s="11"/>
      <c r="C34" s="11"/>
      <c r="D34" s="11"/>
    </row>
  </sheetData>
  <mergeCells count="9">
    <mergeCell ref="B20:C20"/>
    <mergeCell ref="C24:D24"/>
    <mergeCell ref="C29:D29"/>
    <mergeCell ref="A32:D32"/>
    <mergeCell ref="A9:D9"/>
    <mergeCell ref="B16:C16"/>
    <mergeCell ref="B17:C17"/>
    <mergeCell ref="B18:C18"/>
    <mergeCell ref="B19:C19"/>
  </mergeCells>
  <pageMargins left="0.81" right="0.15" top="0.46" bottom="0.63"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6"/>
  <sheetViews>
    <sheetView showGridLines="0" zoomScaleNormal="100" zoomScaleSheetLayoutView="81" workbookViewId="0">
      <selection activeCell="L23" sqref="L23"/>
    </sheetView>
  </sheetViews>
  <sheetFormatPr defaultColWidth="9.140625" defaultRowHeight="15" x14ac:dyDescent="0.25"/>
  <cols>
    <col min="1" max="1" width="6.7109375" style="11" customWidth="1"/>
    <col min="2" max="2" width="10.7109375" style="11" customWidth="1"/>
    <col min="3" max="3" width="39" style="11" customWidth="1"/>
    <col min="4" max="4" width="12.5703125" style="11" customWidth="1"/>
    <col min="5" max="5" width="11.85546875" style="11" customWidth="1"/>
    <col min="6" max="6" width="15" style="11" customWidth="1"/>
    <col min="7" max="7" width="13" style="11" customWidth="1"/>
    <col min="8" max="8" width="12" style="11" customWidth="1"/>
    <col min="9" max="252" width="9.140625" style="11"/>
    <col min="253" max="253" width="6.7109375" style="11" customWidth="1"/>
    <col min="254" max="254" width="9.42578125" style="11" customWidth="1"/>
    <col min="255" max="255" width="39" style="11" customWidth="1"/>
    <col min="256" max="256" width="12.5703125" style="11" customWidth="1"/>
    <col min="257" max="257" width="11.85546875" style="11" customWidth="1"/>
    <col min="258" max="258" width="15" style="11" customWidth="1"/>
    <col min="259" max="259" width="13" style="11" customWidth="1"/>
    <col min="260" max="260" width="12" style="11" customWidth="1"/>
    <col min="261" max="508" width="9.140625" style="11"/>
    <col min="509" max="509" width="6.7109375" style="11" customWidth="1"/>
    <col min="510" max="510" width="9.42578125" style="11" customWidth="1"/>
    <col min="511" max="511" width="39" style="11" customWidth="1"/>
    <col min="512" max="512" width="12.5703125" style="11" customWidth="1"/>
    <col min="513" max="513" width="11.85546875" style="11" customWidth="1"/>
    <col min="514" max="514" width="15" style="11" customWidth="1"/>
    <col min="515" max="515" width="13" style="11" customWidth="1"/>
    <col min="516" max="516" width="12" style="11" customWidth="1"/>
    <col min="517" max="764" width="9.140625" style="11"/>
    <col min="765" max="765" width="6.7109375" style="11" customWidth="1"/>
    <col min="766" max="766" width="9.42578125" style="11" customWidth="1"/>
    <col min="767" max="767" width="39" style="11" customWidth="1"/>
    <col min="768" max="768" width="12.5703125" style="11" customWidth="1"/>
    <col min="769" max="769" width="11.85546875" style="11" customWidth="1"/>
    <col min="770" max="770" width="15" style="11" customWidth="1"/>
    <col min="771" max="771" width="13" style="11" customWidth="1"/>
    <col min="772" max="772" width="12" style="11" customWidth="1"/>
    <col min="773" max="1020" width="9.140625" style="11"/>
    <col min="1021" max="1021" width="6.7109375" style="11" customWidth="1"/>
    <col min="1022" max="1022" width="9.42578125" style="11" customWidth="1"/>
    <col min="1023" max="1023" width="39" style="11" customWidth="1"/>
    <col min="1024" max="1024" width="12.5703125" style="11" customWidth="1"/>
    <col min="1025" max="1025" width="11.85546875" style="11" customWidth="1"/>
    <col min="1026" max="1026" width="15" style="11" customWidth="1"/>
    <col min="1027" max="1027" width="13" style="11" customWidth="1"/>
    <col min="1028" max="1028" width="12" style="11" customWidth="1"/>
    <col min="1029" max="1276" width="9.140625" style="11"/>
    <col min="1277" max="1277" width="6.7109375" style="11" customWidth="1"/>
    <col min="1278" max="1278" width="9.42578125" style="11" customWidth="1"/>
    <col min="1279" max="1279" width="39" style="11" customWidth="1"/>
    <col min="1280" max="1280" width="12.5703125" style="11" customWidth="1"/>
    <col min="1281" max="1281" width="11.85546875" style="11" customWidth="1"/>
    <col min="1282" max="1282" width="15" style="11" customWidth="1"/>
    <col min="1283" max="1283" width="13" style="11" customWidth="1"/>
    <col min="1284" max="1284" width="12" style="11" customWidth="1"/>
    <col min="1285" max="1532" width="9.140625" style="11"/>
    <col min="1533" max="1533" width="6.7109375" style="11" customWidth="1"/>
    <col min="1534" max="1534" width="9.42578125" style="11" customWidth="1"/>
    <col min="1535" max="1535" width="39" style="11" customWidth="1"/>
    <col min="1536" max="1536" width="12.5703125" style="11" customWidth="1"/>
    <col min="1537" max="1537" width="11.85546875" style="11" customWidth="1"/>
    <col min="1538" max="1538" width="15" style="11" customWidth="1"/>
    <col min="1539" max="1539" width="13" style="11" customWidth="1"/>
    <col min="1540" max="1540" width="12" style="11" customWidth="1"/>
    <col min="1541" max="1788" width="9.140625" style="11"/>
    <col min="1789" max="1789" width="6.7109375" style="11" customWidth="1"/>
    <col min="1790" max="1790" width="9.42578125" style="11" customWidth="1"/>
    <col min="1791" max="1791" width="39" style="11" customWidth="1"/>
    <col min="1792" max="1792" width="12.5703125" style="11" customWidth="1"/>
    <col min="1793" max="1793" width="11.85546875" style="11" customWidth="1"/>
    <col min="1794" max="1794" width="15" style="11" customWidth="1"/>
    <col min="1795" max="1795" width="13" style="11" customWidth="1"/>
    <col min="1796" max="1796" width="12" style="11" customWidth="1"/>
    <col min="1797" max="2044" width="9.140625" style="11"/>
    <col min="2045" max="2045" width="6.7109375" style="11" customWidth="1"/>
    <col min="2046" max="2046" width="9.42578125" style="11" customWidth="1"/>
    <col min="2047" max="2047" width="39" style="11" customWidth="1"/>
    <col min="2048" max="2048" width="12.5703125" style="11" customWidth="1"/>
    <col min="2049" max="2049" width="11.85546875" style="11" customWidth="1"/>
    <col min="2050" max="2050" width="15" style="11" customWidth="1"/>
    <col min="2051" max="2051" width="13" style="11" customWidth="1"/>
    <col min="2052" max="2052" width="12" style="11" customWidth="1"/>
    <col min="2053" max="2300" width="9.140625" style="11"/>
    <col min="2301" max="2301" width="6.7109375" style="11" customWidth="1"/>
    <col min="2302" max="2302" width="9.42578125" style="11" customWidth="1"/>
    <col min="2303" max="2303" width="39" style="11" customWidth="1"/>
    <col min="2304" max="2304" width="12.5703125" style="11" customWidth="1"/>
    <col min="2305" max="2305" width="11.85546875" style="11" customWidth="1"/>
    <col min="2306" max="2306" width="15" style="11" customWidth="1"/>
    <col min="2307" max="2307" width="13" style="11" customWidth="1"/>
    <col min="2308" max="2308" width="12" style="11" customWidth="1"/>
    <col min="2309" max="2556" width="9.140625" style="11"/>
    <col min="2557" max="2557" width="6.7109375" style="11" customWidth="1"/>
    <col min="2558" max="2558" width="9.42578125" style="11" customWidth="1"/>
    <col min="2559" max="2559" width="39" style="11" customWidth="1"/>
    <col min="2560" max="2560" width="12.5703125" style="11" customWidth="1"/>
    <col min="2561" max="2561" width="11.85546875" style="11" customWidth="1"/>
    <col min="2562" max="2562" width="15" style="11" customWidth="1"/>
    <col min="2563" max="2563" width="13" style="11" customWidth="1"/>
    <col min="2564" max="2564" width="12" style="11" customWidth="1"/>
    <col min="2565" max="2812" width="9.140625" style="11"/>
    <col min="2813" max="2813" width="6.7109375" style="11" customWidth="1"/>
    <col min="2814" max="2814" width="9.42578125" style="11" customWidth="1"/>
    <col min="2815" max="2815" width="39" style="11" customWidth="1"/>
    <col min="2816" max="2816" width="12.5703125" style="11" customWidth="1"/>
    <col min="2817" max="2817" width="11.85546875" style="11" customWidth="1"/>
    <col min="2818" max="2818" width="15" style="11" customWidth="1"/>
    <col min="2819" max="2819" width="13" style="11" customWidth="1"/>
    <col min="2820" max="2820" width="12" style="11" customWidth="1"/>
    <col min="2821" max="3068" width="9.140625" style="11"/>
    <col min="3069" max="3069" width="6.7109375" style="11" customWidth="1"/>
    <col min="3070" max="3070" width="9.42578125" style="11" customWidth="1"/>
    <col min="3071" max="3071" width="39" style="11" customWidth="1"/>
    <col min="3072" max="3072" width="12.5703125" style="11" customWidth="1"/>
    <col min="3073" max="3073" width="11.85546875" style="11" customWidth="1"/>
    <col min="3074" max="3074" width="15" style="11" customWidth="1"/>
    <col min="3075" max="3075" width="13" style="11" customWidth="1"/>
    <col min="3076" max="3076" width="12" style="11" customWidth="1"/>
    <col min="3077" max="3324" width="9.140625" style="11"/>
    <col min="3325" max="3325" width="6.7109375" style="11" customWidth="1"/>
    <col min="3326" max="3326" width="9.42578125" style="11" customWidth="1"/>
    <col min="3327" max="3327" width="39" style="11" customWidth="1"/>
    <col min="3328" max="3328" width="12.5703125" style="11" customWidth="1"/>
    <col min="3329" max="3329" width="11.85546875" style="11" customWidth="1"/>
    <col min="3330" max="3330" width="15" style="11" customWidth="1"/>
    <col min="3331" max="3331" width="13" style="11" customWidth="1"/>
    <col min="3332" max="3332" width="12" style="11" customWidth="1"/>
    <col min="3333" max="3580" width="9.140625" style="11"/>
    <col min="3581" max="3581" width="6.7109375" style="11" customWidth="1"/>
    <col min="3582" max="3582" width="9.42578125" style="11" customWidth="1"/>
    <col min="3583" max="3583" width="39" style="11" customWidth="1"/>
    <col min="3584" max="3584" width="12.5703125" style="11" customWidth="1"/>
    <col min="3585" max="3585" width="11.85546875" style="11" customWidth="1"/>
    <col min="3586" max="3586" width="15" style="11" customWidth="1"/>
    <col min="3587" max="3587" width="13" style="11" customWidth="1"/>
    <col min="3588" max="3588" width="12" style="11" customWidth="1"/>
    <col min="3589" max="3836" width="9.140625" style="11"/>
    <col min="3837" max="3837" width="6.7109375" style="11" customWidth="1"/>
    <col min="3838" max="3838" width="9.42578125" style="11" customWidth="1"/>
    <col min="3839" max="3839" width="39" style="11" customWidth="1"/>
    <col min="3840" max="3840" width="12.5703125" style="11" customWidth="1"/>
    <col min="3841" max="3841" width="11.85546875" style="11" customWidth="1"/>
    <col min="3842" max="3842" width="15" style="11" customWidth="1"/>
    <col min="3843" max="3843" width="13" style="11" customWidth="1"/>
    <col min="3844" max="3844" width="12" style="11" customWidth="1"/>
    <col min="3845" max="4092" width="9.140625" style="11"/>
    <col min="4093" max="4093" width="6.7109375" style="11" customWidth="1"/>
    <col min="4094" max="4094" width="9.42578125" style="11" customWidth="1"/>
    <col min="4095" max="4095" width="39" style="11" customWidth="1"/>
    <col min="4096" max="4096" width="12.5703125" style="11" customWidth="1"/>
    <col min="4097" max="4097" width="11.85546875" style="11" customWidth="1"/>
    <col min="4098" max="4098" width="15" style="11" customWidth="1"/>
    <col min="4099" max="4099" width="13" style="11" customWidth="1"/>
    <col min="4100" max="4100" width="12" style="11" customWidth="1"/>
    <col min="4101" max="4348" width="9.140625" style="11"/>
    <col min="4349" max="4349" width="6.7109375" style="11" customWidth="1"/>
    <col min="4350" max="4350" width="9.42578125" style="11" customWidth="1"/>
    <col min="4351" max="4351" width="39" style="11" customWidth="1"/>
    <col min="4352" max="4352" width="12.5703125" style="11" customWidth="1"/>
    <col min="4353" max="4353" width="11.85546875" style="11" customWidth="1"/>
    <col min="4354" max="4354" width="15" style="11" customWidth="1"/>
    <col min="4355" max="4355" width="13" style="11" customWidth="1"/>
    <col min="4356" max="4356" width="12" style="11" customWidth="1"/>
    <col min="4357" max="4604" width="9.140625" style="11"/>
    <col min="4605" max="4605" width="6.7109375" style="11" customWidth="1"/>
    <col min="4606" max="4606" width="9.42578125" style="11" customWidth="1"/>
    <col min="4607" max="4607" width="39" style="11" customWidth="1"/>
    <col min="4608" max="4608" width="12.5703125" style="11" customWidth="1"/>
    <col min="4609" max="4609" width="11.85546875" style="11" customWidth="1"/>
    <col min="4610" max="4610" width="15" style="11" customWidth="1"/>
    <col min="4611" max="4611" width="13" style="11" customWidth="1"/>
    <col min="4612" max="4612" width="12" style="11" customWidth="1"/>
    <col min="4613" max="4860" width="9.140625" style="11"/>
    <col min="4861" max="4861" width="6.7109375" style="11" customWidth="1"/>
    <col min="4862" max="4862" width="9.42578125" style="11" customWidth="1"/>
    <col min="4863" max="4863" width="39" style="11" customWidth="1"/>
    <col min="4864" max="4864" width="12.5703125" style="11" customWidth="1"/>
    <col min="4865" max="4865" width="11.85546875" style="11" customWidth="1"/>
    <col min="4866" max="4866" width="15" style="11" customWidth="1"/>
    <col min="4867" max="4867" width="13" style="11" customWidth="1"/>
    <col min="4868" max="4868" width="12" style="11" customWidth="1"/>
    <col min="4869" max="5116" width="9.140625" style="11"/>
    <col min="5117" max="5117" width="6.7109375" style="11" customWidth="1"/>
    <col min="5118" max="5118" width="9.42578125" style="11" customWidth="1"/>
    <col min="5119" max="5119" width="39" style="11" customWidth="1"/>
    <col min="5120" max="5120" width="12.5703125" style="11" customWidth="1"/>
    <col min="5121" max="5121" width="11.85546875" style="11" customWidth="1"/>
    <col min="5122" max="5122" width="15" style="11" customWidth="1"/>
    <col min="5123" max="5123" width="13" style="11" customWidth="1"/>
    <col min="5124" max="5124" width="12" style="11" customWidth="1"/>
    <col min="5125" max="5372" width="9.140625" style="11"/>
    <col min="5373" max="5373" width="6.7109375" style="11" customWidth="1"/>
    <col min="5374" max="5374" width="9.42578125" style="11" customWidth="1"/>
    <col min="5375" max="5375" width="39" style="11" customWidth="1"/>
    <col min="5376" max="5376" width="12.5703125" style="11" customWidth="1"/>
    <col min="5377" max="5377" width="11.85546875" style="11" customWidth="1"/>
    <col min="5378" max="5378" width="15" style="11" customWidth="1"/>
    <col min="5379" max="5379" width="13" style="11" customWidth="1"/>
    <col min="5380" max="5380" width="12" style="11" customWidth="1"/>
    <col min="5381" max="5628" width="9.140625" style="11"/>
    <col min="5629" max="5629" width="6.7109375" style="11" customWidth="1"/>
    <col min="5630" max="5630" width="9.42578125" style="11" customWidth="1"/>
    <col min="5631" max="5631" width="39" style="11" customWidth="1"/>
    <col min="5632" max="5632" width="12.5703125" style="11" customWidth="1"/>
    <col min="5633" max="5633" width="11.85546875" style="11" customWidth="1"/>
    <col min="5634" max="5634" width="15" style="11" customWidth="1"/>
    <col min="5635" max="5635" width="13" style="11" customWidth="1"/>
    <col min="5636" max="5636" width="12" style="11" customWidth="1"/>
    <col min="5637" max="5884" width="9.140625" style="11"/>
    <col min="5885" max="5885" width="6.7109375" style="11" customWidth="1"/>
    <col min="5886" max="5886" width="9.42578125" style="11" customWidth="1"/>
    <col min="5887" max="5887" width="39" style="11" customWidth="1"/>
    <col min="5888" max="5888" width="12.5703125" style="11" customWidth="1"/>
    <col min="5889" max="5889" width="11.85546875" style="11" customWidth="1"/>
    <col min="5890" max="5890" width="15" style="11" customWidth="1"/>
    <col min="5891" max="5891" width="13" style="11" customWidth="1"/>
    <col min="5892" max="5892" width="12" style="11" customWidth="1"/>
    <col min="5893" max="6140" width="9.140625" style="11"/>
    <col min="6141" max="6141" width="6.7109375" style="11" customWidth="1"/>
    <col min="6142" max="6142" width="9.42578125" style="11" customWidth="1"/>
    <col min="6143" max="6143" width="39" style="11" customWidth="1"/>
    <col min="6144" max="6144" width="12.5703125" style="11" customWidth="1"/>
    <col min="6145" max="6145" width="11.85546875" style="11" customWidth="1"/>
    <col min="6146" max="6146" width="15" style="11" customWidth="1"/>
    <col min="6147" max="6147" width="13" style="11" customWidth="1"/>
    <col min="6148" max="6148" width="12" style="11" customWidth="1"/>
    <col min="6149" max="6396" width="9.140625" style="11"/>
    <col min="6397" max="6397" width="6.7109375" style="11" customWidth="1"/>
    <col min="6398" max="6398" width="9.42578125" style="11" customWidth="1"/>
    <col min="6399" max="6399" width="39" style="11" customWidth="1"/>
    <col min="6400" max="6400" width="12.5703125" style="11" customWidth="1"/>
    <col min="6401" max="6401" width="11.85546875" style="11" customWidth="1"/>
    <col min="6402" max="6402" width="15" style="11" customWidth="1"/>
    <col min="6403" max="6403" width="13" style="11" customWidth="1"/>
    <col min="6404" max="6404" width="12" style="11" customWidth="1"/>
    <col min="6405" max="6652" width="9.140625" style="11"/>
    <col min="6653" max="6653" width="6.7109375" style="11" customWidth="1"/>
    <col min="6654" max="6654" width="9.42578125" style="11" customWidth="1"/>
    <col min="6655" max="6655" width="39" style="11" customWidth="1"/>
    <col min="6656" max="6656" width="12.5703125" style="11" customWidth="1"/>
    <col min="6657" max="6657" width="11.85546875" style="11" customWidth="1"/>
    <col min="6658" max="6658" width="15" style="11" customWidth="1"/>
    <col min="6659" max="6659" width="13" style="11" customWidth="1"/>
    <col min="6660" max="6660" width="12" style="11" customWidth="1"/>
    <col min="6661" max="6908" width="9.140625" style="11"/>
    <col min="6909" max="6909" width="6.7109375" style="11" customWidth="1"/>
    <col min="6910" max="6910" width="9.42578125" style="11" customWidth="1"/>
    <col min="6911" max="6911" width="39" style="11" customWidth="1"/>
    <col min="6912" max="6912" width="12.5703125" style="11" customWidth="1"/>
    <col min="6913" max="6913" width="11.85546875" style="11" customWidth="1"/>
    <col min="6914" max="6914" width="15" style="11" customWidth="1"/>
    <col min="6915" max="6915" width="13" style="11" customWidth="1"/>
    <col min="6916" max="6916" width="12" style="11" customWidth="1"/>
    <col min="6917" max="7164" width="9.140625" style="11"/>
    <col min="7165" max="7165" width="6.7109375" style="11" customWidth="1"/>
    <col min="7166" max="7166" width="9.42578125" style="11" customWidth="1"/>
    <col min="7167" max="7167" width="39" style="11" customWidth="1"/>
    <col min="7168" max="7168" width="12.5703125" style="11" customWidth="1"/>
    <col min="7169" max="7169" width="11.85546875" style="11" customWidth="1"/>
    <col min="7170" max="7170" width="15" style="11" customWidth="1"/>
    <col min="7171" max="7171" width="13" style="11" customWidth="1"/>
    <col min="7172" max="7172" width="12" style="11" customWidth="1"/>
    <col min="7173" max="7420" width="9.140625" style="11"/>
    <col min="7421" max="7421" width="6.7109375" style="11" customWidth="1"/>
    <col min="7422" max="7422" width="9.42578125" style="11" customWidth="1"/>
    <col min="7423" max="7423" width="39" style="11" customWidth="1"/>
    <col min="7424" max="7424" width="12.5703125" style="11" customWidth="1"/>
    <col min="7425" max="7425" width="11.85546875" style="11" customWidth="1"/>
    <col min="7426" max="7426" width="15" style="11" customWidth="1"/>
    <col min="7427" max="7427" width="13" style="11" customWidth="1"/>
    <col min="7428" max="7428" width="12" style="11" customWidth="1"/>
    <col min="7429" max="7676" width="9.140625" style="11"/>
    <col min="7677" max="7677" width="6.7109375" style="11" customWidth="1"/>
    <col min="7678" max="7678" width="9.42578125" style="11" customWidth="1"/>
    <col min="7679" max="7679" width="39" style="11" customWidth="1"/>
    <col min="7680" max="7680" width="12.5703125" style="11" customWidth="1"/>
    <col min="7681" max="7681" width="11.85546875" style="11" customWidth="1"/>
    <col min="7682" max="7682" width="15" style="11" customWidth="1"/>
    <col min="7683" max="7683" width="13" style="11" customWidth="1"/>
    <col min="7684" max="7684" width="12" style="11" customWidth="1"/>
    <col min="7685" max="7932" width="9.140625" style="11"/>
    <col min="7933" max="7933" width="6.7109375" style="11" customWidth="1"/>
    <col min="7934" max="7934" width="9.42578125" style="11" customWidth="1"/>
    <col min="7935" max="7935" width="39" style="11" customWidth="1"/>
    <col min="7936" max="7936" width="12.5703125" style="11" customWidth="1"/>
    <col min="7937" max="7937" width="11.85546875" style="11" customWidth="1"/>
    <col min="7938" max="7938" width="15" style="11" customWidth="1"/>
    <col min="7939" max="7939" width="13" style="11" customWidth="1"/>
    <col min="7940" max="7940" width="12" style="11" customWidth="1"/>
    <col min="7941" max="8188" width="9.140625" style="11"/>
    <col min="8189" max="8189" width="6.7109375" style="11" customWidth="1"/>
    <col min="8190" max="8190" width="9.42578125" style="11" customWidth="1"/>
    <col min="8191" max="8191" width="39" style="11" customWidth="1"/>
    <col min="8192" max="8192" width="12.5703125" style="11" customWidth="1"/>
    <col min="8193" max="8193" width="11.85546875" style="11" customWidth="1"/>
    <col min="8194" max="8194" width="15" style="11" customWidth="1"/>
    <col min="8195" max="8195" width="13" style="11" customWidth="1"/>
    <col min="8196" max="8196" width="12" style="11" customWidth="1"/>
    <col min="8197" max="8444" width="9.140625" style="11"/>
    <col min="8445" max="8445" width="6.7109375" style="11" customWidth="1"/>
    <col min="8446" max="8446" width="9.42578125" style="11" customWidth="1"/>
    <col min="8447" max="8447" width="39" style="11" customWidth="1"/>
    <col min="8448" max="8448" width="12.5703125" style="11" customWidth="1"/>
    <col min="8449" max="8449" width="11.85546875" style="11" customWidth="1"/>
    <col min="8450" max="8450" width="15" style="11" customWidth="1"/>
    <col min="8451" max="8451" width="13" style="11" customWidth="1"/>
    <col min="8452" max="8452" width="12" style="11" customWidth="1"/>
    <col min="8453" max="8700" width="9.140625" style="11"/>
    <col min="8701" max="8701" width="6.7109375" style="11" customWidth="1"/>
    <col min="8702" max="8702" width="9.42578125" style="11" customWidth="1"/>
    <col min="8703" max="8703" width="39" style="11" customWidth="1"/>
    <col min="8704" max="8704" width="12.5703125" style="11" customWidth="1"/>
    <col min="8705" max="8705" width="11.85546875" style="11" customWidth="1"/>
    <col min="8706" max="8706" width="15" style="11" customWidth="1"/>
    <col min="8707" max="8707" width="13" style="11" customWidth="1"/>
    <col min="8708" max="8708" width="12" style="11" customWidth="1"/>
    <col min="8709" max="8956" width="9.140625" style="11"/>
    <col min="8957" max="8957" width="6.7109375" style="11" customWidth="1"/>
    <col min="8958" max="8958" width="9.42578125" style="11" customWidth="1"/>
    <col min="8959" max="8959" width="39" style="11" customWidth="1"/>
    <col min="8960" max="8960" width="12.5703125" style="11" customWidth="1"/>
    <col min="8961" max="8961" width="11.85546875" style="11" customWidth="1"/>
    <col min="8962" max="8962" width="15" style="11" customWidth="1"/>
    <col min="8963" max="8963" width="13" style="11" customWidth="1"/>
    <col min="8964" max="8964" width="12" style="11" customWidth="1"/>
    <col min="8965" max="9212" width="9.140625" style="11"/>
    <col min="9213" max="9213" width="6.7109375" style="11" customWidth="1"/>
    <col min="9214" max="9214" width="9.42578125" style="11" customWidth="1"/>
    <col min="9215" max="9215" width="39" style="11" customWidth="1"/>
    <col min="9216" max="9216" width="12.5703125" style="11" customWidth="1"/>
    <col min="9217" max="9217" width="11.85546875" style="11" customWidth="1"/>
    <col min="9218" max="9218" width="15" style="11" customWidth="1"/>
    <col min="9219" max="9219" width="13" style="11" customWidth="1"/>
    <col min="9220" max="9220" width="12" style="11" customWidth="1"/>
    <col min="9221" max="9468" width="9.140625" style="11"/>
    <col min="9469" max="9469" width="6.7109375" style="11" customWidth="1"/>
    <col min="9470" max="9470" width="9.42578125" style="11" customWidth="1"/>
    <col min="9471" max="9471" width="39" style="11" customWidth="1"/>
    <col min="9472" max="9472" width="12.5703125" style="11" customWidth="1"/>
    <col min="9473" max="9473" width="11.85546875" style="11" customWidth="1"/>
    <col min="9474" max="9474" width="15" style="11" customWidth="1"/>
    <col min="9475" max="9475" width="13" style="11" customWidth="1"/>
    <col min="9476" max="9476" width="12" style="11" customWidth="1"/>
    <col min="9477" max="9724" width="9.140625" style="11"/>
    <col min="9725" max="9725" width="6.7109375" style="11" customWidth="1"/>
    <col min="9726" max="9726" width="9.42578125" style="11" customWidth="1"/>
    <col min="9727" max="9727" width="39" style="11" customWidth="1"/>
    <col min="9728" max="9728" width="12.5703125" style="11" customWidth="1"/>
    <col min="9729" max="9729" width="11.85546875" style="11" customWidth="1"/>
    <col min="9730" max="9730" width="15" style="11" customWidth="1"/>
    <col min="9731" max="9731" width="13" style="11" customWidth="1"/>
    <col min="9732" max="9732" width="12" style="11" customWidth="1"/>
    <col min="9733" max="9980" width="9.140625" style="11"/>
    <col min="9981" max="9981" width="6.7109375" style="11" customWidth="1"/>
    <col min="9982" max="9982" width="9.42578125" style="11" customWidth="1"/>
    <col min="9983" max="9983" width="39" style="11" customWidth="1"/>
    <col min="9984" max="9984" width="12.5703125" style="11" customWidth="1"/>
    <col min="9985" max="9985" width="11.85546875" style="11" customWidth="1"/>
    <col min="9986" max="9986" width="15" style="11" customWidth="1"/>
    <col min="9987" max="9987" width="13" style="11" customWidth="1"/>
    <col min="9988" max="9988" width="12" style="11" customWidth="1"/>
    <col min="9989" max="10236" width="9.140625" style="11"/>
    <col min="10237" max="10237" width="6.7109375" style="11" customWidth="1"/>
    <col min="10238" max="10238" width="9.42578125" style="11" customWidth="1"/>
    <col min="10239" max="10239" width="39" style="11" customWidth="1"/>
    <col min="10240" max="10240" width="12.5703125" style="11" customWidth="1"/>
    <col min="10241" max="10241" width="11.85546875" style="11" customWidth="1"/>
    <col min="10242" max="10242" width="15" style="11" customWidth="1"/>
    <col min="10243" max="10243" width="13" style="11" customWidth="1"/>
    <col min="10244" max="10244" width="12" style="11" customWidth="1"/>
    <col min="10245" max="10492" width="9.140625" style="11"/>
    <col min="10493" max="10493" width="6.7109375" style="11" customWidth="1"/>
    <col min="10494" max="10494" width="9.42578125" style="11" customWidth="1"/>
    <col min="10495" max="10495" width="39" style="11" customWidth="1"/>
    <col min="10496" max="10496" width="12.5703125" style="11" customWidth="1"/>
    <col min="10497" max="10497" width="11.85546875" style="11" customWidth="1"/>
    <col min="10498" max="10498" width="15" style="11" customWidth="1"/>
    <col min="10499" max="10499" width="13" style="11" customWidth="1"/>
    <col min="10500" max="10500" width="12" style="11" customWidth="1"/>
    <col min="10501" max="10748" width="9.140625" style="11"/>
    <col min="10749" max="10749" width="6.7109375" style="11" customWidth="1"/>
    <col min="10750" max="10750" width="9.42578125" style="11" customWidth="1"/>
    <col min="10751" max="10751" width="39" style="11" customWidth="1"/>
    <col min="10752" max="10752" width="12.5703125" style="11" customWidth="1"/>
    <col min="10753" max="10753" width="11.85546875" style="11" customWidth="1"/>
    <col min="10754" max="10754" width="15" style="11" customWidth="1"/>
    <col min="10755" max="10755" width="13" style="11" customWidth="1"/>
    <col min="10756" max="10756" width="12" style="11" customWidth="1"/>
    <col min="10757" max="11004" width="9.140625" style="11"/>
    <col min="11005" max="11005" width="6.7109375" style="11" customWidth="1"/>
    <col min="11006" max="11006" width="9.42578125" style="11" customWidth="1"/>
    <col min="11007" max="11007" width="39" style="11" customWidth="1"/>
    <col min="11008" max="11008" width="12.5703125" style="11" customWidth="1"/>
    <col min="11009" max="11009" width="11.85546875" style="11" customWidth="1"/>
    <col min="11010" max="11010" width="15" style="11" customWidth="1"/>
    <col min="11011" max="11011" width="13" style="11" customWidth="1"/>
    <col min="11012" max="11012" width="12" style="11" customWidth="1"/>
    <col min="11013" max="11260" width="9.140625" style="11"/>
    <col min="11261" max="11261" width="6.7109375" style="11" customWidth="1"/>
    <col min="11262" max="11262" width="9.42578125" style="11" customWidth="1"/>
    <col min="11263" max="11263" width="39" style="11" customWidth="1"/>
    <col min="11264" max="11264" width="12.5703125" style="11" customWidth="1"/>
    <col min="11265" max="11265" width="11.85546875" style="11" customWidth="1"/>
    <col min="11266" max="11266" width="15" style="11" customWidth="1"/>
    <col min="11267" max="11267" width="13" style="11" customWidth="1"/>
    <col min="11268" max="11268" width="12" style="11" customWidth="1"/>
    <col min="11269" max="11516" width="9.140625" style="11"/>
    <col min="11517" max="11517" width="6.7109375" style="11" customWidth="1"/>
    <col min="11518" max="11518" width="9.42578125" style="11" customWidth="1"/>
    <col min="11519" max="11519" width="39" style="11" customWidth="1"/>
    <col min="11520" max="11520" width="12.5703125" style="11" customWidth="1"/>
    <col min="11521" max="11521" width="11.85546875" style="11" customWidth="1"/>
    <col min="11522" max="11522" width="15" style="11" customWidth="1"/>
    <col min="11523" max="11523" width="13" style="11" customWidth="1"/>
    <col min="11524" max="11524" width="12" style="11" customWidth="1"/>
    <col min="11525" max="11772" width="9.140625" style="11"/>
    <col min="11773" max="11773" width="6.7109375" style="11" customWidth="1"/>
    <col min="11774" max="11774" width="9.42578125" style="11" customWidth="1"/>
    <col min="11775" max="11775" width="39" style="11" customWidth="1"/>
    <col min="11776" max="11776" width="12.5703125" style="11" customWidth="1"/>
    <col min="11777" max="11777" width="11.85546875" style="11" customWidth="1"/>
    <col min="11778" max="11778" width="15" style="11" customWidth="1"/>
    <col min="11779" max="11779" width="13" style="11" customWidth="1"/>
    <col min="11780" max="11780" width="12" style="11" customWidth="1"/>
    <col min="11781" max="12028" width="9.140625" style="11"/>
    <col min="12029" max="12029" width="6.7109375" style="11" customWidth="1"/>
    <col min="12030" max="12030" width="9.42578125" style="11" customWidth="1"/>
    <col min="12031" max="12031" width="39" style="11" customWidth="1"/>
    <col min="12032" max="12032" width="12.5703125" style="11" customWidth="1"/>
    <col min="12033" max="12033" width="11.85546875" style="11" customWidth="1"/>
    <col min="12034" max="12034" width="15" style="11" customWidth="1"/>
    <col min="12035" max="12035" width="13" style="11" customWidth="1"/>
    <col min="12036" max="12036" width="12" style="11" customWidth="1"/>
    <col min="12037" max="12284" width="9.140625" style="11"/>
    <col min="12285" max="12285" width="6.7109375" style="11" customWidth="1"/>
    <col min="12286" max="12286" width="9.42578125" style="11" customWidth="1"/>
    <col min="12287" max="12287" width="39" style="11" customWidth="1"/>
    <col min="12288" max="12288" width="12.5703125" style="11" customWidth="1"/>
    <col min="12289" max="12289" width="11.85546875" style="11" customWidth="1"/>
    <col min="12290" max="12290" width="15" style="11" customWidth="1"/>
    <col min="12291" max="12291" width="13" style="11" customWidth="1"/>
    <col min="12292" max="12292" width="12" style="11" customWidth="1"/>
    <col min="12293" max="12540" width="9.140625" style="11"/>
    <col min="12541" max="12541" width="6.7109375" style="11" customWidth="1"/>
    <col min="12542" max="12542" width="9.42578125" style="11" customWidth="1"/>
    <col min="12543" max="12543" width="39" style="11" customWidth="1"/>
    <col min="12544" max="12544" width="12.5703125" style="11" customWidth="1"/>
    <col min="12545" max="12545" width="11.85546875" style="11" customWidth="1"/>
    <col min="12546" max="12546" width="15" style="11" customWidth="1"/>
    <col min="12547" max="12547" width="13" style="11" customWidth="1"/>
    <col min="12548" max="12548" width="12" style="11" customWidth="1"/>
    <col min="12549" max="12796" width="9.140625" style="11"/>
    <col min="12797" max="12797" width="6.7109375" style="11" customWidth="1"/>
    <col min="12798" max="12798" width="9.42578125" style="11" customWidth="1"/>
    <col min="12799" max="12799" width="39" style="11" customWidth="1"/>
    <col min="12800" max="12800" width="12.5703125" style="11" customWidth="1"/>
    <col min="12801" max="12801" width="11.85546875" style="11" customWidth="1"/>
    <col min="12802" max="12802" width="15" style="11" customWidth="1"/>
    <col min="12803" max="12803" width="13" style="11" customWidth="1"/>
    <col min="12804" max="12804" width="12" style="11" customWidth="1"/>
    <col min="12805" max="13052" width="9.140625" style="11"/>
    <col min="13053" max="13053" width="6.7109375" style="11" customWidth="1"/>
    <col min="13054" max="13054" width="9.42578125" style="11" customWidth="1"/>
    <col min="13055" max="13055" width="39" style="11" customWidth="1"/>
    <col min="13056" max="13056" width="12.5703125" style="11" customWidth="1"/>
    <col min="13057" max="13057" width="11.85546875" style="11" customWidth="1"/>
    <col min="13058" max="13058" width="15" style="11" customWidth="1"/>
    <col min="13059" max="13059" width="13" style="11" customWidth="1"/>
    <col min="13060" max="13060" width="12" style="11" customWidth="1"/>
    <col min="13061" max="13308" width="9.140625" style="11"/>
    <col min="13309" max="13309" width="6.7109375" style="11" customWidth="1"/>
    <col min="13310" max="13310" width="9.42578125" style="11" customWidth="1"/>
    <col min="13311" max="13311" width="39" style="11" customWidth="1"/>
    <col min="13312" max="13312" width="12.5703125" style="11" customWidth="1"/>
    <col min="13313" max="13313" width="11.85546875" style="11" customWidth="1"/>
    <col min="13314" max="13314" width="15" style="11" customWidth="1"/>
    <col min="13315" max="13315" width="13" style="11" customWidth="1"/>
    <col min="13316" max="13316" width="12" style="11" customWidth="1"/>
    <col min="13317" max="13564" width="9.140625" style="11"/>
    <col min="13565" max="13565" width="6.7109375" style="11" customWidth="1"/>
    <col min="13566" max="13566" width="9.42578125" style="11" customWidth="1"/>
    <col min="13567" max="13567" width="39" style="11" customWidth="1"/>
    <col min="13568" max="13568" width="12.5703125" style="11" customWidth="1"/>
    <col min="13569" max="13569" width="11.85546875" style="11" customWidth="1"/>
    <col min="13570" max="13570" width="15" style="11" customWidth="1"/>
    <col min="13571" max="13571" width="13" style="11" customWidth="1"/>
    <col min="13572" max="13572" width="12" style="11" customWidth="1"/>
    <col min="13573" max="13820" width="9.140625" style="11"/>
    <col min="13821" max="13821" width="6.7109375" style="11" customWidth="1"/>
    <col min="13822" max="13822" width="9.42578125" style="11" customWidth="1"/>
    <col min="13823" max="13823" width="39" style="11" customWidth="1"/>
    <col min="13824" max="13824" width="12.5703125" style="11" customWidth="1"/>
    <col min="13825" max="13825" width="11.85546875" style="11" customWidth="1"/>
    <col min="13826" max="13826" width="15" style="11" customWidth="1"/>
    <col min="13827" max="13827" width="13" style="11" customWidth="1"/>
    <col min="13828" max="13828" width="12" style="11" customWidth="1"/>
    <col min="13829" max="14076" width="9.140625" style="11"/>
    <col min="14077" max="14077" width="6.7109375" style="11" customWidth="1"/>
    <col min="14078" max="14078" width="9.42578125" style="11" customWidth="1"/>
    <col min="14079" max="14079" width="39" style="11" customWidth="1"/>
    <col min="14080" max="14080" width="12.5703125" style="11" customWidth="1"/>
    <col min="14081" max="14081" width="11.85546875" style="11" customWidth="1"/>
    <col min="14082" max="14082" width="15" style="11" customWidth="1"/>
    <col min="14083" max="14083" width="13" style="11" customWidth="1"/>
    <col min="14084" max="14084" width="12" style="11" customWidth="1"/>
    <col min="14085" max="14332" width="9.140625" style="11"/>
    <col min="14333" max="14333" width="6.7109375" style="11" customWidth="1"/>
    <col min="14334" max="14334" width="9.42578125" style="11" customWidth="1"/>
    <col min="14335" max="14335" width="39" style="11" customWidth="1"/>
    <col min="14336" max="14336" width="12.5703125" style="11" customWidth="1"/>
    <col min="14337" max="14337" width="11.85546875" style="11" customWidth="1"/>
    <col min="14338" max="14338" width="15" style="11" customWidth="1"/>
    <col min="14339" max="14339" width="13" style="11" customWidth="1"/>
    <col min="14340" max="14340" width="12" style="11" customWidth="1"/>
    <col min="14341" max="14588" width="9.140625" style="11"/>
    <col min="14589" max="14589" width="6.7109375" style="11" customWidth="1"/>
    <col min="14590" max="14590" width="9.42578125" style="11" customWidth="1"/>
    <col min="14591" max="14591" width="39" style="11" customWidth="1"/>
    <col min="14592" max="14592" width="12.5703125" style="11" customWidth="1"/>
    <col min="14593" max="14593" width="11.85546875" style="11" customWidth="1"/>
    <col min="14594" max="14594" width="15" style="11" customWidth="1"/>
    <col min="14595" max="14595" width="13" style="11" customWidth="1"/>
    <col min="14596" max="14596" width="12" style="11" customWidth="1"/>
    <col min="14597" max="14844" width="9.140625" style="11"/>
    <col min="14845" max="14845" width="6.7109375" style="11" customWidth="1"/>
    <col min="14846" max="14846" width="9.42578125" style="11" customWidth="1"/>
    <col min="14847" max="14847" width="39" style="11" customWidth="1"/>
    <col min="14848" max="14848" width="12.5703125" style="11" customWidth="1"/>
    <col min="14849" max="14849" width="11.85546875" style="11" customWidth="1"/>
    <col min="14850" max="14850" width="15" style="11" customWidth="1"/>
    <col min="14851" max="14851" width="13" style="11" customWidth="1"/>
    <col min="14852" max="14852" width="12" style="11" customWidth="1"/>
    <col min="14853" max="15100" width="9.140625" style="11"/>
    <col min="15101" max="15101" width="6.7109375" style="11" customWidth="1"/>
    <col min="15102" max="15102" width="9.42578125" style="11" customWidth="1"/>
    <col min="15103" max="15103" width="39" style="11" customWidth="1"/>
    <col min="15104" max="15104" width="12.5703125" style="11" customWidth="1"/>
    <col min="15105" max="15105" width="11.85546875" style="11" customWidth="1"/>
    <col min="15106" max="15106" width="15" style="11" customWidth="1"/>
    <col min="15107" max="15107" width="13" style="11" customWidth="1"/>
    <col min="15108" max="15108" width="12" style="11" customWidth="1"/>
    <col min="15109" max="15356" width="9.140625" style="11"/>
    <col min="15357" max="15357" width="6.7109375" style="11" customWidth="1"/>
    <col min="15358" max="15358" width="9.42578125" style="11" customWidth="1"/>
    <col min="15359" max="15359" width="39" style="11" customWidth="1"/>
    <col min="15360" max="15360" width="12.5703125" style="11" customWidth="1"/>
    <col min="15361" max="15361" width="11.85546875" style="11" customWidth="1"/>
    <col min="15362" max="15362" width="15" style="11" customWidth="1"/>
    <col min="15363" max="15363" width="13" style="11" customWidth="1"/>
    <col min="15364" max="15364" width="12" style="11" customWidth="1"/>
    <col min="15365" max="15612" width="9.140625" style="11"/>
    <col min="15613" max="15613" width="6.7109375" style="11" customWidth="1"/>
    <col min="15614" max="15614" width="9.42578125" style="11" customWidth="1"/>
    <col min="15615" max="15615" width="39" style="11" customWidth="1"/>
    <col min="15616" max="15616" width="12.5703125" style="11" customWidth="1"/>
    <col min="15617" max="15617" width="11.85546875" style="11" customWidth="1"/>
    <col min="15618" max="15618" width="15" style="11" customWidth="1"/>
    <col min="15619" max="15619" width="13" style="11" customWidth="1"/>
    <col min="15620" max="15620" width="12" style="11" customWidth="1"/>
    <col min="15621" max="15868" width="9.140625" style="11"/>
    <col min="15869" max="15869" width="6.7109375" style="11" customWidth="1"/>
    <col min="15870" max="15870" width="9.42578125" style="11" customWidth="1"/>
    <col min="15871" max="15871" width="39" style="11" customWidth="1"/>
    <col min="15872" max="15872" width="12.5703125" style="11" customWidth="1"/>
    <col min="15873" max="15873" width="11.85546875" style="11" customWidth="1"/>
    <col min="15874" max="15874" width="15" style="11" customWidth="1"/>
    <col min="15875" max="15875" width="13" style="11" customWidth="1"/>
    <col min="15876" max="15876" width="12" style="11" customWidth="1"/>
    <col min="15877" max="16124" width="9.140625" style="11"/>
    <col min="16125" max="16125" width="6.7109375" style="11" customWidth="1"/>
    <col min="16126" max="16126" width="9.42578125" style="11" customWidth="1"/>
    <col min="16127" max="16127" width="39" style="11" customWidth="1"/>
    <col min="16128" max="16128" width="12.5703125" style="11" customWidth="1"/>
    <col min="16129" max="16129" width="11.85546875" style="11" customWidth="1"/>
    <col min="16130" max="16130" width="15" style="11" customWidth="1"/>
    <col min="16131" max="16131" width="13" style="11" customWidth="1"/>
    <col min="16132" max="16132" width="12" style="11" customWidth="1"/>
    <col min="16133" max="16384" width="9.140625" style="11"/>
  </cols>
  <sheetData>
    <row r="1" spans="1:11" x14ac:dyDescent="0.25">
      <c r="A1" s="164" t="s">
        <v>55</v>
      </c>
      <c r="B1" s="164"/>
      <c r="C1" s="164"/>
      <c r="D1" s="164"/>
      <c r="E1" s="164"/>
      <c r="F1" s="164"/>
      <c r="G1" s="164"/>
      <c r="H1" s="164"/>
    </row>
    <row r="2" spans="1:11" ht="2.25" customHeight="1" x14ac:dyDescent="0.25">
      <c r="A2" s="48"/>
      <c r="B2" s="48"/>
      <c r="C2" s="48"/>
      <c r="D2" s="48"/>
      <c r="E2" s="48"/>
      <c r="F2" s="48"/>
      <c r="G2" s="48"/>
      <c r="H2" s="48"/>
    </row>
    <row r="3" spans="1:11" s="62" customFormat="1" ht="21" customHeight="1" x14ac:dyDescent="0.25">
      <c r="A3" s="175" t="str">
        <f>C6</f>
        <v>Ūdensvada un kanalizācijas sistēmu remontdarbi Rozena ielā, Rīgā</v>
      </c>
      <c r="B3" s="176"/>
      <c r="C3" s="176"/>
      <c r="D3" s="176"/>
      <c r="E3" s="176"/>
      <c r="F3" s="176"/>
      <c r="G3" s="176"/>
      <c r="H3" s="176"/>
      <c r="I3" s="126"/>
      <c r="J3" s="126"/>
      <c r="K3" s="61"/>
    </row>
    <row r="4" spans="1:11" s="62" customFormat="1" x14ac:dyDescent="0.25">
      <c r="A4" s="174" t="s">
        <v>0</v>
      </c>
      <c r="B4" s="174"/>
      <c r="C4" s="174"/>
      <c r="D4" s="174"/>
      <c r="E4" s="174"/>
      <c r="F4" s="174"/>
      <c r="G4" s="174"/>
      <c r="H4" s="174"/>
      <c r="I4" s="174"/>
      <c r="J4" s="174"/>
      <c r="K4" s="61"/>
    </row>
    <row r="5" spans="1:11" s="62" customFormat="1" x14ac:dyDescent="0.25">
      <c r="A5" s="63"/>
      <c r="B5" s="63"/>
      <c r="C5" s="63"/>
      <c r="D5" s="63"/>
      <c r="E5" s="63"/>
      <c r="F5" s="63"/>
      <c r="G5" s="63"/>
      <c r="H5" s="63"/>
      <c r="I5" s="63"/>
      <c r="J5" s="63"/>
      <c r="K5" s="64"/>
    </row>
    <row r="6" spans="1:11" s="62" customFormat="1" ht="30.75" customHeight="1" x14ac:dyDescent="0.25">
      <c r="A6" s="177" t="s">
        <v>1</v>
      </c>
      <c r="B6" s="177"/>
      <c r="C6" s="173" t="str">
        <f>Koptāme!C11</f>
        <v>Ūdensvada un kanalizācijas sistēmu remontdarbi Rozena ielā, Rīgā</v>
      </c>
      <c r="D6" s="179"/>
      <c r="E6" s="179"/>
      <c r="F6" s="179"/>
      <c r="G6" s="179"/>
      <c r="H6" s="179"/>
      <c r="I6" s="65"/>
      <c r="J6" s="65"/>
      <c r="K6" s="64"/>
    </row>
    <row r="7" spans="1:11" s="62" customFormat="1" x14ac:dyDescent="0.25">
      <c r="A7" s="177" t="s">
        <v>2</v>
      </c>
      <c r="B7" s="177"/>
      <c r="C7" s="177" t="str">
        <f>Koptāme!C13</f>
        <v>Rozena iela , Rīga</v>
      </c>
      <c r="D7" s="173"/>
      <c r="E7" s="173"/>
      <c r="F7" s="173"/>
      <c r="G7" s="173"/>
      <c r="H7" s="173"/>
      <c r="I7" s="65"/>
      <c r="J7" s="65"/>
      <c r="K7" s="64"/>
    </row>
    <row r="8" spans="1:11" s="62" customFormat="1" ht="29.25" customHeight="1" x14ac:dyDescent="0.25">
      <c r="A8" s="177" t="s">
        <v>3</v>
      </c>
      <c r="B8" s="177"/>
      <c r="C8" s="173"/>
      <c r="D8" s="173"/>
      <c r="E8" s="173"/>
      <c r="F8" s="173"/>
      <c r="G8" s="173"/>
      <c r="H8" s="173"/>
      <c r="I8" s="65"/>
      <c r="J8" s="65"/>
      <c r="K8" s="64"/>
    </row>
    <row r="9" spans="1:11" s="62" customFormat="1" ht="28.5" customHeight="1" x14ac:dyDescent="0.25">
      <c r="A9" s="177" t="s">
        <v>4</v>
      </c>
      <c r="B9" s="177"/>
      <c r="C9" s="173" t="s">
        <v>43</v>
      </c>
      <c r="D9" s="173"/>
      <c r="E9" s="173"/>
      <c r="F9" s="173"/>
      <c r="G9" s="173"/>
      <c r="H9" s="173"/>
      <c r="I9" s="65"/>
      <c r="J9" s="65"/>
      <c r="K9" s="64"/>
    </row>
    <row r="10" spans="1:11" s="62" customFormat="1" x14ac:dyDescent="0.25">
      <c r="A10" s="177" t="s">
        <v>5</v>
      </c>
      <c r="B10" s="177"/>
      <c r="C10" s="178" t="s">
        <v>33</v>
      </c>
      <c r="D10" s="178"/>
      <c r="E10" s="178"/>
      <c r="F10" s="178"/>
      <c r="G10" s="178"/>
      <c r="H10" s="178"/>
      <c r="I10" s="65"/>
      <c r="J10" s="65"/>
      <c r="K10" s="64"/>
    </row>
    <row r="11" spans="1:11" s="62" customFormat="1" x14ac:dyDescent="0.25">
      <c r="A11" s="177" t="s">
        <v>6</v>
      </c>
      <c r="B11" s="177"/>
      <c r="C11" s="178"/>
      <c r="D11" s="178"/>
      <c r="E11" s="178"/>
      <c r="F11" s="178"/>
      <c r="G11" s="178"/>
      <c r="H11" s="178"/>
      <c r="I11" s="66" t="s">
        <v>7</v>
      </c>
      <c r="J11" s="67"/>
      <c r="K11" s="64"/>
    </row>
    <row r="12" spans="1:11" x14ac:dyDescent="0.25">
      <c r="A12" s="12"/>
      <c r="B12" s="12"/>
      <c r="C12" s="12"/>
      <c r="D12" s="15"/>
      <c r="E12" s="12"/>
      <c r="F12" s="12"/>
      <c r="G12" s="12"/>
      <c r="H12" s="12"/>
    </row>
    <row r="13" spans="1:11" x14ac:dyDescent="0.25">
      <c r="E13" s="16" t="s">
        <v>59</v>
      </c>
      <c r="F13" s="17">
        <f>D25</f>
        <v>0</v>
      </c>
    </row>
    <row r="14" spans="1:11" x14ac:dyDescent="0.25">
      <c r="E14" s="16" t="s">
        <v>60</v>
      </c>
      <c r="F14" s="18">
        <f>H21</f>
        <v>0</v>
      </c>
    </row>
    <row r="15" spans="1:11" x14ac:dyDescent="0.25">
      <c r="E15" s="16"/>
      <c r="F15" s="19"/>
    </row>
    <row r="17" spans="1:11" x14ac:dyDescent="0.25">
      <c r="A17" s="171" t="s">
        <v>9</v>
      </c>
      <c r="B17" s="171" t="s">
        <v>61</v>
      </c>
      <c r="C17" s="171" t="s">
        <v>62</v>
      </c>
      <c r="D17" s="171" t="s">
        <v>63</v>
      </c>
      <c r="E17" s="172" t="s">
        <v>64</v>
      </c>
      <c r="F17" s="172"/>
      <c r="G17" s="172"/>
      <c r="H17" s="171" t="s">
        <v>65</v>
      </c>
    </row>
    <row r="18" spans="1:11" x14ac:dyDescent="0.25">
      <c r="A18" s="171"/>
      <c r="B18" s="171"/>
      <c r="C18" s="171"/>
      <c r="D18" s="171"/>
      <c r="E18" s="50" t="s">
        <v>66</v>
      </c>
      <c r="F18" s="50" t="s">
        <v>67</v>
      </c>
      <c r="G18" s="50" t="s">
        <v>68</v>
      </c>
      <c r="H18" s="171"/>
    </row>
    <row r="19" spans="1:11" s="23" customFormat="1" ht="30" x14ac:dyDescent="0.25">
      <c r="A19" s="39">
        <v>1</v>
      </c>
      <c r="B19" s="20" t="s">
        <v>148</v>
      </c>
      <c r="C19" s="21" t="str">
        <f>C6</f>
        <v>Ūdensvada un kanalizācijas sistēmu remontdarbi Rozena ielā, Rīgā</v>
      </c>
      <c r="D19" s="22">
        <f>E19+F19+G19</f>
        <v>0</v>
      </c>
      <c r="E19" s="22">
        <f>'LOK1'!L57</f>
        <v>0</v>
      </c>
      <c r="F19" s="22">
        <f>'LOK1'!M57</f>
        <v>0</v>
      </c>
      <c r="G19" s="22">
        <f>'LOK1'!N57</f>
        <v>0</v>
      </c>
      <c r="H19" s="22">
        <f>'LOK1'!K57</f>
        <v>0</v>
      </c>
    </row>
    <row r="20" spans="1:11" s="23" customFormat="1" x14ac:dyDescent="0.25">
      <c r="A20" s="39">
        <v>2</v>
      </c>
      <c r="B20" s="20" t="s">
        <v>149</v>
      </c>
      <c r="C20" s="21" t="s">
        <v>150</v>
      </c>
      <c r="D20" s="22">
        <f>'LOK2'!F26</f>
        <v>0</v>
      </c>
      <c r="E20" s="131"/>
      <c r="F20" s="131"/>
      <c r="G20" s="131"/>
      <c r="H20" s="131"/>
    </row>
    <row r="21" spans="1:11" x14ac:dyDescent="0.25">
      <c r="A21" s="38"/>
      <c r="B21" s="38"/>
      <c r="C21" s="47" t="s">
        <v>69</v>
      </c>
      <c r="D21" s="37">
        <f>D19+D20</f>
        <v>0</v>
      </c>
      <c r="E21" s="37">
        <f>E19</f>
        <v>0</v>
      </c>
      <c r="F21" s="37">
        <f>F19</f>
        <v>0</v>
      </c>
      <c r="G21" s="37">
        <f>G19</f>
        <v>0</v>
      </c>
      <c r="H21" s="37">
        <f>H19</f>
        <v>0</v>
      </c>
    </row>
    <row r="22" spans="1:11" x14ac:dyDescent="0.25">
      <c r="A22" s="159" t="s">
        <v>144</v>
      </c>
      <c r="B22" s="159"/>
      <c r="C22" s="159"/>
      <c r="D22" s="37"/>
      <c r="E22" s="24"/>
      <c r="F22" s="24"/>
      <c r="G22" s="24"/>
      <c r="H22" s="24"/>
    </row>
    <row r="23" spans="1:11" x14ac:dyDescent="0.25">
      <c r="A23" s="185" t="s">
        <v>70</v>
      </c>
      <c r="B23" s="185"/>
      <c r="C23" s="185"/>
      <c r="D23" s="51"/>
      <c r="E23" s="24"/>
      <c r="F23" s="24"/>
      <c r="G23" s="24"/>
      <c r="H23" s="24"/>
    </row>
    <row r="24" spans="1:11" x14ac:dyDescent="0.25">
      <c r="A24" s="159" t="s">
        <v>145</v>
      </c>
      <c r="B24" s="159"/>
      <c r="C24" s="159"/>
      <c r="D24" s="37"/>
      <c r="E24" s="24"/>
      <c r="F24" s="24"/>
      <c r="G24" s="24"/>
      <c r="H24" s="24"/>
    </row>
    <row r="25" spans="1:11" x14ac:dyDescent="0.25">
      <c r="A25" s="159" t="s">
        <v>71</v>
      </c>
      <c r="B25" s="159"/>
      <c r="C25" s="159"/>
      <c r="D25" s="37">
        <f>D24+D22+D21</f>
        <v>0</v>
      </c>
      <c r="F25" s="43"/>
    </row>
    <row r="26" spans="1:11" x14ac:dyDescent="0.25">
      <c r="K26" s="43"/>
    </row>
    <row r="28" spans="1:11" x14ac:dyDescent="0.25">
      <c r="A28" s="55" t="s">
        <v>52</v>
      </c>
      <c r="B28" s="56"/>
      <c r="C28" s="57"/>
      <c r="D28" s="127"/>
      <c r="E28" s="127"/>
      <c r="F28" s="182"/>
      <c r="G28" s="182"/>
      <c r="H28" s="128"/>
    </row>
    <row r="29" spans="1:11" x14ac:dyDescent="0.25">
      <c r="A29" s="55" t="s">
        <v>83</v>
      </c>
      <c r="B29" s="56"/>
      <c r="C29" s="180" t="s">
        <v>53</v>
      </c>
      <c r="D29" s="180"/>
      <c r="E29" s="180"/>
      <c r="F29" s="181"/>
      <c r="G29" s="181"/>
      <c r="H29" s="181"/>
    </row>
    <row r="30" spans="1:11" x14ac:dyDescent="0.25">
      <c r="A30" s="56"/>
      <c r="B30" s="56"/>
      <c r="C30" s="56"/>
      <c r="D30" s="56"/>
      <c r="E30" s="56"/>
      <c r="F30" s="56"/>
      <c r="G30" s="56"/>
      <c r="H30" s="56"/>
    </row>
    <row r="31" spans="1:11" x14ac:dyDescent="0.25">
      <c r="A31" s="58" t="str">
        <f>Koptāme!A26</f>
        <v xml:space="preserve">Tāme sasatādīta </v>
      </c>
      <c r="B31" s="59"/>
      <c r="C31" s="59"/>
      <c r="D31" s="59"/>
      <c r="E31" s="129"/>
      <c r="F31" s="56"/>
      <c r="G31" s="56"/>
      <c r="H31" s="56"/>
    </row>
    <row r="32" spans="1:11" x14ac:dyDescent="0.25">
      <c r="A32" s="56"/>
      <c r="B32" s="56"/>
      <c r="C32" s="56"/>
      <c r="D32" s="56"/>
      <c r="E32" s="56"/>
      <c r="F32" s="56"/>
      <c r="G32" s="56"/>
      <c r="H32" s="56"/>
    </row>
    <row r="33" spans="1:15" x14ac:dyDescent="0.25">
      <c r="A33" s="55" t="s">
        <v>54</v>
      </c>
      <c r="B33" s="56"/>
      <c r="C33" s="57"/>
      <c r="D33" s="127"/>
      <c r="E33" s="127"/>
      <c r="F33" s="182"/>
      <c r="G33" s="182"/>
      <c r="H33" s="128"/>
    </row>
    <row r="34" spans="1:15" x14ac:dyDescent="0.25">
      <c r="A34" s="55" t="s">
        <v>83</v>
      </c>
      <c r="B34" s="56"/>
      <c r="C34" s="180" t="s">
        <v>53</v>
      </c>
      <c r="D34" s="180"/>
      <c r="E34" s="180"/>
      <c r="F34" s="180"/>
      <c r="G34" s="180"/>
      <c r="H34" s="181"/>
    </row>
    <row r="35" spans="1:15" x14ac:dyDescent="0.25">
      <c r="A35" s="56"/>
      <c r="B35" s="56"/>
      <c r="C35" s="56"/>
      <c r="D35" s="56"/>
      <c r="E35" s="56"/>
      <c r="F35" s="56"/>
      <c r="G35" s="56"/>
      <c r="H35" s="56"/>
    </row>
    <row r="36" spans="1:15" ht="128.44999999999999" customHeight="1" x14ac:dyDescent="0.25">
      <c r="A36" s="183" t="s">
        <v>146</v>
      </c>
      <c r="B36" s="184"/>
      <c r="C36" s="184"/>
      <c r="D36" s="184"/>
      <c r="E36" s="184"/>
      <c r="F36" s="184"/>
      <c r="G36" s="184"/>
      <c r="H36" s="184"/>
      <c r="I36" s="125"/>
      <c r="J36" s="125"/>
      <c r="K36" s="125"/>
      <c r="L36" s="125"/>
      <c r="M36" s="125"/>
      <c r="N36" s="125"/>
      <c r="O36" s="125"/>
    </row>
  </sheetData>
  <mergeCells count="30">
    <mergeCell ref="C34:H34"/>
    <mergeCell ref="F28:G28"/>
    <mergeCell ref="A36:H36"/>
    <mergeCell ref="F33:G33"/>
    <mergeCell ref="A23:C23"/>
    <mergeCell ref="A24:C24"/>
    <mergeCell ref="A25:C25"/>
    <mergeCell ref="C29:H29"/>
    <mergeCell ref="A22:C22"/>
    <mergeCell ref="C6:H6"/>
    <mergeCell ref="A9:B9"/>
    <mergeCell ref="C9:H9"/>
    <mergeCell ref="A6:B6"/>
    <mergeCell ref="A7:B7"/>
    <mergeCell ref="C7:H7"/>
    <mergeCell ref="A8:B8"/>
    <mergeCell ref="A10:B10"/>
    <mergeCell ref="C10:H10"/>
    <mergeCell ref="A1:H1"/>
    <mergeCell ref="A17:A18"/>
    <mergeCell ref="B17:B18"/>
    <mergeCell ref="C17:C18"/>
    <mergeCell ref="D17:D18"/>
    <mergeCell ref="E17:G17"/>
    <mergeCell ref="H17:H18"/>
    <mergeCell ref="C8:H8"/>
    <mergeCell ref="A4:J4"/>
    <mergeCell ref="A3:H3"/>
    <mergeCell ref="A11:B11"/>
    <mergeCell ref="C11:H11"/>
  </mergeCells>
  <pageMargins left="0.41" right="0.27" top="0.47" bottom="0.3" header="0.3" footer="0.16"/>
  <pageSetup paperSize="9" scale="78"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82"/>
  <sheetViews>
    <sheetView showGridLines="0" zoomScale="75" zoomScaleNormal="75" zoomScaleSheetLayoutView="85" workbookViewId="0">
      <selection activeCell="D21" sqref="D21"/>
    </sheetView>
  </sheetViews>
  <sheetFormatPr defaultRowHeight="15" x14ac:dyDescent="0.25"/>
  <cols>
    <col min="1" max="1" width="8.28515625" style="70" customWidth="1"/>
    <col min="2" max="2" width="54.85546875" style="118" customWidth="1"/>
    <col min="3" max="3" width="10.7109375" style="70" bestFit="1" customWidth="1"/>
    <col min="4" max="4" width="12.7109375" style="70" customWidth="1"/>
    <col min="5" max="8" width="10.7109375" style="70" customWidth="1"/>
    <col min="9" max="9" width="12.140625" style="70" customWidth="1"/>
    <col min="10" max="10" width="12.28515625" style="70" customWidth="1"/>
    <col min="11" max="12" width="10.7109375" style="70" customWidth="1"/>
    <col min="13" max="13" width="12.28515625" style="70" customWidth="1"/>
    <col min="14" max="14" width="11.85546875" style="70" customWidth="1"/>
    <col min="15" max="15" width="12.5703125" style="70" customWidth="1"/>
    <col min="16" max="16" width="12.85546875" style="62" customWidth="1"/>
    <col min="17" max="17" width="9.5703125" style="62" bestFit="1" customWidth="1"/>
    <col min="18" max="16384" width="9.140625" style="62"/>
  </cols>
  <sheetData>
    <row r="1" spans="1:15" x14ac:dyDescent="0.25">
      <c r="A1" s="205" t="s">
        <v>171</v>
      </c>
      <c r="B1" s="205"/>
      <c r="C1" s="205"/>
      <c r="D1" s="205"/>
      <c r="E1" s="205"/>
      <c r="F1" s="205"/>
      <c r="G1" s="205"/>
      <c r="H1" s="205"/>
      <c r="I1" s="205"/>
      <c r="J1" s="205"/>
      <c r="K1" s="205"/>
      <c r="L1" s="205"/>
      <c r="M1" s="205"/>
      <c r="N1" s="205"/>
      <c r="O1" s="61"/>
    </row>
    <row r="2" spans="1:15" x14ac:dyDescent="0.25">
      <c r="A2" s="175" t="str">
        <f>C5</f>
        <v>Ūdensvada un kanalizācijas sistēmu remontdarbi Rozena ielā, Rīgā</v>
      </c>
      <c r="B2" s="206"/>
      <c r="C2" s="206"/>
      <c r="D2" s="206"/>
      <c r="E2" s="206"/>
      <c r="F2" s="206"/>
      <c r="G2" s="206"/>
      <c r="H2" s="206"/>
      <c r="I2" s="206"/>
      <c r="J2" s="206"/>
      <c r="K2" s="206"/>
      <c r="L2" s="206"/>
      <c r="M2" s="206"/>
      <c r="N2" s="206"/>
      <c r="O2" s="61"/>
    </row>
    <row r="3" spans="1:15" x14ac:dyDescent="0.25">
      <c r="A3" s="174" t="s">
        <v>0</v>
      </c>
      <c r="B3" s="174"/>
      <c r="C3" s="174"/>
      <c r="D3" s="174"/>
      <c r="E3" s="174"/>
      <c r="F3" s="174"/>
      <c r="G3" s="174"/>
      <c r="H3" s="174"/>
      <c r="I3" s="174"/>
      <c r="J3" s="174"/>
      <c r="K3" s="174"/>
      <c r="L3" s="174"/>
      <c r="M3" s="174"/>
      <c r="N3" s="174"/>
      <c r="O3" s="61"/>
    </row>
    <row r="4" spans="1:15" ht="3.95" customHeight="1" x14ac:dyDescent="0.25">
      <c r="A4" s="63"/>
      <c r="B4" s="63"/>
      <c r="C4" s="63"/>
      <c r="D4" s="63"/>
      <c r="E4" s="63"/>
      <c r="F4" s="63"/>
      <c r="G4" s="63"/>
      <c r="H4" s="63"/>
      <c r="I4" s="63"/>
      <c r="J4" s="63"/>
      <c r="K4" s="63"/>
      <c r="L4" s="63"/>
      <c r="M4" s="63"/>
      <c r="N4" s="63"/>
      <c r="O4" s="64"/>
    </row>
    <row r="5" spans="1:15" x14ac:dyDescent="0.25">
      <c r="A5" s="177" t="s">
        <v>1</v>
      </c>
      <c r="B5" s="177"/>
      <c r="C5" s="201" t="str">
        <f>Koptāme!C11</f>
        <v>Ūdensvada un kanalizācijas sistēmu remontdarbi Rozena ielā, Rīgā</v>
      </c>
      <c r="D5" s="202"/>
      <c r="E5" s="202"/>
      <c r="F5" s="202"/>
      <c r="G5" s="202"/>
      <c r="H5" s="202"/>
      <c r="I5" s="202"/>
      <c r="J5" s="202"/>
      <c r="K5" s="202"/>
      <c r="L5" s="203"/>
      <c r="M5" s="65"/>
      <c r="N5" s="65"/>
      <c r="O5" s="64"/>
    </row>
    <row r="6" spans="1:15" x14ac:dyDescent="0.25">
      <c r="A6" s="177" t="s">
        <v>2</v>
      </c>
      <c r="B6" s="177"/>
      <c r="C6" s="204" t="str">
        <f>Koptāme!C13</f>
        <v>Rozena iela , Rīga</v>
      </c>
      <c r="D6" s="202"/>
      <c r="E6" s="202"/>
      <c r="F6" s="202"/>
      <c r="G6" s="202"/>
      <c r="H6" s="202"/>
      <c r="I6" s="202"/>
      <c r="J6" s="202"/>
      <c r="K6" s="202"/>
      <c r="L6" s="203"/>
      <c r="M6" s="65"/>
      <c r="N6" s="65"/>
      <c r="O6" s="64"/>
    </row>
    <row r="7" spans="1:15" x14ac:dyDescent="0.25">
      <c r="A7" s="177" t="s">
        <v>3</v>
      </c>
      <c r="B7" s="177"/>
      <c r="C7" s="201"/>
      <c r="D7" s="202"/>
      <c r="E7" s="202"/>
      <c r="F7" s="202"/>
      <c r="G7" s="202"/>
      <c r="H7" s="202"/>
      <c r="I7" s="202"/>
      <c r="J7" s="202"/>
      <c r="K7" s="202"/>
      <c r="L7" s="203"/>
      <c r="M7" s="65"/>
      <c r="N7" s="65"/>
      <c r="O7" s="64"/>
    </row>
    <row r="8" spans="1:15" x14ac:dyDescent="0.25">
      <c r="A8" s="177" t="s">
        <v>4</v>
      </c>
      <c r="B8" s="177"/>
      <c r="C8" s="201" t="s">
        <v>43</v>
      </c>
      <c r="D8" s="202"/>
      <c r="E8" s="202"/>
      <c r="F8" s="202"/>
      <c r="G8" s="202"/>
      <c r="H8" s="202"/>
      <c r="I8" s="202"/>
      <c r="J8" s="202"/>
      <c r="K8" s="202"/>
      <c r="L8" s="203"/>
      <c r="M8" s="65"/>
      <c r="N8" s="65"/>
      <c r="O8" s="64"/>
    </row>
    <row r="9" spans="1:15" x14ac:dyDescent="0.25">
      <c r="A9" s="177" t="s">
        <v>5</v>
      </c>
      <c r="B9" s="177"/>
      <c r="C9" s="187" t="s">
        <v>33</v>
      </c>
      <c r="D9" s="188"/>
      <c r="E9" s="188"/>
      <c r="F9" s="188"/>
      <c r="G9" s="188"/>
      <c r="H9" s="188"/>
      <c r="I9" s="188"/>
      <c r="J9" s="188"/>
      <c r="K9" s="188"/>
      <c r="L9" s="189"/>
      <c r="M9" s="65"/>
      <c r="N9" s="65"/>
      <c r="O9" s="64"/>
    </row>
    <row r="10" spans="1:15" x14ac:dyDescent="0.25">
      <c r="A10" s="177" t="s">
        <v>6</v>
      </c>
      <c r="B10" s="177"/>
      <c r="C10" s="187"/>
      <c r="D10" s="188"/>
      <c r="E10" s="188"/>
      <c r="F10" s="188"/>
      <c r="G10" s="188"/>
      <c r="H10" s="188"/>
      <c r="I10" s="188"/>
      <c r="J10" s="188"/>
      <c r="K10" s="188"/>
      <c r="L10" s="189"/>
      <c r="M10" s="66" t="s">
        <v>7</v>
      </c>
      <c r="N10" s="67"/>
      <c r="O10" s="64"/>
    </row>
    <row r="11" spans="1:15" ht="3.95" customHeight="1" x14ac:dyDescent="0.25">
      <c r="A11" s="68"/>
      <c r="B11" s="63"/>
      <c r="C11" s="63"/>
      <c r="D11" s="63"/>
      <c r="E11" s="63"/>
      <c r="F11" s="63"/>
      <c r="G11" s="63"/>
      <c r="H11" s="63"/>
      <c r="I11" s="63"/>
      <c r="J11" s="68" t="s">
        <v>7</v>
      </c>
      <c r="K11" s="68"/>
      <c r="L11" s="68"/>
      <c r="M11" s="67"/>
      <c r="N11" s="67"/>
      <c r="O11" s="64"/>
    </row>
    <row r="12" spans="1:15" ht="15.75" x14ac:dyDescent="0.25">
      <c r="A12" s="69" t="s">
        <v>82</v>
      </c>
      <c r="B12" s="63"/>
      <c r="D12" s="4">
        <f>O57</f>
        <v>0</v>
      </c>
      <c r="E12" s="71" t="s">
        <v>8</v>
      </c>
      <c r="F12" s="63"/>
      <c r="G12" s="63"/>
      <c r="H12" s="63"/>
      <c r="I12" s="63"/>
      <c r="J12" s="63"/>
      <c r="K12" s="63"/>
      <c r="L12" s="63"/>
      <c r="M12" s="63"/>
      <c r="N12" s="63"/>
      <c r="O12" s="64"/>
    </row>
    <row r="13" spans="1:15" ht="3.95" customHeight="1" thickBot="1" x14ac:dyDescent="0.3">
      <c r="A13" s="72"/>
      <c r="B13" s="63"/>
      <c r="C13" s="63"/>
      <c r="D13" s="63"/>
      <c r="E13" s="63"/>
      <c r="F13" s="63"/>
      <c r="G13" s="63"/>
      <c r="H13" s="63"/>
      <c r="I13" s="63"/>
      <c r="J13" s="63"/>
      <c r="K13" s="63"/>
      <c r="L13" s="63"/>
      <c r="M13" s="63"/>
      <c r="N13" s="63"/>
      <c r="O13" s="64"/>
    </row>
    <row r="14" spans="1:15" ht="15" customHeight="1" x14ac:dyDescent="0.25">
      <c r="A14" s="190" t="s">
        <v>9</v>
      </c>
      <c r="B14" s="192" t="s">
        <v>10</v>
      </c>
      <c r="C14" s="194" t="s">
        <v>11</v>
      </c>
      <c r="D14" s="196" t="s">
        <v>12</v>
      </c>
      <c r="E14" s="198" t="s">
        <v>13</v>
      </c>
      <c r="F14" s="199"/>
      <c r="G14" s="199"/>
      <c r="H14" s="199"/>
      <c r="I14" s="199"/>
      <c r="J14" s="200"/>
      <c r="K14" s="198" t="s">
        <v>14</v>
      </c>
      <c r="L14" s="199"/>
      <c r="M14" s="199"/>
      <c r="N14" s="199"/>
      <c r="O14" s="200"/>
    </row>
    <row r="15" spans="1:15" ht="55.5" customHeight="1" thickBot="1" x14ac:dyDescent="0.3">
      <c r="A15" s="191"/>
      <c r="B15" s="193"/>
      <c r="C15" s="195"/>
      <c r="D15" s="197"/>
      <c r="E15" s="8" t="s">
        <v>15</v>
      </c>
      <c r="F15" s="9" t="s">
        <v>16</v>
      </c>
      <c r="G15" s="9" t="s">
        <v>17</v>
      </c>
      <c r="H15" s="9" t="s">
        <v>18</v>
      </c>
      <c r="I15" s="9" t="s">
        <v>19</v>
      </c>
      <c r="J15" s="10" t="s">
        <v>20</v>
      </c>
      <c r="K15" s="8" t="s">
        <v>21</v>
      </c>
      <c r="L15" s="9" t="s">
        <v>17</v>
      </c>
      <c r="M15" s="9" t="s">
        <v>18</v>
      </c>
      <c r="N15" s="9" t="s">
        <v>19</v>
      </c>
      <c r="O15" s="10" t="s">
        <v>22</v>
      </c>
    </row>
    <row r="16" spans="1:15" x14ac:dyDescent="0.25">
      <c r="A16" s="73">
        <v>1</v>
      </c>
      <c r="B16" s="74">
        <v>2</v>
      </c>
      <c r="C16" s="73">
        <v>3</v>
      </c>
      <c r="D16" s="74">
        <v>4</v>
      </c>
      <c r="E16" s="73">
        <v>5</v>
      </c>
      <c r="F16" s="74">
        <v>6</v>
      </c>
      <c r="G16" s="73">
        <v>7</v>
      </c>
      <c r="H16" s="74">
        <v>8</v>
      </c>
      <c r="I16" s="73">
        <v>9</v>
      </c>
      <c r="J16" s="74">
        <v>10</v>
      </c>
      <c r="K16" s="73">
        <v>11</v>
      </c>
      <c r="L16" s="74">
        <v>12</v>
      </c>
      <c r="M16" s="73">
        <v>13</v>
      </c>
      <c r="N16" s="74">
        <v>14</v>
      </c>
      <c r="O16" s="73">
        <v>15</v>
      </c>
    </row>
    <row r="17" spans="1:16" x14ac:dyDescent="0.25">
      <c r="A17" s="75"/>
      <c r="B17" s="5"/>
      <c r="C17" s="75"/>
      <c r="D17" s="75"/>
      <c r="E17" s="75"/>
      <c r="F17" s="75"/>
      <c r="G17" s="75"/>
      <c r="H17" s="75"/>
      <c r="I17" s="75"/>
      <c r="J17" s="75"/>
      <c r="K17" s="75"/>
      <c r="L17" s="75"/>
      <c r="M17" s="75"/>
      <c r="N17" s="75"/>
      <c r="O17" s="75"/>
    </row>
    <row r="18" spans="1:16" s="84" customFormat="1" x14ac:dyDescent="0.25">
      <c r="A18" s="76" t="s">
        <v>35</v>
      </c>
      <c r="B18" s="77" t="s">
        <v>38</v>
      </c>
      <c r="C18" s="78"/>
      <c r="D18" s="79"/>
      <c r="E18" s="80"/>
      <c r="F18" s="80"/>
      <c r="G18" s="80"/>
      <c r="H18" s="81"/>
      <c r="I18" s="81"/>
      <c r="J18" s="80"/>
      <c r="K18" s="82"/>
      <c r="L18" s="80"/>
      <c r="M18" s="80"/>
      <c r="N18" s="80"/>
      <c r="O18" s="80"/>
      <c r="P18" s="83"/>
    </row>
    <row r="19" spans="1:16" x14ac:dyDescent="0.25">
      <c r="A19" s="6" t="s">
        <v>48</v>
      </c>
      <c r="B19" s="85" t="s">
        <v>49</v>
      </c>
      <c r="C19" s="75" t="s">
        <v>26</v>
      </c>
      <c r="D19" s="75">
        <v>1</v>
      </c>
      <c r="E19" s="86"/>
      <c r="F19" s="80"/>
      <c r="G19" s="80">
        <f>ROUND(F19*E19,2)</f>
        <v>0</v>
      </c>
      <c r="H19" s="81"/>
      <c r="I19" s="81"/>
      <c r="J19" s="80">
        <f>I19+H19+G19</f>
        <v>0</v>
      </c>
      <c r="K19" s="82"/>
      <c r="L19" s="80"/>
      <c r="M19" s="80"/>
      <c r="N19" s="80"/>
      <c r="O19" s="80">
        <f>N19+M19+L19</f>
        <v>0</v>
      </c>
      <c r="P19" s="87"/>
    </row>
    <row r="20" spans="1:16" s="84" customFormat="1" x14ac:dyDescent="0.25">
      <c r="A20" s="76" t="s">
        <v>36</v>
      </c>
      <c r="B20" s="77" t="s">
        <v>29</v>
      </c>
      <c r="C20" s="78"/>
      <c r="D20" s="79"/>
      <c r="E20" s="82"/>
      <c r="F20" s="80"/>
      <c r="G20" s="80"/>
      <c r="H20" s="81"/>
      <c r="I20" s="81"/>
      <c r="J20" s="80"/>
      <c r="K20" s="82"/>
      <c r="L20" s="80"/>
      <c r="M20" s="80"/>
      <c r="N20" s="80"/>
      <c r="O20" s="80"/>
      <c r="P20" s="83"/>
    </row>
    <row r="21" spans="1:16" s="84" customFormat="1" x14ac:dyDescent="0.25">
      <c r="A21" s="88" t="s">
        <v>24</v>
      </c>
      <c r="B21" s="89" t="s">
        <v>103</v>
      </c>
      <c r="C21" s="90" t="s">
        <v>98</v>
      </c>
      <c r="D21" s="91">
        <v>262</v>
      </c>
      <c r="E21" s="92"/>
      <c r="F21" s="80"/>
      <c r="G21" s="80">
        <f t="shared" ref="G21:G56" si="0">ROUND(F21*E21,2)</f>
        <v>0</v>
      </c>
      <c r="H21" s="81"/>
      <c r="I21" s="81"/>
      <c r="J21" s="80">
        <f t="shared" ref="J21:J56" si="1">I21+H21+G21</f>
        <v>0</v>
      </c>
      <c r="K21" s="82"/>
      <c r="L21" s="80"/>
      <c r="M21" s="80"/>
      <c r="N21" s="80"/>
      <c r="O21" s="80">
        <f t="shared" ref="O21:O56" si="2">N21+M21+L21</f>
        <v>0</v>
      </c>
      <c r="P21" s="83"/>
    </row>
    <row r="22" spans="1:16" s="84" customFormat="1" ht="25.5" x14ac:dyDescent="0.25">
      <c r="A22" s="88" t="s">
        <v>85</v>
      </c>
      <c r="B22" s="89" t="s">
        <v>105</v>
      </c>
      <c r="C22" s="90" t="s">
        <v>27</v>
      </c>
      <c r="D22" s="91">
        <v>105</v>
      </c>
      <c r="E22" s="92"/>
      <c r="F22" s="80"/>
      <c r="G22" s="80">
        <f t="shared" si="0"/>
        <v>0</v>
      </c>
      <c r="H22" s="81"/>
      <c r="I22" s="81"/>
      <c r="J22" s="80">
        <f t="shared" si="1"/>
        <v>0</v>
      </c>
      <c r="K22" s="82"/>
      <c r="L22" s="80"/>
      <c r="M22" s="80"/>
      <c r="N22" s="80"/>
      <c r="O22" s="80">
        <f t="shared" si="2"/>
        <v>0</v>
      </c>
      <c r="P22" s="83"/>
    </row>
    <row r="23" spans="1:16" s="84" customFormat="1" ht="25.5" x14ac:dyDescent="0.25">
      <c r="A23" s="88" t="s">
        <v>86</v>
      </c>
      <c r="B23" s="89" t="s">
        <v>104</v>
      </c>
      <c r="C23" s="90" t="s">
        <v>27</v>
      </c>
      <c r="D23" s="91">
        <v>103</v>
      </c>
      <c r="E23" s="92"/>
      <c r="F23" s="93"/>
      <c r="G23" s="80">
        <f t="shared" si="0"/>
        <v>0</v>
      </c>
      <c r="H23" s="81"/>
      <c r="I23" s="81"/>
      <c r="J23" s="80">
        <f t="shared" si="1"/>
        <v>0</v>
      </c>
      <c r="K23" s="82"/>
      <c r="L23" s="80"/>
      <c r="M23" s="80"/>
      <c r="N23" s="80"/>
      <c r="O23" s="80">
        <f t="shared" si="2"/>
        <v>0</v>
      </c>
      <c r="P23" s="83"/>
    </row>
    <row r="24" spans="1:16" s="84" customFormat="1" ht="25.5" x14ac:dyDescent="0.25">
      <c r="A24" s="88" t="s">
        <v>97</v>
      </c>
      <c r="B24" s="89" t="s">
        <v>87</v>
      </c>
      <c r="C24" s="90" t="s">
        <v>27</v>
      </c>
      <c r="D24" s="91">
        <v>4</v>
      </c>
      <c r="E24" s="92"/>
      <c r="F24" s="93"/>
      <c r="G24" s="80">
        <f t="shared" si="0"/>
        <v>0</v>
      </c>
      <c r="H24" s="81"/>
      <c r="I24" s="81"/>
      <c r="J24" s="80">
        <f t="shared" si="1"/>
        <v>0</v>
      </c>
      <c r="K24" s="82"/>
      <c r="L24" s="80"/>
      <c r="M24" s="80"/>
      <c r="N24" s="80"/>
      <c r="O24" s="80">
        <f t="shared" si="2"/>
        <v>0</v>
      </c>
      <c r="P24" s="83"/>
    </row>
    <row r="25" spans="1:16" s="84" customFormat="1" ht="25.5" x14ac:dyDescent="0.25">
      <c r="A25" s="88" t="s">
        <v>109</v>
      </c>
      <c r="B25" s="89" t="s">
        <v>112</v>
      </c>
      <c r="C25" s="90" t="s">
        <v>27</v>
      </c>
      <c r="D25" s="91">
        <v>5</v>
      </c>
      <c r="E25" s="92"/>
      <c r="F25" s="93"/>
      <c r="G25" s="80">
        <f t="shared" si="0"/>
        <v>0</v>
      </c>
      <c r="H25" s="81"/>
      <c r="I25" s="81"/>
      <c r="J25" s="80">
        <f t="shared" si="1"/>
        <v>0</v>
      </c>
      <c r="K25" s="82"/>
      <c r="L25" s="80"/>
      <c r="M25" s="80"/>
      <c r="N25" s="80"/>
      <c r="O25" s="80">
        <f t="shared" si="2"/>
        <v>0</v>
      </c>
      <c r="P25" s="83"/>
    </row>
    <row r="26" spans="1:16" s="84" customFormat="1" ht="25.5" x14ac:dyDescent="0.25">
      <c r="A26" s="88" t="s">
        <v>110</v>
      </c>
      <c r="B26" s="89" t="s">
        <v>113</v>
      </c>
      <c r="C26" s="90" t="s">
        <v>27</v>
      </c>
      <c r="D26" s="91">
        <v>3</v>
      </c>
      <c r="E26" s="92"/>
      <c r="F26" s="93"/>
      <c r="G26" s="80">
        <f t="shared" si="0"/>
        <v>0</v>
      </c>
      <c r="H26" s="81"/>
      <c r="I26" s="81"/>
      <c r="J26" s="80">
        <f t="shared" si="1"/>
        <v>0</v>
      </c>
      <c r="K26" s="82"/>
      <c r="L26" s="80"/>
      <c r="M26" s="80"/>
      <c r="N26" s="80"/>
      <c r="O26" s="80">
        <f t="shared" si="2"/>
        <v>0</v>
      </c>
      <c r="P26" s="83"/>
    </row>
    <row r="27" spans="1:16" s="84" customFormat="1" ht="25.5" x14ac:dyDescent="0.25">
      <c r="A27" s="88" t="s">
        <v>111</v>
      </c>
      <c r="B27" s="89" t="s">
        <v>114</v>
      </c>
      <c r="C27" s="90" t="s">
        <v>27</v>
      </c>
      <c r="D27" s="91">
        <v>5</v>
      </c>
      <c r="E27" s="92"/>
      <c r="F27" s="93"/>
      <c r="G27" s="80">
        <f t="shared" si="0"/>
        <v>0</v>
      </c>
      <c r="H27" s="81"/>
      <c r="I27" s="81"/>
      <c r="J27" s="80">
        <f t="shared" si="1"/>
        <v>0</v>
      </c>
      <c r="K27" s="82"/>
      <c r="L27" s="80"/>
      <c r="M27" s="80"/>
      <c r="N27" s="80"/>
      <c r="O27" s="80">
        <f t="shared" si="2"/>
        <v>0</v>
      </c>
      <c r="P27" s="83"/>
    </row>
    <row r="28" spans="1:16" s="84" customFormat="1" x14ac:dyDescent="0.25">
      <c r="A28" s="94" t="s">
        <v>28</v>
      </c>
      <c r="B28" s="95" t="s">
        <v>23</v>
      </c>
      <c r="C28" s="96"/>
      <c r="D28" s="97"/>
      <c r="E28" s="98"/>
      <c r="F28" s="93"/>
      <c r="G28" s="80"/>
      <c r="H28" s="81"/>
      <c r="I28" s="81"/>
      <c r="J28" s="80"/>
      <c r="K28" s="82"/>
      <c r="L28" s="80"/>
      <c r="M28" s="80"/>
      <c r="N28" s="80"/>
      <c r="O28" s="80"/>
      <c r="P28" s="83"/>
    </row>
    <row r="29" spans="1:16" s="84" customFormat="1" ht="25.5" x14ac:dyDescent="0.25">
      <c r="A29" s="99" t="s">
        <v>30</v>
      </c>
      <c r="B29" s="100" t="s">
        <v>50</v>
      </c>
      <c r="C29" s="96" t="s">
        <v>25</v>
      </c>
      <c r="D29" s="97">
        <v>368</v>
      </c>
      <c r="E29" s="92"/>
      <c r="F29" s="93"/>
      <c r="G29" s="80">
        <f t="shared" si="0"/>
        <v>0</v>
      </c>
      <c r="H29" s="81"/>
      <c r="I29" s="81"/>
      <c r="J29" s="80">
        <f t="shared" si="1"/>
        <v>0</v>
      </c>
      <c r="K29" s="82"/>
      <c r="L29" s="80"/>
      <c r="M29" s="80"/>
      <c r="N29" s="80"/>
      <c r="O29" s="80">
        <f t="shared" si="2"/>
        <v>0</v>
      </c>
      <c r="P29" s="83"/>
    </row>
    <row r="30" spans="1:16" s="84" customFormat="1" ht="25.5" x14ac:dyDescent="0.25">
      <c r="A30" s="99" t="s">
        <v>34</v>
      </c>
      <c r="B30" s="101" t="s">
        <v>81</v>
      </c>
      <c r="C30" s="102" t="s">
        <v>25</v>
      </c>
      <c r="D30" s="103">
        <v>326</v>
      </c>
      <c r="E30" s="92"/>
      <c r="F30" s="93"/>
      <c r="G30" s="80">
        <f t="shared" si="0"/>
        <v>0</v>
      </c>
      <c r="H30" s="81"/>
      <c r="I30" s="81"/>
      <c r="J30" s="80">
        <f t="shared" si="1"/>
        <v>0</v>
      </c>
      <c r="K30" s="82"/>
      <c r="L30" s="80"/>
      <c r="M30" s="80"/>
      <c r="N30" s="80"/>
      <c r="O30" s="80">
        <f t="shared" si="2"/>
        <v>0</v>
      </c>
      <c r="P30" s="83"/>
    </row>
    <row r="31" spans="1:16" s="84" customFormat="1" x14ac:dyDescent="0.25">
      <c r="A31" s="99" t="s">
        <v>51</v>
      </c>
      <c r="B31" s="101" t="s">
        <v>147</v>
      </c>
      <c r="C31" s="102" t="s">
        <v>99</v>
      </c>
      <c r="D31" s="104">
        <v>1</v>
      </c>
      <c r="E31" s="92"/>
      <c r="F31" s="93"/>
      <c r="G31" s="80">
        <f t="shared" si="0"/>
        <v>0</v>
      </c>
      <c r="H31" s="105"/>
      <c r="I31" s="105"/>
      <c r="J31" s="80">
        <f t="shared" si="1"/>
        <v>0</v>
      </c>
      <c r="K31" s="92"/>
      <c r="L31" s="93"/>
      <c r="M31" s="93"/>
      <c r="N31" s="93"/>
      <c r="O31" s="80">
        <f t="shared" si="2"/>
        <v>0</v>
      </c>
      <c r="P31" s="83"/>
    </row>
    <row r="32" spans="1:16" s="84" customFormat="1" x14ac:dyDescent="0.25">
      <c r="A32" s="46" t="s">
        <v>40</v>
      </c>
      <c r="B32" s="95" t="s">
        <v>39</v>
      </c>
      <c r="C32" s="102"/>
      <c r="D32" s="104"/>
      <c r="E32" s="92"/>
      <c r="F32" s="93"/>
      <c r="G32" s="80"/>
      <c r="H32" s="105"/>
      <c r="I32" s="105"/>
      <c r="J32" s="80"/>
      <c r="K32" s="92"/>
      <c r="L32" s="93"/>
      <c r="M32" s="93"/>
      <c r="N32" s="93"/>
      <c r="O32" s="80"/>
      <c r="P32" s="83"/>
    </row>
    <row r="33" spans="1:24" s="84" customFormat="1" x14ac:dyDescent="0.25">
      <c r="A33" s="44" t="s">
        <v>44</v>
      </c>
      <c r="B33" s="100" t="s">
        <v>88</v>
      </c>
      <c r="C33" s="96" t="s">
        <v>26</v>
      </c>
      <c r="D33" s="106">
        <v>1</v>
      </c>
      <c r="E33" s="92"/>
      <c r="F33" s="93"/>
      <c r="G33" s="80">
        <f t="shared" si="0"/>
        <v>0</v>
      </c>
      <c r="H33" s="105"/>
      <c r="I33" s="105"/>
      <c r="J33" s="80">
        <f t="shared" si="1"/>
        <v>0</v>
      </c>
      <c r="K33" s="92"/>
      <c r="L33" s="93"/>
      <c r="M33" s="93"/>
      <c r="N33" s="93"/>
      <c r="O33" s="80">
        <f t="shared" si="2"/>
        <v>0</v>
      </c>
      <c r="P33" s="83"/>
      <c r="Q33" s="83"/>
      <c r="R33" s="83"/>
      <c r="S33" s="83"/>
      <c r="T33" s="83"/>
      <c r="U33" s="83"/>
      <c r="V33" s="83"/>
      <c r="W33" s="83"/>
      <c r="X33" s="83"/>
    </row>
    <row r="34" spans="1:24" s="84" customFormat="1" x14ac:dyDescent="0.25">
      <c r="A34" s="46" t="s">
        <v>37</v>
      </c>
      <c r="B34" s="95" t="s">
        <v>31</v>
      </c>
      <c r="C34" s="102"/>
      <c r="D34" s="103"/>
      <c r="E34" s="92"/>
      <c r="F34" s="93"/>
      <c r="G34" s="80"/>
      <c r="H34" s="105"/>
      <c r="I34" s="105"/>
      <c r="J34" s="80"/>
      <c r="K34" s="92"/>
      <c r="L34" s="93"/>
      <c r="M34" s="93"/>
      <c r="N34" s="93"/>
      <c r="O34" s="80"/>
      <c r="P34" s="83"/>
    </row>
    <row r="35" spans="1:24" s="84" customFormat="1" ht="25.5" x14ac:dyDescent="0.25">
      <c r="A35" s="44" t="s">
        <v>121</v>
      </c>
      <c r="B35" s="107" t="s">
        <v>90</v>
      </c>
      <c r="C35" s="102" t="s">
        <v>27</v>
      </c>
      <c r="D35" s="103">
        <f>D22</f>
        <v>105</v>
      </c>
      <c r="E35" s="92"/>
      <c r="F35" s="93"/>
      <c r="G35" s="80">
        <f t="shared" si="0"/>
        <v>0</v>
      </c>
      <c r="H35" s="105"/>
      <c r="I35" s="105"/>
      <c r="J35" s="80">
        <f t="shared" si="1"/>
        <v>0</v>
      </c>
      <c r="K35" s="92"/>
      <c r="L35" s="93"/>
      <c r="M35" s="93"/>
      <c r="N35" s="93"/>
      <c r="O35" s="80">
        <f t="shared" si="2"/>
        <v>0</v>
      </c>
      <c r="P35" s="83"/>
    </row>
    <row r="36" spans="1:24" s="84" customFormat="1" x14ac:dyDescent="0.25">
      <c r="A36" s="44" t="s">
        <v>106</v>
      </c>
      <c r="B36" s="107" t="s">
        <v>107</v>
      </c>
      <c r="C36" s="102" t="s">
        <v>26</v>
      </c>
      <c r="D36" s="104">
        <v>16</v>
      </c>
      <c r="E36" s="92"/>
      <c r="F36" s="93"/>
      <c r="G36" s="80">
        <f t="shared" si="0"/>
        <v>0</v>
      </c>
      <c r="H36" s="105"/>
      <c r="I36" s="105"/>
      <c r="J36" s="80">
        <f t="shared" si="1"/>
        <v>0</v>
      </c>
      <c r="K36" s="92"/>
      <c r="L36" s="93"/>
      <c r="M36" s="93"/>
      <c r="N36" s="93"/>
      <c r="O36" s="80">
        <f t="shared" si="2"/>
        <v>0</v>
      </c>
      <c r="P36" s="83"/>
    </row>
    <row r="37" spans="1:24" s="84" customFormat="1" x14ac:dyDescent="0.25">
      <c r="A37" s="44" t="s">
        <v>120</v>
      </c>
      <c r="B37" s="107" t="s">
        <v>127</v>
      </c>
      <c r="C37" s="102" t="s">
        <v>26</v>
      </c>
      <c r="D37" s="104">
        <v>7</v>
      </c>
      <c r="E37" s="92"/>
      <c r="F37" s="93"/>
      <c r="G37" s="80">
        <f t="shared" si="0"/>
        <v>0</v>
      </c>
      <c r="H37" s="105"/>
      <c r="I37" s="105"/>
      <c r="J37" s="80">
        <f t="shared" si="1"/>
        <v>0</v>
      </c>
      <c r="K37" s="92"/>
      <c r="L37" s="93"/>
      <c r="M37" s="93"/>
      <c r="N37" s="93"/>
      <c r="O37" s="80">
        <f t="shared" si="2"/>
        <v>0</v>
      </c>
      <c r="P37" s="83"/>
    </row>
    <row r="38" spans="1:24" s="84" customFormat="1" x14ac:dyDescent="0.25">
      <c r="A38" s="44" t="s">
        <v>122</v>
      </c>
      <c r="B38" s="107" t="s">
        <v>131</v>
      </c>
      <c r="C38" s="102" t="s">
        <v>26</v>
      </c>
      <c r="D38" s="104">
        <v>5</v>
      </c>
      <c r="E38" s="92"/>
      <c r="F38" s="93"/>
      <c r="G38" s="80">
        <f t="shared" si="0"/>
        <v>0</v>
      </c>
      <c r="H38" s="105"/>
      <c r="I38" s="105"/>
      <c r="J38" s="80">
        <f t="shared" si="1"/>
        <v>0</v>
      </c>
      <c r="K38" s="92"/>
      <c r="L38" s="93"/>
      <c r="M38" s="93"/>
      <c r="N38" s="93"/>
      <c r="O38" s="80">
        <f t="shared" si="2"/>
        <v>0</v>
      </c>
      <c r="P38" s="83"/>
    </row>
    <row r="39" spans="1:24" s="84" customFormat="1" x14ac:dyDescent="0.25">
      <c r="A39" s="44" t="s">
        <v>123</v>
      </c>
      <c r="B39" s="107" t="s">
        <v>130</v>
      </c>
      <c r="C39" s="102" t="s">
        <v>26</v>
      </c>
      <c r="D39" s="104">
        <v>8</v>
      </c>
      <c r="E39" s="92"/>
      <c r="F39" s="93"/>
      <c r="G39" s="80">
        <f t="shared" si="0"/>
        <v>0</v>
      </c>
      <c r="H39" s="105"/>
      <c r="I39" s="105"/>
      <c r="J39" s="80">
        <f t="shared" si="1"/>
        <v>0</v>
      </c>
      <c r="K39" s="92"/>
      <c r="L39" s="93"/>
      <c r="M39" s="93"/>
      <c r="N39" s="93"/>
      <c r="O39" s="80">
        <f t="shared" si="2"/>
        <v>0</v>
      </c>
      <c r="P39" s="83"/>
    </row>
    <row r="40" spans="1:24" s="84" customFormat="1" ht="25.5" x14ac:dyDescent="0.25">
      <c r="A40" s="44" t="s">
        <v>124</v>
      </c>
      <c r="B40" s="107" t="s">
        <v>108</v>
      </c>
      <c r="C40" s="102" t="s">
        <v>27</v>
      </c>
      <c r="D40" s="103">
        <f>D23</f>
        <v>103</v>
      </c>
      <c r="E40" s="92"/>
      <c r="F40" s="93"/>
      <c r="G40" s="80">
        <f t="shared" si="0"/>
        <v>0</v>
      </c>
      <c r="H40" s="81"/>
      <c r="I40" s="81"/>
      <c r="J40" s="80">
        <f t="shared" si="1"/>
        <v>0</v>
      </c>
      <c r="K40" s="82"/>
      <c r="L40" s="80"/>
      <c r="M40" s="80"/>
      <c r="N40" s="80"/>
      <c r="O40" s="80">
        <f t="shared" si="2"/>
        <v>0</v>
      </c>
      <c r="P40" s="83"/>
    </row>
    <row r="41" spans="1:24" s="84" customFormat="1" ht="25.5" x14ac:dyDescent="0.25">
      <c r="A41" s="44" t="s">
        <v>125</v>
      </c>
      <c r="B41" s="107" t="s">
        <v>116</v>
      </c>
      <c r="C41" s="102" t="s">
        <v>27</v>
      </c>
      <c r="D41" s="103">
        <v>6</v>
      </c>
      <c r="E41" s="92"/>
      <c r="F41" s="93"/>
      <c r="G41" s="80">
        <f t="shared" si="0"/>
        <v>0</v>
      </c>
      <c r="H41" s="81"/>
      <c r="I41" s="81"/>
      <c r="J41" s="80">
        <f t="shared" si="1"/>
        <v>0</v>
      </c>
      <c r="K41" s="82"/>
      <c r="L41" s="80"/>
      <c r="M41" s="80"/>
      <c r="N41" s="80"/>
      <c r="O41" s="80">
        <f t="shared" si="2"/>
        <v>0</v>
      </c>
      <c r="P41" s="83"/>
    </row>
    <row r="42" spans="1:24" s="84" customFormat="1" ht="25.5" x14ac:dyDescent="0.25">
      <c r="A42" s="44" t="s">
        <v>126</v>
      </c>
      <c r="B42" s="107" t="s">
        <v>115</v>
      </c>
      <c r="C42" s="102" t="s">
        <v>27</v>
      </c>
      <c r="D42" s="103">
        <v>8</v>
      </c>
      <c r="E42" s="92"/>
      <c r="F42" s="93"/>
      <c r="G42" s="80">
        <f t="shared" si="0"/>
        <v>0</v>
      </c>
      <c r="H42" s="81"/>
      <c r="I42" s="81"/>
      <c r="J42" s="80">
        <f t="shared" si="1"/>
        <v>0</v>
      </c>
      <c r="K42" s="82"/>
      <c r="L42" s="80"/>
      <c r="M42" s="80"/>
      <c r="N42" s="80"/>
      <c r="O42" s="80">
        <f t="shared" si="2"/>
        <v>0</v>
      </c>
      <c r="P42" s="83"/>
    </row>
    <row r="43" spans="1:24" s="84" customFormat="1" ht="25.5" x14ac:dyDescent="0.25">
      <c r="A43" s="44" t="s">
        <v>128</v>
      </c>
      <c r="B43" s="107" t="s">
        <v>117</v>
      </c>
      <c r="C43" s="102" t="s">
        <v>27</v>
      </c>
      <c r="D43" s="103">
        <v>8</v>
      </c>
      <c r="E43" s="92"/>
      <c r="F43" s="93"/>
      <c r="G43" s="80">
        <f t="shared" si="0"/>
        <v>0</v>
      </c>
      <c r="H43" s="81"/>
      <c r="I43" s="81"/>
      <c r="J43" s="80">
        <f t="shared" si="1"/>
        <v>0</v>
      </c>
      <c r="K43" s="82"/>
      <c r="L43" s="80"/>
      <c r="M43" s="80"/>
      <c r="N43" s="80"/>
      <c r="O43" s="80">
        <f t="shared" si="2"/>
        <v>0</v>
      </c>
      <c r="P43" s="83"/>
    </row>
    <row r="44" spans="1:24" s="84" customFormat="1" x14ac:dyDescent="0.25">
      <c r="A44" s="44" t="s">
        <v>129</v>
      </c>
      <c r="B44" s="107" t="s">
        <v>141</v>
      </c>
      <c r="C44" s="102" t="s">
        <v>135</v>
      </c>
      <c r="D44" s="104">
        <v>4</v>
      </c>
      <c r="E44" s="92"/>
      <c r="F44" s="93"/>
      <c r="G44" s="80">
        <f t="shared" si="0"/>
        <v>0</v>
      </c>
      <c r="H44" s="81"/>
      <c r="I44" s="81"/>
      <c r="J44" s="80">
        <f t="shared" si="1"/>
        <v>0</v>
      </c>
      <c r="K44" s="82"/>
      <c r="L44" s="80"/>
      <c r="M44" s="80"/>
      <c r="N44" s="80"/>
      <c r="O44" s="80">
        <f t="shared" si="2"/>
        <v>0</v>
      </c>
      <c r="P44" s="83"/>
    </row>
    <row r="45" spans="1:24" s="84" customFormat="1" x14ac:dyDescent="0.25">
      <c r="A45" s="44" t="s">
        <v>132</v>
      </c>
      <c r="B45" s="107" t="s">
        <v>142</v>
      </c>
      <c r="C45" s="102" t="s">
        <v>135</v>
      </c>
      <c r="D45" s="104">
        <v>3</v>
      </c>
      <c r="E45" s="92"/>
      <c r="F45" s="93"/>
      <c r="G45" s="80">
        <f t="shared" si="0"/>
        <v>0</v>
      </c>
      <c r="H45" s="81"/>
      <c r="I45" s="81"/>
      <c r="J45" s="80">
        <f t="shared" si="1"/>
        <v>0</v>
      </c>
      <c r="K45" s="82"/>
      <c r="L45" s="80"/>
      <c r="M45" s="80"/>
      <c r="N45" s="80"/>
      <c r="O45" s="80">
        <f t="shared" si="2"/>
        <v>0</v>
      </c>
      <c r="P45" s="83"/>
    </row>
    <row r="46" spans="1:24" s="84" customFormat="1" x14ac:dyDescent="0.25">
      <c r="A46" s="44" t="s">
        <v>133</v>
      </c>
      <c r="B46" s="107" t="s">
        <v>143</v>
      </c>
      <c r="C46" s="102" t="s">
        <v>135</v>
      </c>
      <c r="D46" s="104">
        <v>4</v>
      </c>
      <c r="E46" s="92"/>
      <c r="F46" s="93"/>
      <c r="G46" s="80">
        <f t="shared" si="0"/>
        <v>0</v>
      </c>
      <c r="H46" s="81"/>
      <c r="I46" s="81"/>
      <c r="J46" s="80">
        <f t="shared" si="1"/>
        <v>0</v>
      </c>
      <c r="K46" s="82"/>
      <c r="L46" s="80"/>
      <c r="M46" s="80"/>
      <c r="N46" s="80"/>
      <c r="O46" s="80">
        <f t="shared" si="2"/>
        <v>0</v>
      </c>
      <c r="P46" s="83"/>
    </row>
    <row r="47" spans="1:24" s="84" customFormat="1" ht="25.5" x14ac:dyDescent="0.25">
      <c r="A47" s="44" t="s">
        <v>134</v>
      </c>
      <c r="B47" s="107" t="s">
        <v>140</v>
      </c>
      <c r="C47" s="102" t="s">
        <v>99</v>
      </c>
      <c r="D47" s="104">
        <v>2</v>
      </c>
      <c r="E47" s="92"/>
      <c r="F47" s="93"/>
      <c r="G47" s="80">
        <f t="shared" si="0"/>
        <v>0</v>
      </c>
      <c r="H47" s="81"/>
      <c r="I47" s="81"/>
      <c r="J47" s="80">
        <f t="shared" si="1"/>
        <v>0</v>
      </c>
      <c r="K47" s="82"/>
      <c r="L47" s="80"/>
      <c r="M47" s="80"/>
      <c r="N47" s="80"/>
      <c r="O47" s="80">
        <f t="shared" si="2"/>
        <v>0</v>
      </c>
      <c r="P47" s="83"/>
    </row>
    <row r="48" spans="1:24" s="84" customFormat="1" x14ac:dyDescent="0.25">
      <c r="A48" s="46" t="s">
        <v>41</v>
      </c>
      <c r="B48" s="95" t="s">
        <v>91</v>
      </c>
      <c r="C48" s="102"/>
      <c r="D48" s="103"/>
      <c r="E48" s="92"/>
      <c r="F48" s="93"/>
      <c r="G48" s="80"/>
      <c r="H48" s="81"/>
      <c r="I48" s="81"/>
      <c r="J48" s="80"/>
      <c r="K48" s="82"/>
      <c r="L48" s="80"/>
      <c r="M48" s="80"/>
      <c r="N48" s="80"/>
      <c r="O48" s="80"/>
      <c r="P48" s="83"/>
    </row>
    <row r="49" spans="1:18" s="84" customFormat="1" ht="25.5" x14ac:dyDescent="0.25">
      <c r="A49" s="44" t="s">
        <v>42</v>
      </c>
      <c r="B49" s="45" t="s">
        <v>100</v>
      </c>
      <c r="C49" s="102" t="s">
        <v>27</v>
      </c>
      <c r="D49" s="103">
        <v>81</v>
      </c>
      <c r="E49" s="92"/>
      <c r="F49" s="93"/>
      <c r="G49" s="80">
        <f t="shared" si="0"/>
        <v>0</v>
      </c>
      <c r="H49" s="81"/>
      <c r="I49" s="81"/>
      <c r="J49" s="80">
        <f t="shared" si="1"/>
        <v>0</v>
      </c>
      <c r="K49" s="82"/>
      <c r="L49" s="80"/>
      <c r="M49" s="80"/>
      <c r="N49" s="80"/>
      <c r="O49" s="80">
        <f t="shared" si="2"/>
        <v>0</v>
      </c>
      <c r="P49" s="83"/>
    </row>
    <row r="50" spans="1:18" s="84" customFormat="1" ht="25.5" x14ac:dyDescent="0.25">
      <c r="A50" s="44" t="s">
        <v>89</v>
      </c>
      <c r="B50" s="107" t="s">
        <v>137</v>
      </c>
      <c r="C50" s="102" t="s">
        <v>136</v>
      </c>
      <c r="D50" s="104">
        <f>D41</f>
        <v>6</v>
      </c>
      <c r="E50" s="92"/>
      <c r="F50" s="93"/>
      <c r="G50" s="80">
        <f t="shared" si="0"/>
        <v>0</v>
      </c>
      <c r="H50" s="81"/>
      <c r="I50" s="81"/>
      <c r="J50" s="80">
        <f t="shared" si="1"/>
        <v>0</v>
      </c>
      <c r="K50" s="82"/>
      <c r="L50" s="80"/>
      <c r="M50" s="80"/>
      <c r="N50" s="80"/>
      <c r="O50" s="80">
        <f t="shared" si="2"/>
        <v>0</v>
      </c>
      <c r="P50" s="83"/>
    </row>
    <row r="51" spans="1:18" s="84" customFormat="1" ht="25.5" x14ac:dyDescent="0.25">
      <c r="A51" s="44" t="s">
        <v>118</v>
      </c>
      <c r="B51" s="107" t="s">
        <v>138</v>
      </c>
      <c r="C51" s="102" t="s">
        <v>136</v>
      </c>
      <c r="D51" s="104">
        <f>D42</f>
        <v>8</v>
      </c>
      <c r="E51" s="92"/>
      <c r="F51" s="93"/>
      <c r="G51" s="80">
        <f t="shared" si="0"/>
        <v>0</v>
      </c>
      <c r="H51" s="81"/>
      <c r="I51" s="81"/>
      <c r="J51" s="80">
        <f t="shared" si="1"/>
        <v>0</v>
      </c>
      <c r="K51" s="82"/>
      <c r="L51" s="80"/>
      <c r="M51" s="80"/>
      <c r="N51" s="80"/>
      <c r="O51" s="80">
        <f t="shared" si="2"/>
        <v>0</v>
      </c>
      <c r="P51" s="83"/>
    </row>
    <row r="52" spans="1:18" s="84" customFormat="1" ht="25.5" x14ac:dyDescent="0.25">
      <c r="A52" s="44" t="s">
        <v>119</v>
      </c>
      <c r="B52" s="107" t="s">
        <v>139</v>
      </c>
      <c r="C52" s="102" t="s">
        <v>136</v>
      </c>
      <c r="D52" s="104">
        <v>4</v>
      </c>
      <c r="E52" s="92"/>
      <c r="F52" s="93"/>
      <c r="G52" s="80">
        <f t="shared" si="0"/>
        <v>0</v>
      </c>
      <c r="H52" s="81"/>
      <c r="I52" s="81"/>
      <c r="J52" s="80">
        <f t="shared" si="1"/>
        <v>0</v>
      </c>
      <c r="K52" s="82"/>
      <c r="L52" s="80"/>
      <c r="M52" s="80"/>
      <c r="N52" s="80"/>
      <c r="O52" s="80">
        <f t="shared" si="2"/>
        <v>0</v>
      </c>
      <c r="P52" s="83"/>
    </row>
    <row r="53" spans="1:18" s="84" customFormat="1" x14ac:dyDescent="0.25">
      <c r="A53" s="46" t="s">
        <v>45</v>
      </c>
      <c r="B53" s="108" t="s">
        <v>92</v>
      </c>
      <c r="C53" s="102"/>
      <c r="D53" s="103"/>
      <c r="E53" s="92"/>
      <c r="F53" s="93"/>
      <c r="G53" s="80"/>
      <c r="H53" s="81"/>
      <c r="I53" s="81"/>
      <c r="J53" s="80"/>
      <c r="K53" s="82"/>
      <c r="L53" s="80"/>
      <c r="M53" s="80"/>
      <c r="N53" s="80"/>
      <c r="O53" s="80"/>
      <c r="P53" s="83"/>
    </row>
    <row r="54" spans="1:18" s="84" customFormat="1" x14ac:dyDescent="0.25">
      <c r="A54" s="6" t="s">
        <v>46</v>
      </c>
      <c r="B54" s="109" t="s">
        <v>93</v>
      </c>
      <c r="C54" s="78" t="s">
        <v>26</v>
      </c>
      <c r="D54" s="110">
        <v>1</v>
      </c>
      <c r="E54" s="82"/>
      <c r="F54" s="80"/>
      <c r="G54" s="80">
        <f t="shared" si="0"/>
        <v>0</v>
      </c>
      <c r="H54" s="81"/>
      <c r="I54" s="81"/>
      <c r="J54" s="80">
        <f t="shared" si="1"/>
        <v>0</v>
      </c>
      <c r="K54" s="82"/>
      <c r="L54" s="80"/>
      <c r="M54" s="80"/>
      <c r="N54" s="80"/>
      <c r="O54" s="80">
        <f t="shared" si="2"/>
        <v>0</v>
      </c>
      <c r="P54" s="83"/>
    </row>
    <row r="55" spans="1:18" s="84" customFormat="1" x14ac:dyDescent="0.25">
      <c r="A55" s="111">
        <v>8</v>
      </c>
      <c r="B55" s="112" t="s">
        <v>94</v>
      </c>
      <c r="C55" s="113"/>
      <c r="D55" s="114"/>
      <c r="E55" s="82"/>
      <c r="F55" s="80"/>
      <c r="G55" s="80"/>
      <c r="H55" s="81"/>
      <c r="I55" s="81"/>
      <c r="J55" s="80"/>
      <c r="K55" s="82"/>
      <c r="L55" s="80"/>
      <c r="M55" s="80"/>
      <c r="N55" s="80"/>
      <c r="O55" s="80"/>
    </row>
    <row r="56" spans="1:18" ht="25.5" x14ac:dyDescent="0.25">
      <c r="A56" s="130" t="s">
        <v>174</v>
      </c>
      <c r="B56" s="109" t="s">
        <v>96</v>
      </c>
      <c r="C56" s="115" t="s">
        <v>32</v>
      </c>
      <c r="D56" s="110">
        <v>1</v>
      </c>
      <c r="E56" s="82"/>
      <c r="F56" s="80"/>
      <c r="G56" s="80">
        <f t="shared" si="0"/>
        <v>0</v>
      </c>
      <c r="H56" s="81"/>
      <c r="I56" s="81"/>
      <c r="J56" s="80">
        <f t="shared" si="1"/>
        <v>0</v>
      </c>
      <c r="K56" s="82"/>
      <c r="L56" s="80"/>
      <c r="M56" s="80"/>
      <c r="N56" s="80"/>
      <c r="O56" s="80">
        <f t="shared" si="2"/>
        <v>0</v>
      </c>
      <c r="P56" s="87"/>
      <c r="Q56" s="87"/>
    </row>
    <row r="57" spans="1:18" x14ac:dyDescent="0.25">
      <c r="A57" s="116"/>
      <c r="B57" s="186" t="s">
        <v>47</v>
      </c>
      <c r="C57" s="186"/>
      <c r="D57" s="186"/>
      <c r="E57" s="186"/>
      <c r="F57" s="186"/>
      <c r="G57" s="186"/>
      <c r="H57" s="186"/>
      <c r="I57" s="186"/>
      <c r="J57" s="186"/>
      <c r="K57" s="80">
        <f>SUM(K19:K56)</f>
        <v>0</v>
      </c>
      <c r="L57" s="80">
        <f>SUM(L19:L56)</f>
        <v>0</v>
      </c>
      <c r="M57" s="80">
        <f>SUM(M19:M56)</f>
        <v>0</v>
      </c>
      <c r="N57" s="80">
        <f>SUM(N19:N56)</f>
        <v>0</v>
      </c>
      <c r="O57" s="80">
        <f>L57+M57+N57</f>
        <v>0</v>
      </c>
      <c r="P57" s="117"/>
      <c r="R57" s="87"/>
    </row>
    <row r="58" spans="1:18" x14ac:dyDescent="0.25">
      <c r="L58" s="119"/>
      <c r="P58" s="87"/>
    </row>
    <row r="59" spans="1:18" x14ac:dyDescent="0.25">
      <c r="B59" s="120"/>
      <c r="C59" s="121"/>
      <c r="D59" s="121"/>
      <c r="L59" s="119"/>
      <c r="P59" s="87"/>
    </row>
    <row r="60" spans="1:18" ht="15" customHeight="1" x14ac:dyDescent="0.25">
      <c r="A60" s="1"/>
      <c r="B60" s="7"/>
      <c r="C60" s="7"/>
      <c r="D60" s="7"/>
      <c r="E60" s="1"/>
      <c r="F60" s="1"/>
      <c r="G60" s="1"/>
      <c r="H60" s="2"/>
      <c r="I60" s="1"/>
      <c r="J60" s="1"/>
      <c r="K60" s="1"/>
      <c r="L60" s="3"/>
      <c r="M60" s="3"/>
      <c r="N60" s="3"/>
      <c r="O60" s="3"/>
    </row>
    <row r="61" spans="1:18" ht="15" customHeight="1" x14ac:dyDescent="0.25">
      <c r="A61" s="1"/>
      <c r="B61" s="7"/>
      <c r="C61" s="7"/>
      <c r="D61" s="7"/>
      <c r="E61" s="1"/>
      <c r="F61" s="1"/>
      <c r="G61" s="1"/>
      <c r="H61" s="2"/>
      <c r="I61" s="1"/>
      <c r="J61" s="1"/>
      <c r="K61" s="1"/>
      <c r="L61" s="3"/>
      <c r="M61" s="3"/>
      <c r="N61" s="3"/>
      <c r="O61" s="3"/>
    </row>
    <row r="62" spans="1:18" s="122" customFormat="1" ht="12.75" x14ac:dyDescent="0.2"/>
    <row r="63" spans="1:18" s="122" customFormat="1" x14ac:dyDescent="0.2">
      <c r="A63" s="123" t="s">
        <v>52</v>
      </c>
      <c r="B63" s="124"/>
      <c r="C63" s="208"/>
      <c r="D63" s="208"/>
      <c r="E63" s="208"/>
      <c r="F63" s="208"/>
      <c r="G63" s="208"/>
      <c r="H63" s="208"/>
      <c r="I63" s="84"/>
      <c r="J63" s="84"/>
      <c r="K63" s="84"/>
      <c r="L63" s="84"/>
      <c r="M63" s="84"/>
      <c r="N63" s="84"/>
      <c r="O63" s="84"/>
      <c r="P63" s="84"/>
    </row>
    <row r="64" spans="1:18" s="122" customFormat="1" x14ac:dyDescent="0.2">
      <c r="A64" s="123" t="s">
        <v>95</v>
      </c>
      <c r="B64" s="124"/>
      <c r="C64" s="209" t="s">
        <v>53</v>
      </c>
      <c r="D64" s="209"/>
      <c r="E64" s="209"/>
      <c r="F64" s="209"/>
      <c r="G64" s="209"/>
      <c r="H64" s="209"/>
      <c r="I64" s="84"/>
      <c r="J64" s="84"/>
      <c r="K64" s="84"/>
      <c r="L64" s="84"/>
      <c r="M64" s="84"/>
      <c r="N64" s="84"/>
      <c r="O64" s="84"/>
      <c r="P64" s="84"/>
    </row>
    <row r="65" spans="1:22" s="122" customFormat="1" x14ac:dyDescent="0.2">
      <c r="A65" s="124"/>
      <c r="B65" s="124"/>
      <c r="C65" s="124"/>
      <c r="D65" s="124"/>
      <c r="E65" s="124"/>
      <c r="F65" s="124"/>
      <c r="G65" s="124"/>
      <c r="H65" s="124"/>
      <c r="I65" s="84"/>
      <c r="J65" s="84"/>
      <c r="K65" s="84"/>
      <c r="L65" s="84"/>
      <c r="M65" s="84"/>
      <c r="N65" s="84"/>
      <c r="O65" s="84"/>
      <c r="P65" s="84"/>
    </row>
    <row r="66" spans="1:22" s="122" customFormat="1" ht="15" customHeight="1" x14ac:dyDescent="0.2">
      <c r="A66" s="210" t="s">
        <v>84</v>
      </c>
      <c r="B66" s="211"/>
      <c r="C66" s="211"/>
      <c r="D66" s="124"/>
      <c r="E66" s="124"/>
      <c r="F66" s="124"/>
      <c r="G66" s="124"/>
      <c r="H66" s="124"/>
      <c r="I66" s="84"/>
      <c r="J66" s="84"/>
      <c r="K66" s="84"/>
      <c r="L66" s="84"/>
      <c r="M66" s="84"/>
      <c r="N66" s="84"/>
      <c r="O66" s="84"/>
      <c r="P66" s="84"/>
    </row>
    <row r="67" spans="1:22" s="122" customFormat="1" x14ac:dyDescent="0.2">
      <c r="A67" s="124"/>
      <c r="B67" s="124"/>
      <c r="C67" s="124"/>
      <c r="D67" s="124"/>
      <c r="E67" s="124"/>
      <c r="F67" s="124"/>
      <c r="G67" s="124"/>
      <c r="H67" s="124"/>
      <c r="I67" s="84"/>
      <c r="J67" s="84"/>
      <c r="K67" s="84"/>
      <c r="L67" s="84"/>
      <c r="M67" s="84"/>
      <c r="N67" s="84"/>
      <c r="O67" s="84"/>
      <c r="P67" s="84"/>
    </row>
    <row r="68" spans="1:22" s="122" customFormat="1" x14ac:dyDescent="0.2">
      <c r="A68" s="123" t="s">
        <v>54</v>
      </c>
      <c r="B68" s="124"/>
      <c r="C68" s="208"/>
      <c r="D68" s="208"/>
      <c r="E68" s="208"/>
      <c r="F68" s="208"/>
      <c r="G68" s="208"/>
      <c r="H68" s="208"/>
      <c r="I68" s="84"/>
      <c r="J68" s="84"/>
      <c r="K68" s="84"/>
      <c r="L68" s="84"/>
      <c r="M68" s="84"/>
      <c r="N68" s="84"/>
      <c r="O68" s="84"/>
      <c r="P68" s="84"/>
    </row>
    <row r="69" spans="1:22" s="122" customFormat="1" x14ac:dyDescent="0.2">
      <c r="A69" s="123" t="s">
        <v>95</v>
      </c>
      <c r="B69" s="124"/>
      <c r="C69" s="209" t="s">
        <v>53</v>
      </c>
      <c r="D69" s="209"/>
      <c r="E69" s="209"/>
      <c r="F69" s="209"/>
      <c r="G69" s="209"/>
      <c r="H69" s="209"/>
      <c r="I69" s="84"/>
      <c r="J69" s="84"/>
      <c r="K69" s="84"/>
      <c r="L69" s="84"/>
      <c r="M69" s="84"/>
      <c r="N69" s="84"/>
      <c r="O69" s="84"/>
      <c r="P69" s="84"/>
    </row>
    <row r="70" spans="1:22" ht="15" customHeight="1" x14ac:dyDescent="0.25">
      <c r="A70" s="1"/>
      <c r="B70" s="7"/>
      <c r="C70" s="7"/>
      <c r="D70" s="7"/>
      <c r="E70" s="1"/>
      <c r="F70" s="1"/>
      <c r="G70" s="1"/>
      <c r="H70" s="2"/>
      <c r="I70" s="1"/>
      <c r="J70" s="1"/>
      <c r="K70" s="1"/>
      <c r="L70" s="3"/>
      <c r="M70" s="3"/>
      <c r="N70" s="3"/>
      <c r="O70" s="3"/>
    </row>
    <row r="71" spans="1:22" s="70" customFormat="1" ht="27" customHeight="1" x14ac:dyDescent="0.25">
      <c r="A71" s="207"/>
      <c r="B71" s="207"/>
      <c r="C71" s="207"/>
      <c r="D71" s="207"/>
      <c r="E71" s="207"/>
      <c r="F71" s="207"/>
      <c r="G71" s="207"/>
      <c r="H71" s="207"/>
      <c r="I71" s="207"/>
      <c r="J71" s="207"/>
      <c r="K71" s="207"/>
      <c r="L71" s="207"/>
      <c r="M71" s="207"/>
      <c r="N71" s="207"/>
      <c r="O71" s="207"/>
      <c r="P71" s="207"/>
      <c r="Q71" s="62"/>
      <c r="R71" s="62"/>
      <c r="S71" s="62"/>
      <c r="T71" s="62"/>
      <c r="U71" s="62"/>
      <c r="V71" s="62"/>
    </row>
    <row r="72" spans="1:22" s="70" customFormat="1" ht="104.45" customHeight="1" x14ac:dyDescent="0.25">
      <c r="A72" s="183" t="s">
        <v>146</v>
      </c>
      <c r="B72" s="184"/>
      <c r="C72" s="184"/>
      <c r="D72" s="184"/>
      <c r="E72" s="184"/>
      <c r="F72" s="184"/>
      <c r="G72" s="184"/>
      <c r="H72" s="184"/>
      <c r="I72" s="184"/>
      <c r="J72" s="184"/>
      <c r="K72" s="184"/>
      <c r="L72" s="184"/>
      <c r="M72" s="184"/>
      <c r="N72" s="184"/>
      <c r="O72" s="184"/>
      <c r="P72" s="125"/>
      <c r="Q72" s="62"/>
      <c r="R72" s="62"/>
      <c r="S72" s="62"/>
      <c r="T72" s="62"/>
      <c r="U72" s="62"/>
      <c r="V72" s="62"/>
    </row>
    <row r="73" spans="1:22" s="70" customFormat="1" x14ac:dyDescent="0.25">
      <c r="P73" s="62"/>
      <c r="Q73" s="62"/>
      <c r="R73" s="62"/>
      <c r="S73" s="62"/>
      <c r="T73" s="62"/>
      <c r="U73" s="62"/>
      <c r="V73" s="62"/>
    </row>
    <row r="74" spans="1:22" s="70" customFormat="1" x14ac:dyDescent="0.25">
      <c r="P74" s="62"/>
      <c r="Q74" s="62"/>
      <c r="R74" s="62"/>
      <c r="S74" s="62"/>
      <c r="T74" s="62"/>
      <c r="U74" s="62"/>
      <c r="V74" s="62"/>
    </row>
    <row r="75" spans="1:22" s="70" customFormat="1" x14ac:dyDescent="0.25">
      <c r="P75" s="62"/>
      <c r="Q75" s="62"/>
      <c r="R75" s="62"/>
      <c r="S75" s="62"/>
      <c r="T75" s="62"/>
      <c r="U75" s="62"/>
      <c r="V75" s="62"/>
    </row>
    <row r="76" spans="1:22" s="70" customFormat="1" x14ac:dyDescent="0.25">
      <c r="P76" s="62"/>
      <c r="Q76" s="62"/>
      <c r="R76" s="62"/>
      <c r="S76" s="62"/>
      <c r="T76" s="62"/>
      <c r="U76" s="62"/>
      <c r="V76" s="62"/>
    </row>
    <row r="77" spans="1:22" s="70" customFormat="1" x14ac:dyDescent="0.25">
      <c r="P77" s="62"/>
      <c r="Q77" s="62"/>
      <c r="R77" s="62"/>
      <c r="S77" s="62"/>
      <c r="T77" s="62"/>
      <c r="U77" s="62"/>
      <c r="V77" s="62"/>
    </row>
    <row r="78" spans="1:22" s="70" customFormat="1" x14ac:dyDescent="0.25">
      <c r="P78" s="62"/>
      <c r="Q78" s="62"/>
      <c r="R78" s="62"/>
      <c r="S78" s="62"/>
      <c r="T78" s="62"/>
      <c r="U78" s="62"/>
      <c r="V78" s="62"/>
    </row>
    <row r="79" spans="1:22" s="70" customFormat="1" x14ac:dyDescent="0.25">
      <c r="P79" s="62"/>
      <c r="Q79" s="62"/>
      <c r="R79" s="62"/>
      <c r="S79" s="62"/>
      <c r="T79" s="62"/>
      <c r="U79" s="62"/>
      <c r="V79" s="62"/>
    </row>
    <row r="80" spans="1:22" s="70" customFormat="1" x14ac:dyDescent="0.25">
      <c r="P80" s="62"/>
      <c r="Q80" s="62"/>
      <c r="R80" s="62"/>
      <c r="S80" s="62"/>
      <c r="T80" s="62"/>
      <c r="U80" s="62"/>
      <c r="V80" s="62"/>
    </row>
    <row r="81" spans="16:22" s="70" customFormat="1" x14ac:dyDescent="0.25">
      <c r="P81" s="62"/>
      <c r="Q81" s="62"/>
      <c r="R81" s="62"/>
      <c r="S81" s="62"/>
      <c r="T81" s="62"/>
      <c r="U81" s="62"/>
      <c r="V81" s="62"/>
    </row>
    <row r="82" spans="16:22" s="70" customFormat="1" x14ac:dyDescent="0.25">
      <c r="P82" s="62"/>
      <c r="Q82" s="62"/>
      <c r="R82" s="62"/>
      <c r="S82" s="62"/>
      <c r="T82" s="62"/>
      <c r="U82" s="62"/>
      <c r="V82" s="62"/>
    </row>
  </sheetData>
  <mergeCells count="29">
    <mergeCell ref="A71:P71"/>
    <mergeCell ref="A72:O72"/>
    <mergeCell ref="C63:H63"/>
    <mergeCell ref="C68:H68"/>
    <mergeCell ref="C64:H64"/>
    <mergeCell ref="A66:C66"/>
    <mergeCell ref="C69:H69"/>
    <mergeCell ref="A6:B6"/>
    <mergeCell ref="C6:L6"/>
    <mergeCell ref="A1:N1"/>
    <mergeCell ref="A2:N2"/>
    <mergeCell ref="A3:N3"/>
    <mergeCell ref="A5:B5"/>
    <mergeCell ref="C5:L5"/>
    <mergeCell ref="A7:B7"/>
    <mergeCell ref="C7:L7"/>
    <mergeCell ref="A8:B8"/>
    <mergeCell ref="C8:L8"/>
    <mergeCell ref="A9:B9"/>
    <mergeCell ref="C9:L9"/>
    <mergeCell ref="B57:J57"/>
    <mergeCell ref="A10:B10"/>
    <mergeCell ref="C10:L10"/>
    <mergeCell ref="A14:A15"/>
    <mergeCell ref="B14:B15"/>
    <mergeCell ref="C14:C15"/>
    <mergeCell ref="D14:D15"/>
    <mergeCell ref="E14:J14"/>
    <mergeCell ref="K14:O14"/>
  </mergeCells>
  <phoneticPr fontId="23" type="noConversion"/>
  <pageMargins left="0.31496062992125984" right="0.31496062992125984" top="0.55118110236220474" bottom="0.55118110236220474" header="0.31496062992125984" footer="0.31496062992125984"/>
  <pageSetup paperSize="9" scale="66" fitToHeight="0" orientation="landscape" r:id="rId1"/>
  <headerFooter>
    <oddFooter>&amp;C&amp;P</oddFooter>
  </headerFooter>
  <rowBreaks count="1" manualBreakCount="1">
    <brk id="57"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94D8C-A3C5-4C2E-B6C0-C46B72F5B98B}">
  <dimension ref="A1:F36"/>
  <sheetViews>
    <sheetView showGridLines="0" zoomScale="130" zoomScaleNormal="130" zoomScaleSheetLayoutView="100" workbookViewId="0">
      <selection activeCell="K15" sqref="K15"/>
    </sheetView>
  </sheetViews>
  <sheetFormatPr defaultRowHeight="12.75" x14ac:dyDescent="0.2"/>
  <cols>
    <col min="1" max="1" width="7.7109375" style="132" customWidth="1"/>
    <col min="2" max="2" width="54.7109375" style="132" customWidth="1"/>
    <col min="3" max="3" width="8.85546875" style="136" customWidth="1"/>
    <col min="4" max="4" width="12.42578125" style="136" customWidth="1"/>
    <col min="5" max="5" width="19" style="136" customWidth="1"/>
    <col min="6" max="6" width="14" style="132" customWidth="1"/>
    <col min="7" max="16384" width="9.140625" style="132"/>
  </cols>
  <sheetData>
    <row r="1" spans="1:6" ht="17.25" customHeight="1" x14ac:dyDescent="0.2">
      <c r="A1" s="205" t="s">
        <v>172</v>
      </c>
      <c r="B1" s="205"/>
      <c r="C1" s="205"/>
      <c r="D1" s="205"/>
      <c r="E1" s="205"/>
      <c r="F1" s="205"/>
    </row>
    <row r="2" spans="1:6" x14ac:dyDescent="0.2">
      <c r="A2" s="175" t="str">
        <f>Kopsavilkums!C20</f>
        <v>Ēku monitorings</v>
      </c>
      <c r="B2" s="206"/>
      <c r="C2" s="206"/>
      <c r="D2" s="206"/>
      <c r="E2" s="206"/>
      <c r="F2" s="206"/>
    </row>
    <row r="3" spans="1:6" x14ac:dyDescent="0.2">
      <c r="A3" s="215" t="s">
        <v>0</v>
      </c>
      <c r="B3" s="215"/>
      <c r="C3" s="215"/>
      <c r="D3" s="215"/>
      <c r="E3" s="215"/>
      <c r="F3" s="215"/>
    </row>
    <row r="4" spans="1:6" x14ac:dyDescent="0.2">
      <c r="A4" s="133" t="s">
        <v>1</v>
      </c>
      <c r="B4" s="134"/>
      <c r="C4" s="134" t="str">
        <f>Koptāme!C11</f>
        <v>Ūdensvada un kanalizācijas sistēmu remontdarbi Rozena ielā, Rīgā</v>
      </c>
      <c r="D4" s="134"/>
      <c r="E4" s="134"/>
      <c r="F4" s="134"/>
    </row>
    <row r="5" spans="1:6" x14ac:dyDescent="0.2">
      <c r="A5" s="133" t="s">
        <v>2</v>
      </c>
      <c r="B5" s="134"/>
      <c r="C5" s="134" t="str">
        <f>Koptāme!C13</f>
        <v>Rozena iela , Rīga</v>
      </c>
      <c r="D5" s="134"/>
      <c r="E5" s="134"/>
      <c r="F5" s="134"/>
    </row>
    <row r="6" spans="1:6" x14ac:dyDescent="0.2">
      <c r="A6" s="133" t="s">
        <v>3</v>
      </c>
      <c r="B6" s="134"/>
      <c r="C6" s="134"/>
      <c r="D6" s="134"/>
      <c r="E6" s="134"/>
      <c r="F6" s="134"/>
    </row>
    <row r="7" spans="1:6" x14ac:dyDescent="0.2">
      <c r="A7" s="133" t="s">
        <v>4</v>
      </c>
      <c r="B7" s="134"/>
      <c r="C7" s="134" t="s">
        <v>43</v>
      </c>
      <c r="D7" s="134"/>
      <c r="E7" s="134"/>
      <c r="F7" s="134"/>
    </row>
    <row r="8" spans="1:6" x14ac:dyDescent="0.2">
      <c r="A8" s="133" t="s">
        <v>5</v>
      </c>
      <c r="B8" s="134"/>
      <c r="C8" s="135" t="s">
        <v>33</v>
      </c>
      <c r="D8" s="134"/>
      <c r="E8" s="134"/>
      <c r="F8" s="134"/>
    </row>
    <row r="9" spans="1:6" x14ac:dyDescent="0.2">
      <c r="A9" s="133" t="s">
        <v>6</v>
      </c>
      <c r="B9" s="134"/>
      <c r="C9" s="134"/>
      <c r="D9" s="134"/>
      <c r="E9" s="134"/>
      <c r="F9" s="134"/>
    </row>
    <row r="10" spans="1:6" ht="15" customHeight="1" thickBot="1" x14ac:dyDescent="0.25"/>
    <row r="11" spans="1:6" ht="26.25" thickBot="1" x14ac:dyDescent="0.25">
      <c r="A11" s="137" t="s">
        <v>9</v>
      </c>
      <c r="B11" s="138" t="s">
        <v>151</v>
      </c>
      <c r="C11" s="138" t="s">
        <v>152</v>
      </c>
      <c r="D11" s="138" t="s">
        <v>12</v>
      </c>
      <c r="E11" s="139" t="s">
        <v>180</v>
      </c>
      <c r="F11" s="140" t="s">
        <v>153</v>
      </c>
    </row>
    <row r="12" spans="1:6" ht="12.75" customHeight="1" x14ac:dyDescent="0.2">
      <c r="A12" s="141">
        <v>1</v>
      </c>
      <c r="B12" s="142" t="s">
        <v>154</v>
      </c>
      <c r="C12" s="143" t="s">
        <v>155</v>
      </c>
      <c r="D12" s="143">
        <v>1</v>
      </c>
      <c r="E12" s="144"/>
      <c r="F12" s="158">
        <f>E12*D12</f>
        <v>0</v>
      </c>
    </row>
    <row r="13" spans="1:6" ht="25.5" x14ac:dyDescent="0.2">
      <c r="A13" s="145">
        <f t="shared" ref="A13:A25" si="0">A12+1</f>
        <v>2</v>
      </c>
      <c r="B13" s="146" t="s">
        <v>156</v>
      </c>
      <c r="C13" s="147" t="s">
        <v>155</v>
      </c>
      <c r="D13" s="148">
        <v>1</v>
      </c>
      <c r="E13" s="149"/>
      <c r="F13" s="158">
        <f t="shared" ref="F13:F25" si="1">E13*D13</f>
        <v>0</v>
      </c>
    </row>
    <row r="14" spans="1:6" x14ac:dyDescent="0.2">
      <c r="A14" s="145">
        <f t="shared" si="0"/>
        <v>3</v>
      </c>
      <c r="B14" s="150" t="s">
        <v>157</v>
      </c>
      <c r="C14" s="151" t="s">
        <v>155</v>
      </c>
      <c r="D14" s="148">
        <v>1</v>
      </c>
      <c r="E14" s="149"/>
      <c r="F14" s="158">
        <f t="shared" si="1"/>
        <v>0</v>
      </c>
    </row>
    <row r="15" spans="1:6" ht="24.75" customHeight="1" x14ac:dyDescent="0.2">
      <c r="A15" s="145">
        <f t="shared" si="0"/>
        <v>4</v>
      </c>
      <c r="B15" s="146" t="s">
        <v>158</v>
      </c>
      <c r="C15" s="148" t="s">
        <v>159</v>
      </c>
      <c r="D15" s="148">
        <v>30</v>
      </c>
      <c r="E15" s="149"/>
      <c r="F15" s="158">
        <f t="shared" si="1"/>
        <v>0</v>
      </c>
    </row>
    <row r="16" spans="1:6" x14ac:dyDescent="0.2">
      <c r="A16" s="145">
        <f t="shared" si="0"/>
        <v>5</v>
      </c>
      <c r="B16" s="150" t="s">
        <v>160</v>
      </c>
      <c r="C16" s="148" t="s">
        <v>155</v>
      </c>
      <c r="D16" s="148">
        <v>1</v>
      </c>
      <c r="E16" s="149"/>
      <c r="F16" s="158">
        <f t="shared" si="1"/>
        <v>0</v>
      </c>
    </row>
    <row r="17" spans="1:6" ht="25.5" x14ac:dyDescent="0.2">
      <c r="A17" s="145">
        <f t="shared" si="0"/>
        <v>6</v>
      </c>
      <c r="B17" s="150" t="s">
        <v>161</v>
      </c>
      <c r="C17" s="148" t="s">
        <v>159</v>
      </c>
      <c r="D17" s="148">
        <v>30</v>
      </c>
      <c r="E17" s="149"/>
      <c r="F17" s="158">
        <f t="shared" si="1"/>
        <v>0</v>
      </c>
    </row>
    <row r="18" spans="1:6" ht="25.5" x14ac:dyDescent="0.2">
      <c r="A18" s="145">
        <f t="shared" si="0"/>
        <v>7</v>
      </c>
      <c r="B18" s="150" t="s">
        <v>162</v>
      </c>
      <c r="C18" s="148" t="s">
        <v>159</v>
      </c>
      <c r="D18" s="148">
        <v>30</v>
      </c>
      <c r="E18" s="149"/>
      <c r="F18" s="158">
        <f t="shared" si="1"/>
        <v>0</v>
      </c>
    </row>
    <row r="19" spans="1:6" ht="25.5" x14ac:dyDescent="0.2">
      <c r="A19" s="145">
        <f t="shared" si="0"/>
        <v>8</v>
      </c>
      <c r="B19" s="150" t="s">
        <v>163</v>
      </c>
      <c r="C19" s="148" t="s">
        <v>159</v>
      </c>
      <c r="D19" s="148">
        <v>10</v>
      </c>
      <c r="F19" s="158">
        <f t="shared" si="1"/>
        <v>0</v>
      </c>
    </row>
    <row r="20" spans="1:6" ht="25.5" x14ac:dyDescent="0.2">
      <c r="A20" s="145">
        <f t="shared" si="0"/>
        <v>9</v>
      </c>
      <c r="B20" s="150" t="s">
        <v>164</v>
      </c>
      <c r="C20" s="148" t="s">
        <v>159</v>
      </c>
      <c r="D20" s="148">
        <v>10</v>
      </c>
      <c r="E20" s="149"/>
      <c r="F20" s="158">
        <f t="shared" si="1"/>
        <v>0</v>
      </c>
    </row>
    <row r="21" spans="1:6" ht="25.5" x14ac:dyDescent="0.2">
      <c r="A21" s="145">
        <v>10</v>
      </c>
      <c r="B21" s="150" t="s">
        <v>165</v>
      </c>
      <c r="C21" s="148" t="s">
        <v>159</v>
      </c>
      <c r="D21" s="148">
        <v>10</v>
      </c>
      <c r="E21" s="149"/>
      <c r="F21" s="158">
        <f t="shared" si="1"/>
        <v>0</v>
      </c>
    </row>
    <row r="22" spans="1:6" x14ac:dyDescent="0.2">
      <c r="A22" s="145">
        <v>11</v>
      </c>
      <c r="B22" s="150" t="s">
        <v>166</v>
      </c>
      <c r="C22" s="148" t="s">
        <v>159</v>
      </c>
      <c r="D22" s="148">
        <v>10</v>
      </c>
      <c r="E22" s="149"/>
      <c r="F22" s="158">
        <f t="shared" si="1"/>
        <v>0</v>
      </c>
    </row>
    <row r="23" spans="1:6" ht="25.5" x14ac:dyDescent="0.2">
      <c r="A23" s="145">
        <f t="shared" si="0"/>
        <v>12</v>
      </c>
      <c r="B23" s="150" t="s">
        <v>167</v>
      </c>
      <c r="C23" s="148" t="s">
        <v>159</v>
      </c>
      <c r="D23" s="148">
        <v>10</v>
      </c>
      <c r="E23" s="149"/>
      <c r="F23" s="158">
        <f t="shared" si="1"/>
        <v>0</v>
      </c>
    </row>
    <row r="24" spans="1:6" ht="25.5" x14ac:dyDescent="0.2">
      <c r="A24" s="145">
        <f t="shared" si="0"/>
        <v>13</v>
      </c>
      <c r="B24" s="150" t="s">
        <v>168</v>
      </c>
      <c r="C24" s="148" t="s">
        <v>159</v>
      </c>
      <c r="D24" s="148">
        <v>10</v>
      </c>
      <c r="E24" s="149"/>
      <c r="F24" s="158">
        <f t="shared" si="1"/>
        <v>0</v>
      </c>
    </row>
    <row r="25" spans="1:6" ht="25.5" x14ac:dyDescent="0.2">
      <c r="A25" s="145">
        <f t="shared" si="0"/>
        <v>14</v>
      </c>
      <c r="B25" s="150" t="s">
        <v>169</v>
      </c>
      <c r="C25" s="148" t="s">
        <v>155</v>
      </c>
      <c r="D25" s="148">
        <v>1</v>
      </c>
      <c r="E25" s="149"/>
      <c r="F25" s="158">
        <f t="shared" si="1"/>
        <v>0</v>
      </c>
    </row>
    <row r="26" spans="1:6" ht="22.5" customHeight="1" thickBot="1" x14ac:dyDescent="0.25">
      <c r="A26" s="152"/>
      <c r="B26" s="153" t="s">
        <v>173</v>
      </c>
      <c r="C26" s="154"/>
      <c r="D26" s="154"/>
      <c r="E26" s="155"/>
      <c r="F26" s="156">
        <f>SUM(F12:F25)</f>
        <v>0</v>
      </c>
    </row>
    <row r="28" spans="1:6" x14ac:dyDescent="0.2">
      <c r="A28" s="157" t="s">
        <v>170</v>
      </c>
      <c r="B28" s="157"/>
    </row>
    <row r="29" spans="1:6" x14ac:dyDescent="0.2">
      <c r="A29" s="157"/>
      <c r="B29" s="157" t="s">
        <v>175</v>
      </c>
    </row>
    <row r="30" spans="1:6" x14ac:dyDescent="0.2">
      <c r="A30" s="157"/>
      <c r="B30" s="157" t="s">
        <v>176</v>
      </c>
    </row>
    <row r="31" spans="1:6" x14ac:dyDescent="0.2">
      <c r="A31" s="157"/>
      <c r="B31" s="157" t="s">
        <v>177</v>
      </c>
    </row>
    <row r="33" spans="1:6" x14ac:dyDescent="0.2">
      <c r="A33" s="132" t="s">
        <v>170</v>
      </c>
    </row>
    <row r="35" spans="1:6" ht="35.25" customHeight="1" x14ac:dyDescent="0.25">
      <c r="A35" s="212" t="s">
        <v>178</v>
      </c>
      <c r="B35" s="213"/>
      <c r="C35" s="213"/>
      <c r="D35" s="213"/>
      <c r="E35" s="213"/>
      <c r="F35" s="213"/>
    </row>
    <row r="36" spans="1:6" ht="15" x14ac:dyDescent="0.25">
      <c r="A36" s="214" t="s">
        <v>179</v>
      </c>
      <c r="B36" s="213"/>
      <c r="C36" s="213"/>
      <c r="D36" s="213"/>
      <c r="E36" s="213"/>
      <c r="F36" s="213"/>
    </row>
  </sheetData>
  <mergeCells count="5">
    <mergeCell ref="A35:F35"/>
    <mergeCell ref="A36:F36"/>
    <mergeCell ref="A1:F1"/>
    <mergeCell ref="A3:F3"/>
    <mergeCell ref="A2:F2"/>
  </mergeCells>
  <pageMargins left="0.7" right="0.7" top="0.75" bottom="0.75" header="0.3" footer="0.3"/>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5</vt:i4>
      </vt:variant>
    </vt:vector>
  </HeadingPairs>
  <TitlesOfParts>
    <vt:vector size="9" baseType="lpstr">
      <vt:lpstr>Koptāme</vt:lpstr>
      <vt:lpstr>Kopsavilkums</vt:lpstr>
      <vt:lpstr>LOK1</vt:lpstr>
      <vt:lpstr>LOK2</vt:lpstr>
      <vt:lpstr>Kopsavilkums!Drukas_apgabals</vt:lpstr>
      <vt:lpstr>Koptāme!Drukas_apgabals</vt:lpstr>
      <vt:lpstr>'LOK1'!Drukas_apgabals</vt:lpstr>
      <vt:lpstr>'LOK2'!Drukas_apgabals</vt:lpstr>
      <vt:lpstr>'LOK1'!Drukāt_virsrakstus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Atis Gavens</dc:creator>
  <cp:keywords/>
  <dc:description/>
  <cp:lastModifiedBy>Vita Rubene</cp:lastModifiedBy>
  <cp:revision/>
  <cp:lastPrinted>2021-07-08T10:32:08Z</cp:lastPrinted>
  <dcterms:created xsi:type="dcterms:W3CDTF">2015-08-14T11:28:32Z</dcterms:created>
  <dcterms:modified xsi:type="dcterms:W3CDTF">2024-09-05T09:52:29Z</dcterms:modified>
  <cp:category/>
  <cp:contentStatus/>
</cp:coreProperties>
</file>