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R:\Iepirkumu_un_ligumu_dala\Aktualie iepirkumi\TIRGUS_PRIEKSIZPETES_2023\2024_GADS\BKUS_2024_111_TP_Gāzes hromatogrāfs_Ginta\"/>
    </mc:Choice>
  </mc:AlternateContent>
  <xr:revisionPtr revIDLastSave="0" documentId="8_{488E2B4E-772C-4E37-9D75-6FE9FF8EDA9C}" xr6:coauthVersionLast="47" xr6:coauthVersionMax="47" xr10:uidLastSave="{00000000-0000-0000-0000-000000000000}"/>
  <bookViews>
    <workbookView xWindow="-108" yWindow="-108" windowWidth="23256" windowHeight="12576" activeTab="1" xr2:uid="{D139CF47-FE98-4993-9399-93EB205DDD71}"/>
  </bookViews>
  <sheets>
    <sheet name="Obligātās prasības" sheetId="6" r:id="rId1"/>
    <sheet name="1. pozīcija" sheetId="2" r:id="rId2"/>
    <sheet name="Iekārtu tehniskā apkalpošana" sheetId="3" r:id="rId3"/>
    <sheet name="Finanšu piedāvājums"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4" l="1"/>
  <c r="E4" i="4"/>
  <c r="G4" i="4"/>
  <c r="N7" i="3"/>
  <c r="E5" i="4"/>
  <c r="M7" i="3" l="1"/>
  <c r="M13" i="3" l="1"/>
  <c r="M12" i="3"/>
  <c r="N12" i="3" l="1"/>
</calcChain>
</file>

<file path=xl/sharedStrings.xml><?xml version="1.0" encoding="utf-8"?>
<sst xmlns="http://schemas.openxmlformats.org/spreadsheetml/2006/main" count="321" uniqueCount="291">
  <si>
    <t>Pretendenta piedāvājums, atsauce uz informatīvo materiālu (Informatīvā materiāla nosaukums, lpp.)</t>
  </si>
  <si>
    <t>Pozīcijas numurs</t>
  </si>
  <si>
    <t xml:space="preserve">Preces nosaukums, veicamās funkcijas, tehniskās prasības un komplektācija </t>
  </si>
  <si>
    <t xml:space="preserve">Veicamās funkcijas: </t>
  </si>
  <si>
    <t xml:space="preserve">Tehniskās prasības: </t>
  </si>
  <si>
    <t>Iekārta tiek piegādāta pilnā komplektācijā pirmreizējai lietošanai</t>
  </si>
  <si>
    <t>1.1.</t>
  </si>
  <si>
    <t>1.2.</t>
  </si>
  <si>
    <t>Piemērs</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</si>
  <si>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</si>
  <si>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</si>
  <si>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</si>
  <si>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</si>
  <si>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</si>
  <si>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</si>
  <si>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</si>
  <si>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</si>
  <si>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</si>
  <si>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</si>
  <si>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</si>
  <si>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</si>
  <si>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</si>
  <si>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</si>
  <si>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</si>
  <si>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</si>
  <si>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</si>
  <si>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</si>
  <si>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daļa</t>
  </si>
  <si>
    <t>Mākslīgā plaušu ventilācijas ierīce</t>
  </si>
  <si>
    <t>1000h apkope</t>
  </si>
  <si>
    <t>JĀ</t>
  </si>
  <si>
    <t>2 gadu pārbaude</t>
  </si>
  <si>
    <t>Finanšu piedāvājums</t>
  </si>
  <si>
    <t>Iekārtu iegādes izmaksas</t>
  </si>
  <si>
    <t>Iepirkuma pozīcija numurs</t>
  </si>
  <si>
    <t>Vienas vienības cena, EUR bez PVN</t>
  </si>
  <si>
    <t>Summa, EUR bez PVN</t>
  </si>
  <si>
    <t>PVN likme, %</t>
  </si>
  <si>
    <t xml:space="preserve">Vērtējamā summa </t>
  </si>
  <si>
    <t>Komentārs</t>
  </si>
  <si>
    <t>Informatīvais materiāls 2, 4.lpp</t>
  </si>
  <si>
    <t>1.3.</t>
  </si>
  <si>
    <t>Programmatūra spēj pilnībā vadīt masspektrometru, komplektācijā iekļautos jonu avotus un hromatogrāfisko sistēmu</t>
  </si>
  <si>
    <t>1.4.</t>
  </si>
  <si>
    <t>1.5.</t>
  </si>
  <si>
    <t xml:space="preserve">Iekārta tiek piegādāta pilnā komplektācijā instalēšanai </t>
  </si>
  <si>
    <t>1.1.1.</t>
  </si>
  <si>
    <t>1.</t>
  </si>
  <si>
    <t>1.6.</t>
  </si>
  <si>
    <t xml:space="preserve">1. </t>
  </si>
  <si>
    <t>Obligātās prsības iekārtām un iesniegtajam piedāvājumam</t>
  </si>
  <si>
    <t>Ražotāja apliecinājums 1, 1.lpp</t>
  </si>
  <si>
    <t xml:space="preserve">Piedāvājumam jāpievieno: </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</si>
  <si>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</si>
  <si>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</si>
  <si>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Pie piegādes jāiesniedz servisa rokasgrāmata angļu valodā digitālā formātā (ja ražotājs neatļauj izpildīt šo prasību, par to ir jāiesniedz apliecinājums no ražotāja).</t>
  </si>
  <si>
    <t xml:space="preserve">Tiek nodrošināta Preces uzstādīšana BKUS nodaļās. </t>
  </si>
  <si>
    <t>Lietotāju apmācībās, pēc Pasūtītāja pieprasījuma izsniedzot sertifikātu, kurā ir norādīta vismaz sekojoša informācija: apmācītās personas vārds un uzvārds, atbilstoša Prece un tās ražotājs, veikto apmācību ilgums un datums, apmācību vadītāja vārds/uzvārds un firma, kuru pārstāv.</t>
  </si>
  <si>
    <t>Nododot Preci ekspluatācijā, piegādātājs nodrošina Preces uzstādīšanu, palaišanu, ražotāja pārbaudi, ja tādu ražotājs ir paredzējis, un lietotāju apmācības.</t>
  </si>
  <si>
    <t>Tehniskās apkalpošanas nodrošināšanas nosacījumi</t>
  </si>
  <si>
    <t>Visu veidu tehniskā apkalpošana tiek veikta tikai pēc Pasūtītāja pieprasījuma.</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</si>
  <si>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</si>
  <si>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</si>
  <si>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</si>
  <si>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</si>
  <si>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</si>
  <si>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</si>
  <si>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</si>
  <si>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</si>
  <si>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</si>
  <si>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</si>
  <si>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</si>
  <si>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</si>
  <si>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</si>
  <si>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</si>
  <si>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</si>
  <si>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</si>
  <si>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</si>
  <si>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</si>
  <si>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</si>
  <si>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Ar piedāvāto iekārtu saderīgs nepārtrauktās barošanas avots (UPS)</t>
  </si>
  <si>
    <t>1.3.1</t>
  </si>
  <si>
    <t>1.3.2</t>
  </si>
  <si>
    <t>1.3.3</t>
  </si>
  <si>
    <t>1.3.4</t>
  </si>
  <si>
    <t>1.3.5</t>
  </si>
  <si>
    <t>1.3.6</t>
  </si>
  <si>
    <t>1.3.7</t>
  </si>
  <si>
    <t>1.3.8</t>
  </si>
  <si>
    <t>1.3.9</t>
  </si>
  <si>
    <t>1.3.10</t>
  </si>
  <si>
    <t>1.3.11</t>
  </si>
  <si>
    <t>1.3.12</t>
  </si>
  <si>
    <t>1.3.13</t>
  </si>
  <si>
    <t>1.3.14</t>
  </si>
  <si>
    <t>1.3.15</t>
  </si>
  <si>
    <t>1.3.16</t>
  </si>
  <si>
    <t>Saimnieciski visizdevīgākā piedāvājuma vērtēšanai norādāmā papildus informācija</t>
  </si>
  <si>
    <t>B</t>
  </si>
  <si>
    <t>Daļa</t>
  </si>
  <si>
    <t>VĒRTĒŠANAS KRITĒRIJI</t>
  </si>
  <si>
    <t>ĪPATSVARS</t>
  </si>
  <si>
    <t>A</t>
  </si>
  <si>
    <r>
      <rPr>
        <i/>
        <sz val="8"/>
        <color rgb="FFFF0000"/>
        <rFont val="Times New Roman"/>
        <family val="1"/>
        <charset val="186"/>
      </rPr>
      <t>*</t>
    </r>
    <r>
      <rPr>
        <i/>
        <sz val="8"/>
        <color theme="1"/>
        <rFont val="Times New Roman"/>
        <family val="1"/>
        <charset val="186"/>
      </rPr>
      <t>Piezīme. Vērtējamā summa</t>
    </r>
  </si>
  <si>
    <t>Elektroenerģijas patēriņš</t>
  </si>
  <si>
    <t>∑</t>
  </si>
  <si>
    <t xml:space="preserve">Piegādājot preci piegādātās veic medicīniskās ierīces tehniskajā dokumentācijā pieprasīto ierīces lietošanas vides raksturlielumu un garantētā elektroapgādes režīma pārbaudi un šo pierakstu nodošanu medicīniskās ierīces īpašniekam vai turētājam (ja attiecināms).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</si>
  <si>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</si>
  <si>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</si>
  <si>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Preces piegādes nosacījumi katrai precei:</t>
  </si>
  <si>
    <t>Prasības katrai precei:</t>
  </si>
  <si>
    <r>
      <t>Jānorāda Preces ražotāja noteiktais elektroenerģijas patēriņš (norādīt par visu sistēmu, izņemot norādītās papildus iekārtas)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</si>
  <si>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 xml:space="preserve">Masspektrometriskais detektors </t>
  </si>
  <si>
    <t>RMS signāls/troksnis: attiecība 5000:1, izvēlētajam jonu signālam m/z 272 ar nesējgāzi Hēliju</t>
  </si>
  <si>
    <t>RMS signāls/troksnis: attiecība 2500:1, izvēlētajam jonu signālam m/z 272 ar nesējgāzi Ūdeņrādi</t>
  </si>
  <si>
    <t>10 fg (statistiski iegūts (ar 99% ticamības līmeni) no laukuma precizitātes (&lt;8 % RSD) no 8 bez plūsmas (splitless) dalījuma injekcijām izmantojot automātisko paraugu ievadīšanas sistēmu)</t>
  </si>
  <si>
    <t>Sausais bezeļļas vakuuma sūknis</t>
  </si>
  <si>
    <t>Šķidro paraugu automātiskā paraugu ievadīšanas sistēma (autosampleris)</t>
  </si>
  <si>
    <t>Komplektā ir iekļauti papildus materiāli iekārtas darbībai un pirmā ekspluatācijas gada regulārajām apkopēm: laineri, septas, šļirces, hromatogrāfijas pudelītes ar vāciņiem (100 gab.), GH kolonna HP- 5MS, 0,32um, 30m vai analoģiskā</t>
  </si>
  <si>
    <t>Gāzu hromatogrāfs ar/bez plūsmas dalījuma inžektoru</t>
  </si>
  <si>
    <t>Hromatogrāfs ir aprikots ar elektronisko spiediena/plūsmas kontroli</t>
  </si>
  <si>
    <t>Izdalīšanās laika atkārtojamība &lt;0,0008 min</t>
  </si>
  <si>
    <t>Joslas laukuma atkārtojamība &lt;0,5 % RSD</t>
  </si>
  <si>
    <r>
      <t xml:space="preserve">Termostata darbības temperatūra no vismaz 4 </t>
    </r>
    <r>
      <rPr>
        <sz val="12"/>
        <color rgb="FF000000"/>
        <rFont val="Aptos Narrow"/>
        <family val="2"/>
      </rPr>
      <t>°</t>
    </r>
    <r>
      <rPr>
        <sz val="12"/>
        <color rgb="FF000000"/>
        <rFont val="Times New Roman"/>
        <family val="1"/>
        <charset val="186"/>
      </rPr>
      <t>C  (virs istabas temperatūras) līdz vismaz 450 °C</t>
    </r>
  </si>
  <si>
    <t>Temperatūras iestatīšanas punkta izšķirtspēja vismaz 0.1 °C</t>
  </si>
  <si>
    <t>Termostata temperatūras programmas celšanas/ izturēšanas posmu skaits vismaz 20/21</t>
  </si>
  <si>
    <t>Termostata temperatūras celšanas ātrums vismaz 30 °C /min</t>
  </si>
  <si>
    <t>Neatkarīgi apsildāmas zonas (neieskaitot krāsni) vismaz 6</t>
  </si>
  <si>
    <t>Inžektors ar/ bez plūsmas dalījuma (split/splitless) kapilārais inžektors</t>
  </si>
  <si>
    <t>Aprīkots ar BackFlush funkciju</t>
  </si>
  <si>
    <t>GH kolonnas, laineru, septas nomaiņa bez MS atslēgšanas vai ventilēšanas</t>
  </si>
  <si>
    <t>Automātiskā spiediena/ plūsmas kontrole</t>
  </si>
  <si>
    <t>Darbības temperatūra līdz vismaz 400 °C</t>
  </si>
  <si>
    <t xml:space="preserve">Spiediena uzstādīšanas diapazons vismaz 0-100 psi </t>
  </si>
  <si>
    <t>Plūsmas dalījuma attiecība vismaz 7500:1</t>
  </si>
  <si>
    <t>Kopējās plūsmas uzstādīšanas diapazons vismaz 0-1250 ml/min H2 vai He</t>
  </si>
  <si>
    <t>Gāzes hromatogrāfs ir aprīkots ar ūdeņraža drošības izslēgšanas sistēmau, kas uzrauga ūdeņraža plūsmu un izslēdz gāzes plūsmas un sildītājus, ja tiek konstatēta noplūde</t>
  </si>
  <si>
    <t>Gāzes hromatogrāfa krāsns durvīs jābūt iebūvētai aizsardzībai pret sprādzienbīstamību</t>
  </si>
  <si>
    <t>Iespējams vadīt iekārtu, veidot metodes, veikt diagnostiku, apskatīt apkopes datus un daļu nolietojumu, izmantot palīdzības failu un skatīt reālā laika analīzes un iekārtas datu</t>
  </si>
  <si>
    <t>Vadāms ar vismaz 7`` skārienjutīgu displeju</t>
  </si>
  <si>
    <t>Aprīkots ar kapilārā kolonnu HP-5MS (30m x 0,25mm i.d., DF 0,25 µm) vai analogu</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</si>
  <si>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</si>
  <si>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</si>
  <si>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</si>
  <si>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</si>
  <si>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</si>
  <si>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</si>
  <si>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</si>
  <si>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</si>
  <si>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</si>
  <si>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</si>
  <si>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</si>
  <si>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</si>
  <si>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</si>
  <si>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</si>
  <si>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</si>
  <si>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</si>
  <si>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</si>
  <si>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</si>
  <si>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</si>
  <si>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</si>
  <si>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</si>
  <si>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</si>
  <si>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Masas filtrs ir apsildāms, monolītisks hiperbolisks kvadrupols</t>
  </si>
  <si>
    <t>Papildus inertais jonu avots</t>
  </si>
  <si>
    <t xml:space="preserve">Skenēšanas ātrums līdz vismaz 12 000 Da/sek </t>
  </si>
  <si>
    <t>Dinamiskais diapazons vismaz 1x10^6</t>
  </si>
  <si>
    <t>SIM (izvēlētā jonu monitoringa) spējas līdz 60 jonu, ar min. 100 masām grupā</t>
  </si>
  <si>
    <t>SIM/scan (izvēlētais jonu monitoringa/ skenēšanas) režīms sinhrons, ar automatizētu SIM funkciju</t>
  </si>
  <si>
    <t>Interfeisa temperatūra līdz vismaz 350 °C</t>
  </si>
  <si>
    <t>Kvadrupola temperatūra līdz vismaz 200 °C</t>
  </si>
  <si>
    <t>Paaugstinātas veiktspējas turbo sūknis līdz vismaz 255 L/sek</t>
  </si>
  <si>
    <t>Paraugu skaits vismaz 16 (2 ml pudelītes)</t>
  </si>
  <si>
    <t>1.4.1</t>
  </si>
  <si>
    <t>1.4.2</t>
  </si>
  <si>
    <t>1.4.3</t>
  </si>
  <si>
    <t>1.4.4</t>
  </si>
  <si>
    <t>1.4.5</t>
  </si>
  <si>
    <t>1.4.6</t>
  </si>
  <si>
    <t>1.4.7</t>
  </si>
  <si>
    <t>1.4.8</t>
  </si>
  <si>
    <t>1.4.9</t>
  </si>
  <si>
    <t>1.4.10</t>
  </si>
  <si>
    <t>1.4.11</t>
  </si>
  <si>
    <t>1.4.12</t>
  </si>
  <si>
    <t>1.4.13</t>
  </si>
  <si>
    <t>Paraugu secības izvēle brīvi pieejama ar programmas kontroli, prioritāru paraugu izvēles režīmu</t>
  </si>
  <si>
    <t>Šļirces izmērs 10 µL</t>
  </si>
  <si>
    <t>Ievadīšanas tilpuma izvēle 1-50% ar soli 1% no šļirces tilpuma</t>
  </si>
  <si>
    <t>Ievadīšanas tilpuma atkārtojamība ne sliktāka, kā 0,3% RSD</t>
  </si>
  <si>
    <t>Šķīdinātāju/atkritumu pudelīšu ietilpība (neieskaitot parauga pudelītes vietu) vismaz 2 gab.</t>
  </si>
  <si>
    <t>Viskozitātes aizture 0-7 sek.</t>
  </si>
  <si>
    <t>Režīms inžekcijai automātiski GH nostādīts</t>
  </si>
  <si>
    <t>Daudzkārtīgs injekciju režīms vismaz 1-99 injekcijas</t>
  </si>
  <si>
    <t>Injekciju skaits no vienas pudelītes vismaz 1-99 reižu</t>
  </si>
  <si>
    <t>Pirms injekcijas un pēc injekcijas aiztures laiks 0-1 min</t>
  </si>
  <si>
    <t>Papildus aprīkojums iespēja kontrolēt automātisko paraugu ievadīšanas sistēmu no GH</t>
  </si>
  <si>
    <t>Hromatogrāfa ražotāja akceptēts dators ar programmatūru, kas nodrošina hromatogrāfa vadību un kas ir neatņemama komplekta sastāvdaļa</t>
  </si>
  <si>
    <t>Iekārtu vadības programmatūra</t>
  </si>
  <si>
    <t>Visu moduļu pilnīga vadība ar vienu programmu.</t>
  </si>
  <si>
    <t>Visu funkciju pārbaude, brīdinājumi par korektīvo darbību nepieciešamību</t>
  </si>
  <si>
    <t>Instrumenta automātiska regulēšana visos jonizācijas režīmos</t>
  </si>
  <si>
    <t>Pilna spektra un izvēlēta jona reģistrācija</t>
  </si>
  <si>
    <t>Hromatogrammu un spektru apstrādes datu atainošana</t>
  </si>
  <si>
    <t>Vairāklīmeņu pieejas nodrošinājums, kas izslēdz iespēju zemākā līmeņa pieejas lietotājiem mainīt detektora un sūkņu sistēmas darbības parametrus</t>
  </si>
  <si>
    <t>Automātiska paraugu analīze pēc dažādu lietotāju uzdotiem masu parametriem</t>
  </si>
  <si>
    <t>Automātiska atskaites izdruka pēc lietotāju uzdotiem masas parametriem</t>
  </si>
  <si>
    <t>Datu drošības kontrole</t>
  </si>
  <si>
    <t>1.5.1</t>
  </si>
  <si>
    <t>1.5.2</t>
  </si>
  <si>
    <t>1.5.3</t>
  </si>
  <si>
    <t>1.5.4</t>
  </si>
  <si>
    <t>1.5.5</t>
  </si>
  <si>
    <t>1.5.6</t>
  </si>
  <si>
    <t>1.5.7</t>
  </si>
  <si>
    <t>1.5.8</t>
  </si>
  <si>
    <t>1.5.9</t>
  </si>
  <si>
    <t>1.5.10</t>
  </si>
  <si>
    <t>1.5.11</t>
  </si>
  <si>
    <t>1.5.12</t>
  </si>
  <si>
    <t>1.5.13</t>
  </si>
  <si>
    <t>Gāzu hromatogrāfs</t>
  </si>
  <si>
    <t>Nosaukums: Gāzu hromatogrāfs</t>
  </si>
  <si>
    <t>1.6.1</t>
  </si>
  <si>
    <t>1.2.23</t>
  </si>
  <si>
    <t>Piegādātājs nodrošina ražotāja divus sertificētus inženierus  ar vismaz 5 gadu pieredzi, kas kompetenti veikt iekārtas regulārās pārbaudes un verifikāciju, un kuriem, iekārtas darbības traucējumu gadījumos, jāierodas darba dienās 24 stundu laikā no izsaukuma brīža</t>
  </si>
  <si>
    <t>Automātiskā datu pārnese uz DiaLab sistēmu</t>
  </si>
  <si>
    <t>1.6.2</t>
  </si>
  <si>
    <t>1.6.3</t>
  </si>
  <si>
    <t>1.6.4</t>
  </si>
  <si>
    <t>1.6.6</t>
  </si>
  <si>
    <t>1.6.7</t>
  </si>
  <si>
    <t>1.6.8</t>
  </si>
  <si>
    <t>1.2.24</t>
  </si>
  <si>
    <t>Iespējams izsekot kolonnas lietošanas datus</t>
  </si>
  <si>
    <t>Masas ass stabilitāte līdz vismaz 0,1 Da 48 stundās</t>
  </si>
  <si>
    <t xml:space="preserve">Mainīgs paraugu ņemšanas dziļums no -2mm līdz +30mm virs sākotnēji uzstādītās pozīcijas (2 ml pudelītes) </t>
  </si>
  <si>
    <t>Uz LAN/ USB tehnoloģijas bāzes</t>
  </si>
  <si>
    <t>Vielu izdalīšanās laiku fiksēšanas funkcija, lai būtu iespējams pārnest metodi no viena uz otru gāzu hromatogrāfa masspektrometru, nemainoties vielu izdalīšanās laikiem, vai ekvivalents risinājums</t>
  </si>
  <si>
    <t>C</t>
  </si>
  <si>
    <t>Masas diapazons vismaz no 1.5 Da līdz 1091 Da (solis vismaz 0.1 Da)</t>
  </si>
  <si>
    <t xml:space="preserve">Masas diapazons vismaz no 1 Da un mazāks </t>
  </si>
  <si>
    <t>Jona avota temperatūra līdz vismaz 300 °C</t>
  </si>
  <si>
    <t>D</t>
  </si>
  <si>
    <t>Jona avota temperatūra līdz vismaz 350 °C un vairāk</t>
  </si>
  <si>
    <t xml:space="preserve">Komisija katrā daļā piešķir īpatsvaru (punktu skaitu), šādā kārtībā:
1) A (Preču kopējās izmaksas) un B (Elektroenerģijas patēriņš) daļai - viszemākajai vērtība tiek piešķirts maksimālais punktu skaits
2) Nākamās vērtības A (Preču kopējās izmaksas) un B (Elektroenerģijas patēriņš) daļai tiek aprēķinātas proporcionāli
A vai B = (A vai B zemākā iesniegtā vērtība no visiem pretendentiem )/(faktiskā iesniegtā vērtība konkrētajam pretendentam) x Piešķiramais punktu skaits                               3)C  (Masas diapazons vismaz no 1 Da un mazāks) tiek piešķirts 1 punkts par izpildi un 0 par neatbilstību prasībai                                                                                                    4)D  (Jona avota temperatūra līdz vismaz 350 °C un vairāk) tiek piešķirts 1 punkts par izpildi un 0 par neatbilstību prasībai
</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</si>
  <si>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t>
    </r>
  </si>
  <si>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</si>
  <si>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</si>
  <si>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</si>
  <si>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</si>
  <si>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Piedāvātā Prece ir jauna, iepriekš nelietota un nav izmantota prezentācijās; tā nesatur iepriekš lietotas vai atjaunotas sastāvdaļas vai komponentes. Tā ir ražota ne agrāk kā 12 mēnešus pirms piegādes.</t>
  </si>
  <si>
    <t>Garantijas laikā Piegādātājs bez papildus samaksas nodrošina konsultācijas un atkārtotas apmācības par Preci, kuras vada apmācīts speciālists, ja tādas ir nepieciešamas lietotājam.</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</si>
  <si>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</si>
  <si>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</si>
  <si>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t>***Vienību skaits ir aptuvens un paredzēts konkursa uzvarētāja noteikšanai; līgumu paredzēts noslēgt par vienības cenu, norādot maksimālo summu, kuru var izmantot līguma darbības laikā.</t>
  </si>
  <si>
    <t xml:space="preserve">Prece tiek piegādāta ne ilgāk kā 60 dienu laikā, lūdzam norādīt iekārtas piegādes laiku. </t>
  </si>
  <si>
    <t>Lai nodrošinātu Ministru kabineta 2015. gada 28. jūlija noteikumu Nr. 442 "Kārtība, kādā tiek nodrošināta informācijas un komunikācijas tehnoloģiju sistēmu atbilstība minimālajām drošības prasībām"- izpildi, Pasūtītājs neiegādāsies Preci: 1) no personas, kura reģistrēta Ķīnā, Krievijā vai Baltkrievijā; 2) no personas, kuras patiesais labuma guvējs ir Ķīnas, Krievijas vai Baltkrievijas pilsonis; 3) kuras pakalpojuma nodrošināšanai izmanto programmatūtu, kas ražota Ķīnā, Krievijā vai Baltkrievijā; 4) kuras iekārtu ražotāja juridiskā persona ir Ķīna, Krievija vai Baltkrievija. Pretendentam un piedāvājumam ir jāatbilst Ministru kabineta 2015. gada 28. jūlija noteikumu Nr. 442 "Kārtība, kādā tiek nodrošināta informācijas un komunikācijas tehnoloģiju sistēmu atbilstība minimālajām drošības prasībām"  36., 36.1, 36.3 punktu noteikumiem. Ja atbilstoši Ministru kabineta 2015. gada 28. jūlija noteikumu Nr. 442 "Kārtība, kādā tiek nodrošināta informācijas un komunikācijas tehnoloģiju sistēmu atbilstība minimālajām drošības prasībām"  36., 36.1, 36.3 punktiem Pasūtītājs ir saņēmis kompetentās iestādes atzinumu par aizliegumu slēgt līgumu ar izvēlēto pretendentu, Pasūtītājs noraidīs piedāvājumu kā neatbilstošu  Ministru kabineta 2015. gada 28. jūlija noteikumu Nr. 442 "Kārtība, kādā tiek nodrošināta informācijas un komunikācijas tehnoloģiju sistēmu atbilstība minimālajām drošības prasībām" noteikumiem.</t>
  </si>
  <si>
    <t>Piegādātājs norāda: 
1) Pretendenta patieso labuma guvēju: 
2) Preces, tās komponenšu un izmantotās programmatūras ražotāju, ražotājvalsti:</t>
  </si>
  <si>
    <t xml:space="preserve">Norādīt piegādes laiku: </t>
  </si>
  <si>
    <t>Piedāvājot savu preci ražotājs apstiprina preces prasību izpildi</t>
  </si>
  <si>
    <t>Piedāvājot savu preci pretendents apstiprina preces piegādes nosacījumu izpildi.</t>
  </si>
  <si>
    <t xml:space="preserve">Piedāvājot savu preci pretendents apstiprina tehniskās apkalpošanas nodrošināšanas nosacījumu izpildi. </t>
  </si>
  <si>
    <r>
      <rPr>
        <sz val="11"/>
        <rFont val="Times New Roman"/>
        <family val="1"/>
        <charset val="186"/>
      </rPr>
      <t>Tehniskā uzraudzība jād</t>
    </r>
    <r>
      <rPr>
        <sz val="11"/>
        <color theme="1"/>
        <rFont val="Times New Roman"/>
        <family val="1"/>
        <charset val="186"/>
      </rPr>
      <t>okumentē atbilstoši ražotāja un  Ministru kabineta noteikumu nr. 461 "Medicīnisko ierīču noteikumi" punktiem 45., 56., 59., norādot visas izmantotās mēriekārtas un mērīto lielumu robežvērtības, ja attiecināms.</t>
    </r>
  </si>
  <si>
    <t>Summa par visiem periodiski veicamajiem darbiem pēcgarantijas periodā (ja ražotājs tādu ir paredzējis)</t>
  </si>
  <si>
    <t>Nr.</t>
  </si>
  <si>
    <t>1. pozīcija - Gāzu hromatogrāfs</t>
  </si>
  <si>
    <t>NIST bibliotēka jaunākā versija</t>
  </si>
  <si>
    <r>
      <t xml:space="preserve">Komplektācija </t>
    </r>
    <r>
      <rPr>
        <i/>
        <sz val="12"/>
        <color theme="1"/>
        <rFont val="Times New Roman"/>
        <family val="1"/>
        <charset val="186"/>
      </rPr>
      <t>(tiek piegādāts kopā ar iekārtu)</t>
    </r>
    <r>
      <rPr>
        <sz val="12"/>
        <color theme="1"/>
        <rFont val="Times New Roman"/>
        <family val="1"/>
        <charset val="186"/>
      </rPr>
      <t>:</t>
    </r>
  </si>
  <si>
    <t>Lāzerprinteris, melnbalts ar opciju automātisko drukāšanau no abām pusēm</t>
  </si>
  <si>
    <t>Kolonna</t>
  </si>
  <si>
    <t>1.7.</t>
  </si>
  <si>
    <t>1.7.1</t>
  </si>
  <si>
    <t>1.2.25</t>
  </si>
  <si>
    <t>Iekārtai jāspēj nodoršināt vismaz 3 gadu izmeklējumu uzgalbāšanu lokālā vadības datorā/serverī</t>
  </si>
  <si>
    <t>Iespēja vadīt datoru/iekārtas vadības programmatūru caur VNC protokolu. Ar BKUS IT daļas norādītiem/saskaņotiem ierobežojumiem</t>
  </si>
  <si>
    <t>Attālinātā pieslēgšanās  ir pieļaujama tikai ar BKUS IT daļas saskaņotu programmatūru, protokoliem un metodēm</t>
  </si>
  <si>
    <t>Datortīklā sledzamas iekārtu slēgumi un adresācija tiek saskaņota ar BKUS IT daļu</t>
  </si>
  <si>
    <t>Jānorāda kā iespējams regulāri veidot un atjaunot izmeklējuma rezerves kopijas</t>
  </si>
  <si>
    <t>1.5.14</t>
  </si>
  <si>
    <t>1.5.15</t>
  </si>
  <si>
    <t>1.5.16</t>
  </si>
  <si>
    <t>1.5.17</t>
  </si>
  <si>
    <t>Tiek nodrošināta esošas metodes pārnēsāšana</t>
  </si>
  <si>
    <r>
      <t xml:space="preserve">Piederumi </t>
    </r>
    <r>
      <rPr>
        <b/>
        <i/>
        <sz val="12"/>
        <color theme="1"/>
        <rFont val="Times New Roman"/>
        <family val="1"/>
        <charset val="186"/>
      </rPr>
      <t xml:space="preserve">(saderīgi ar iekārtu) </t>
    </r>
  </si>
  <si>
    <t xml:space="preserve">Nav attiecināms </t>
  </si>
  <si>
    <t>Tiek piešķirti 60 punkti par zemāko vērtējamo summu un 40 punkti par noteikto iekārtas tehnisko prasību papildus izpildi. Maksimālais punktu skaits - 100. Vērtējamo summu sastāda cena par iekārtu, piederumiem un periodiski veicamo darbu pēcgarantijas periodā izmaksas. Līguma slēgšanas tiesības tiks piešķirtas vienam pretendam ar saimnieciski izdevīgāko piedāvājumu.</t>
  </si>
  <si>
    <r>
      <t>Preču kopējās izmaksas (</t>
    </r>
    <r>
      <rPr>
        <i/>
        <sz val="10"/>
        <rFont val="Times New Roman"/>
        <family val="1"/>
        <charset val="186"/>
      </rPr>
      <t>iegāde, piederumi un periodiski veicamie darbi pēcgarantijas periodā</t>
    </r>
    <r>
      <rPr>
        <sz val="10"/>
        <rFont val="Times New Roman"/>
        <family val="1"/>
        <charset val="186"/>
      </rPr>
      <t>)</t>
    </r>
  </si>
  <si>
    <t xml:space="preserve">Iekārtu skaits*** </t>
  </si>
  <si>
    <t>Iekārtu skaits ***</t>
  </si>
  <si>
    <t>Skaits, gab.***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</si>
</sst>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0.00\ &quot;€&quot;"/>
    <numFmt numFmtId="165" formatCode="_-[$€-2]\ * #,##0.00_-;\-[$€-2]\ * #,##0.00_-;_-[$€-2]\ * &quot;-&quot;??_-;_-@_-"/>
    <numFmt numFmtId="166" formatCode="_-* #,##0.00\ [$€-426]_-;\-* #,##0.00\ [$€-426]_-;_-* &quot;-&quot;??\ [$€-426]_-;_-@_-"/>
    <numFmt numFmtId="167" formatCode="_-[$Ls-426]\ * #,##0.00_-;\-[$Ls-426]\ * #,##0.00_-;_-[$Ls-426]\ * &quot;-&quot;??_-;_-@_-"/>
    <numFmt numFmtId="168" formatCode="_-&quot;€&quot;\ * #,##0.00_-;\-&quot;€&quot;\ * #,##0.00_-;_-&quot;€&quot;\ * &quot;-&quot;??_-;_-@_-"/>
  </numFmts>
  <fonts count="56">
    <font>
      <sz val="11"/>
      <color theme="1"/>
      <name val="Calibri"/>
      <family val="2"/>
      <charset val="186"/>
      <scheme val="minor"/>
    </font>
    <font>
      <sz val="11"/>
      <color theme="1"/>
      <name val="Calibri"/>
      <family val="2"/>
      <charset val="186"/>
      <scheme val="minor"/>
    </font>
    <font>
      <sz val="10"/>
      <name val="Times New Roman"/>
      <family val="1"/>
      <charset val="186"/>
    </font>
    <font>
      <sz val="8"/>
      <name val="Calibri"/>
      <family val="2"/>
      <charset val="186"/>
      <scheme val="minor"/>
    </font>
    <font>
      <sz val="8"/>
      <color rgb="FF000000"/>
      <name val="Times New Roman"/>
      <family val="1"/>
      <charset val="186"/>
    </font>
    <font>
      <i/>
      <sz val="8"/>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9"/>
      <name val="Times New Roman"/>
      <family val="1"/>
      <charset val="186"/>
    </font>
    <font>
      <i/>
      <sz val="8"/>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b/>
      <sz val="8"/>
      <color rgb="FF000000"/>
      <name val="Times New Roman"/>
      <family val="1"/>
      <charset val="186"/>
    </font>
    <font>
      <sz val="8"/>
      <color theme="1"/>
      <name val="Times New Roman"/>
      <family val="1"/>
      <charset val="186"/>
    </font>
    <font>
      <sz val="12"/>
      <color theme="1"/>
      <name val="Times New Roman"/>
      <family val="1"/>
      <charset val="186"/>
    </font>
    <font>
      <i/>
      <sz val="12"/>
      <color theme="1"/>
      <name val="Times New Roman"/>
      <family val="1"/>
      <charset val="186"/>
    </font>
    <font>
      <sz val="12"/>
      <color rgb="FF000000"/>
      <name val="Times New Roman"/>
      <family val="1"/>
      <charset val="186"/>
    </font>
    <font>
      <sz val="11"/>
      <color theme="1"/>
      <name val="Calibri"/>
      <family val="2"/>
      <scheme val="minor"/>
    </font>
    <font>
      <b/>
      <sz val="12"/>
      <color theme="1"/>
      <name val="Times New Roman"/>
      <family val="1"/>
      <charset val="186"/>
    </font>
    <font>
      <i/>
      <sz val="12"/>
      <color theme="0"/>
      <name val="Times New Roman"/>
      <family val="1"/>
      <charset val="186"/>
    </font>
    <font>
      <b/>
      <sz val="12"/>
      <color rgb="FF000000"/>
      <name val="Times New Roman"/>
      <family val="1"/>
      <charset val="186"/>
    </font>
    <font>
      <sz val="11"/>
      <color theme="1"/>
      <name val="Times New Roman"/>
      <family val="1"/>
      <charset val="186"/>
    </font>
    <font>
      <i/>
      <sz val="11"/>
      <color theme="1"/>
      <name val="Times New Roman"/>
      <family val="1"/>
      <charset val="186"/>
    </font>
    <font>
      <sz val="11"/>
      <name val="Times New Roman"/>
      <family val="1"/>
      <charset val="186"/>
    </font>
    <font>
      <sz val="11"/>
      <color rgb="FF000000"/>
      <name val="Times New Roman"/>
      <family val="1"/>
      <charset val="186"/>
    </font>
    <font>
      <i/>
      <u/>
      <sz val="11"/>
      <color theme="1"/>
      <name val="Times New Roman"/>
      <family val="1"/>
      <charset val="186"/>
    </font>
    <font>
      <sz val="10"/>
      <color theme="1"/>
      <name val="Times New Roman"/>
      <family val="1"/>
      <charset val="186"/>
    </font>
    <font>
      <sz val="10"/>
      <name val="Arial"/>
      <family val="2"/>
      <charset val="186"/>
    </font>
    <font>
      <sz val="11"/>
      <color rgb="FF000000"/>
      <name val="Calibri"/>
      <family val="2"/>
      <charset val="186"/>
    </font>
    <font>
      <b/>
      <sz val="11"/>
      <color rgb="FF000000"/>
      <name val="Times New Roman"/>
      <family val="1"/>
      <charset val="186"/>
    </font>
    <font>
      <b/>
      <sz val="11"/>
      <name val="Times New Roman"/>
      <family val="1"/>
      <charset val="186"/>
    </font>
    <font>
      <b/>
      <sz val="11"/>
      <color theme="1"/>
      <name val="Times New Roman"/>
      <family val="1"/>
      <charset val="186"/>
    </font>
    <font>
      <sz val="11"/>
      <color rgb="FFFF0000"/>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i/>
      <sz val="8"/>
      <color theme="1"/>
      <name val="Times New Roman"/>
      <family val="1"/>
      <charset val="186"/>
    </font>
    <font>
      <i/>
      <sz val="8"/>
      <color rgb="FFFF0000"/>
      <name val="Times New Roman"/>
      <family val="1"/>
      <charset val="186"/>
    </font>
    <font>
      <sz val="10"/>
      <color rgb="FF000000"/>
      <name val="Times New Roman"/>
      <family val="1"/>
      <charset val="186"/>
    </font>
    <font>
      <sz val="12"/>
      <color rgb="FF000000"/>
      <name val="Aptos Narrow"/>
      <family val="2"/>
    </font>
    <font>
      <sz val="11"/>
      <color indexed="8"/>
      <name val="Calibri"/>
      <family val="2"/>
      <charset val="186"/>
    </font>
    <font>
      <sz val="10"/>
      <name val="Helv"/>
    </font>
    <font>
      <sz val="10"/>
      <color rgb="FF000000"/>
      <name val="RotisSansSerif"/>
      <charset val="186"/>
    </font>
    <font>
      <sz val="11"/>
      <color rgb="FF000000"/>
      <name val="Calibri"/>
      <family val="2"/>
      <charset val="1"/>
    </font>
    <font>
      <sz val="10"/>
      <color rgb="FF000000"/>
      <name val="RotisSansSerif"/>
      <family val="2"/>
      <charset val="186"/>
    </font>
    <font>
      <b/>
      <i/>
      <sz val="12"/>
      <color theme="1"/>
      <name val="Times New Roman"/>
      <family val="1"/>
      <charset val="186"/>
    </font>
  </fonts>
  <fills count="14">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0" tint="-0.34998626667073579"/>
        <bgColor indexed="64"/>
      </patternFill>
    </fill>
    <fill>
      <patternFill patternType="solid">
        <fgColor rgb="FF92D050"/>
        <bgColor indexed="64"/>
      </patternFill>
    </fill>
    <fill>
      <patternFill patternType="solid">
        <fgColor rgb="FFA6A6A6"/>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
      <patternFill patternType="solid">
        <fgColor theme="7" tint="0.39997558519241921"/>
        <bgColor indexed="64"/>
      </patternFill>
    </fill>
  </fills>
  <borders count="15">
    <border>
      <left/>
      <right/>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26">
    <xf numFmtId="0" fontId="0" fillId="0" borderId="0"/>
    <xf numFmtId="9" fontId="1" fillId="0" borderId="0" applyFont="0" applyFill="0" applyBorder="0" applyAlignment="0" applyProtection="0"/>
    <xf numFmtId="0" fontId="1" fillId="0" borderId="0"/>
    <xf numFmtId="0" fontId="2" fillId="0" borderId="0"/>
    <xf numFmtId="0" fontId="25" fillId="0" borderId="0"/>
    <xf numFmtId="0" fontId="35" fillId="0" borderId="0"/>
    <xf numFmtId="167" fontId="34" fillId="0" borderId="0">
      <alignment vertical="center" wrapText="1"/>
    </xf>
    <xf numFmtId="0" fontId="35" fillId="0" borderId="0"/>
    <xf numFmtId="0" fontId="36" fillId="0" borderId="0"/>
    <xf numFmtId="0" fontId="25" fillId="0" borderId="0"/>
    <xf numFmtId="0" fontId="2" fillId="0" borderId="0"/>
    <xf numFmtId="9"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43" fontId="1" fillId="0" borderId="0" applyFont="0" applyFill="0" applyBorder="0" applyAlignment="0" applyProtection="0"/>
    <xf numFmtId="0" fontId="1" fillId="0" borderId="0"/>
    <xf numFmtId="0" fontId="1" fillId="0" borderId="0"/>
    <xf numFmtId="168" fontId="25" fillId="0" borderId="0" applyFont="0" applyFill="0" applyBorder="0" applyAlignment="0" applyProtection="0"/>
    <xf numFmtId="0" fontId="50" fillId="0" borderId="0"/>
    <xf numFmtId="0" fontId="50" fillId="0" borderId="0"/>
    <xf numFmtId="0" fontId="1" fillId="0" borderId="0"/>
    <xf numFmtId="0" fontId="1" fillId="0" borderId="0"/>
    <xf numFmtId="0" fontId="52" fillId="0" borderId="0" applyNumberFormat="0" applyBorder="0" applyProtection="0"/>
    <xf numFmtId="0" fontId="35" fillId="0" borderId="0"/>
    <xf numFmtId="0" fontId="52" fillId="0" borderId="0" applyNumberFormat="0" applyBorder="0" applyProtection="0"/>
    <xf numFmtId="0" fontId="35" fillId="0" borderId="0"/>
    <xf numFmtId="0" fontId="35" fillId="0" borderId="0"/>
    <xf numFmtId="0" fontId="25" fillId="0" borderId="0"/>
    <xf numFmtId="0" fontId="35"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25" fillId="0" borderId="0"/>
    <xf numFmtId="0" fontId="51" fillId="0" borderId="0"/>
    <xf numFmtId="0" fontId="35" fillId="0" borderId="0"/>
    <xf numFmtId="0" fontId="35" fillId="0" borderId="0" applyFill="0" applyBorder="0" applyAlignment="0" applyProtection="0"/>
    <xf numFmtId="0" fontId="1" fillId="0" borderId="0"/>
    <xf numFmtId="0" fontId="35" fillId="0" borderId="0"/>
    <xf numFmtId="0" fontId="1" fillId="0" borderId="0"/>
    <xf numFmtId="0" fontId="1" fillId="0" borderId="0"/>
    <xf numFmtId="167" fontId="25"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alignment vertical="center"/>
    </xf>
    <xf numFmtId="0" fontId="1" fillId="0" borderId="0"/>
    <xf numFmtId="0" fontId="35" fillId="0" borderId="0"/>
    <xf numFmtId="0" fontId="1" fillId="0" borderId="0"/>
    <xf numFmtId="0" fontId="35"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50"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35" fillId="0" borderId="0"/>
    <xf numFmtId="0" fontId="1" fillId="0" borderId="0"/>
    <xf numFmtId="0" fontId="35"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3" fillId="0" borderId="0"/>
    <xf numFmtId="9" fontId="53" fillId="0" borderId="0" applyBorder="0" applyProtection="0"/>
    <xf numFmtId="167" fontId="1" fillId="0" borderId="0"/>
    <xf numFmtId="167" fontId="1" fillId="0" borderId="0"/>
    <xf numFmtId="167" fontId="25" fillId="0" borderId="0"/>
    <xf numFmtId="167" fontId="1" fillId="0" borderId="0"/>
    <xf numFmtId="167" fontId="36" fillId="0" borderId="0"/>
    <xf numFmtId="167" fontId="1" fillId="0" borderId="0"/>
    <xf numFmtId="167" fontId="1" fillId="0" borderId="0"/>
    <xf numFmtId="167" fontId="1" fillId="0" borderId="0"/>
    <xf numFmtId="167" fontId="25" fillId="0" borderId="0"/>
    <xf numFmtId="167" fontId="1" fillId="0" borderId="0"/>
    <xf numFmtId="167" fontId="1" fillId="0" borderId="0"/>
    <xf numFmtId="167" fontId="35" fillId="0" borderId="0"/>
    <xf numFmtId="167" fontId="35" fillId="0" borderId="0"/>
    <xf numFmtId="167" fontId="1" fillId="0" borderId="0"/>
    <xf numFmtId="167" fontId="1" fillId="0" borderId="0"/>
    <xf numFmtId="167" fontId="35" fillId="0" borderId="0"/>
    <xf numFmtId="167" fontId="51" fillId="0" borderId="0"/>
    <xf numFmtId="167" fontId="25" fillId="0" borderId="0"/>
    <xf numFmtId="167" fontId="1" fillId="0" borderId="0"/>
    <xf numFmtId="167" fontId="1" fillId="0" borderId="0"/>
    <xf numFmtId="167" fontId="1" fillId="0" borderId="0"/>
    <xf numFmtId="167" fontId="35" fillId="0" borderId="0"/>
    <xf numFmtId="167" fontId="1" fillId="0" borderId="0"/>
    <xf numFmtId="167" fontId="1" fillId="0" borderId="0"/>
    <xf numFmtId="167" fontId="2" fillId="0" borderId="0"/>
    <xf numFmtId="167" fontId="25" fillId="0" borderId="0"/>
    <xf numFmtId="167" fontId="1" fillId="0" borderId="0"/>
    <xf numFmtId="167" fontId="1" fillId="0" borderId="0"/>
    <xf numFmtId="167" fontId="50" fillId="0" borderId="0"/>
    <xf numFmtId="167" fontId="25" fillId="0" borderId="0"/>
    <xf numFmtId="167" fontId="35" fillId="0" borderId="0"/>
    <xf numFmtId="167" fontId="50" fillId="0" borderId="0"/>
    <xf numFmtId="167" fontId="1"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167"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54" fillId="0" borderId="0" applyNumberFormat="0" applyBorder="0" applyProtection="0"/>
    <xf numFmtId="0" fontId="54"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5" fillId="0" borderId="0" applyFont="0" applyFill="0" applyBorder="0" applyAlignment="0" applyProtection="0"/>
    <xf numFmtId="43" fontId="25" fillId="0" borderId="0" applyFont="0" applyFill="0" applyBorder="0" applyAlignment="0" applyProtection="0"/>
    <xf numFmtId="0" fontId="1" fillId="0" borderId="0"/>
    <xf numFmtId="0" fontId="53" fillId="0" borderId="0"/>
    <xf numFmtId="0" fontId="1" fillId="0" borderId="0"/>
    <xf numFmtId="0" fontId="1" fillId="0" borderId="0"/>
    <xf numFmtId="0" fontId="36" fillId="0" borderId="0"/>
    <xf numFmtId="0" fontId="1" fillId="0" borderId="0"/>
    <xf numFmtId="0" fontId="1" fillId="0" borderId="0"/>
    <xf numFmtId="0" fontId="25" fillId="0" borderId="0"/>
  </cellStyleXfs>
  <cellXfs count="151">
    <xf numFmtId="0" fontId="0" fillId="0" borderId="0" xfId="0"/>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xf>
    <xf numFmtId="0" fontId="4" fillId="0" borderId="0" xfId="0" applyFont="1" applyAlignment="1">
      <alignment horizontal="justify" vertical="center"/>
    </xf>
    <xf numFmtId="0" fontId="6" fillId="0" borderId="0" xfId="0" applyFont="1" applyAlignment="1">
      <alignment horizontal="justify" vertical="center"/>
    </xf>
    <xf numFmtId="0" fontId="6" fillId="0" borderId="0" xfId="0" applyFont="1" applyAlignment="1">
      <alignment horizontal="justify" vertical="center" wrapText="1"/>
    </xf>
    <xf numFmtId="0" fontId="9" fillId="0" borderId="0" xfId="0" applyFont="1"/>
    <xf numFmtId="0" fontId="6" fillId="0" borderId="5" xfId="0" applyFont="1" applyBorder="1" applyAlignment="1">
      <alignment horizontal="justify" vertical="center" wrapText="1"/>
    </xf>
    <xf numFmtId="0" fontId="6" fillId="4" borderId="5" xfId="0" applyFont="1" applyFill="1" applyBorder="1" applyAlignment="1">
      <alignment horizontal="justify" vertical="center" wrapText="1"/>
    </xf>
    <xf numFmtId="0" fontId="11" fillId="0" borderId="5" xfId="3" applyFont="1" applyBorder="1" applyAlignment="1">
      <alignment horizontal="center" vertical="center" wrapText="1"/>
    </xf>
    <xf numFmtId="0" fontId="6" fillId="0" borderId="5" xfId="0" applyFont="1" applyBorder="1" applyAlignment="1">
      <alignment horizontal="center" vertical="center" wrapText="1"/>
    </xf>
    <xf numFmtId="0" fontId="7" fillId="0" borderId="5" xfId="0" applyFont="1" applyBorder="1" applyAlignment="1">
      <alignment horizontal="center" vertical="center" wrapText="1"/>
    </xf>
    <xf numFmtId="0" fontId="6" fillId="5" borderId="4" xfId="0" applyFont="1" applyFill="1" applyBorder="1" applyAlignment="1">
      <alignment horizontal="center" vertical="center" wrapText="1"/>
    </xf>
    <xf numFmtId="0" fontId="6" fillId="0" borderId="4" xfId="0" applyFont="1" applyBorder="1" applyAlignment="1">
      <alignment horizontal="justify" vertical="center" wrapText="1"/>
    </xf>
    <xf numFmtId="0" fontId="12" fillId="0" borderId="4" xfId="0" applyFont="1" applyBorder="1" applyAlignment="1">
      <alignment horizontal="center" vertical="center"/>
    </xf>
    <xf numFmtId="0" fontId="6" fillId="0" borderId="4" xfId="0" applyFont="1" applyBorder="1" applyAlignment="1">
      <alignment horizontal="justify" vertical="center"/>
    </xf>
    <xf numFmtId="164" fontId="6" fillId="0" borderId="4" xfId="0" applyNumberFormat="1" applyFont="1" applyBorder="1" applyAlignment="1">
      <alignment horizontal="justify" vertical="center"/>
    </xf>
    <xf numFmtId="165" fontId="6" fillId="0" borderId="4" xfId="0" applyNumberFormat="1" applyFont="1" applyBorder="1" applyAlignment="1">
      <alignment vertical="center"/>
    </xf>
    <xf numFmtId="0" fontId="9" fillId="0" borderId="4" xfId="0" applyFont="1" applyBorder="1"/>
    <xf numFmtId="0" fontId="15" fillId="0" borderId="4" xfId="0" applyFont="1" applyBorder="1" applyAlignment="1">
      <alignment horizontal="justify" vertical="center" wrapText="1"/>
    </xf>
    <xf numFmtId="0" fontId="15" fillId="4" borderId="4" xfId="0" applyFont="1" applyFill="1" applyBorder="1" applyAlignment="1">
      <alignment horizontal="justify" vertical="center" wrapText="1"/>
    </xf>
    <xf numFmtId="0" fontId="16" fillId="0" borderId="4" xfId="3" applyFont="1" applyBorder="1" applyAlignment="1">
      <alignment horizontal="center" vertical="center" wrapText="1"/>
    </xf>
    <xf numFmtId="0" fontId="15" fillId="0" borderId="5" xfId="0" applyFont="1" applyBorder="1" applyAlignment="1">
      <alignment horizontal="center" vertical="center" wrapText="1"/>
    </xf>
    <xf numFmtId="0" fontId="17"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5" borderId="4" xfId="0" applyFont="1" applyFill="1" applyBorder="1" applyAlignment="1">
      <alignment horizontal="center" vertical="center" wrapText="1"/>
    </xf>
    <xf numFmtId="0" fontId="15" fillId="0" borderId="4" xfId="0" applyFont="1" applyBorder="1" applyAlignment="1">
      <alignment horizontal="center" vertical="center"/>
    </xf>
    <xf numFmtId="0" fontId="18" fillId="0" borderId="4" xfId="3" applyFont="1" applyBorder="1" applyAlignment="1">
      <alignment horizontal="center" wrapText="1"/>
    </xf>
    <xf numFmtId="0" fontId="19" fillId="0" borderId="4" xfId="0" applyFont="1" applyBorder="1"/>
    <xf numFmtId="0" fontId="21" fillId="0" borderId="0" xfId="0" applyFont="1"/>
    <xf numFmtId="0" fontId="4" fillId="0" borderId="4" xfId="0" applyFont="1" applyBorder="1" applyAlignment="1">
      <alignment horizontal="justify"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justify" vertical="center"/>
    </xf>
    <xf numFmtId="166" fontId="4" fillId="0" borderId="4" xfId="0" applyNumberFormat="1" applyFont="1" applyBorder="1" applyAlignment="1">
      <alignment horizontal="justify" vertical="center" wrapText="1"/>
    </xf>
    <xf numFmtId="9" fontId="4" fillId="0" borderId="4" xfId="1" applyFont="1" applyBorder="1" applyAlignment="1">
      <alignment horizontal="justify" vertical="center"/>
    </xf>
    <xf numFmtId="166" fontId="4" fillId="0" borderId="4" xfId="0" applyNumberFormat="1" applyFont="1" applyBorder="1" applyAlignment="1">
      <alignment horizontal="justify" vertical="center"/>
    </xf>
    <xf numFmtId="0" fontId="21" fillId="0" borderId="4" xfId="0" applyFont="1" applyBorder="1"/>
    <xf numFmtId="0" fontId="28" fillId="8" borderId="4" xfId="0" applyFont="1" applyFill="1" applyBorder="1" applyAlignment="1">
      <alignment vertical="center" wrapText="1"/>
    </xf>
    <xf numFmtId="0" fontId="24" fillId="7" borderId="4" xfId="0" applyFont="1" applyFill="1" applyBorder="1" applyAlignment="1">
      <alignment vertical="center"/>
    </xf>
    <xf numFmtId="0" fontId="24" fillId="0" borderId="4" xfId="0" applyFont="1" applyBorder="1" applyAlignment="1">
      <alignment vertical="center"/>
    </xf>
    <xf numFmtId="0" fontId="28" fillId="8" borderId="4" xfId="0" applyFont="1" applyFill="1" applyBorder="1" applyAlignment="1">
      <alignment horizontal="justify" vertical="center" wrapText="1"/>
    </xf>
    <xf numFmtId="0" fontId="24" fillId="0" borderId="4" xfId="0" applyFont="1" applyBorder="1" applyAlignment="1">
      <alignment horizontal="justify" vertical="center" wrapText="1"/>
    </xf>
    <xf numFmtId="0" fontId="0" fillId="0" borderId="4" xfId="0" applyBorder="1"/>
    <xf numFmtId="0" fontId="29" fillId="0" borderId="0" xfId="0" applyFont="1"/>
    <xf numFmtId="165" fontId="6" fillId="0" borderId="4" xfId="0" applyNumberFormat="1" applyFont="1" applyBorder="1" applyAlignment="1">
      <alignment horizontal="justify" vertical="center" wrapText="1"/>
    </xf>
    <xf numFmtId="49" fontId="24" fillId="0" borderId="4" xfId="0" applyNumberFormat="1" applyFont="1" applyBorder="1" applyAlignment="1">
      <alignment vertical="center"/>
    </xf>
    <xf numFmtId="0" fontId="29" fillId="0" borderId="4" xfId="0" applyFont="1" applyBorder="1" applyAlignment="1">
      <alignment vertical="center" wrapText="1"/>
    </xf>
    <xf numFmtId="49" fontId="38" fillId="10" borderId="4" xfId="0" applyNumberFormat="1" applyFont="1" applyFill="1" applyBorder="1" applyAlignment="1">
      <alignment horizontal="center" vertical="center"/>
    </xf>
    <xf numFmtId="0" fontId="29" fillId="0" borderId="4" xfId="0" applyFont="1" applyBorder="1" applyAlignment="1">
      <alignment wrapText="1"/>
    </xf>
    <xf numFmtId="49" fontId="40" fillId="0" borderId="7" xfId="0" applyNumberFormat="1" applyFont="1" applyBorder="1" applyAlignment="1">
      <alignment horizontal="left" vertical="top" wrapText="1"/>
    </xf>
    <xf numFmtId="49" fontId="41" fillId="0" borderId="8" xfId="0" applyNumberFormat="1" applyFont="1" applyBorder="1" applyAlignment="1">
      <alignment horizontal="left" vertical="top" wrapText="1"/>
    </xf>
    <xf numFmtId="49" fontId="41" fillId="0" borderId="9" xfId="0" applyNumberFormat="1" applyFont="1" applyBorder="1" applyAlignment="1">
      <alignment horizontal="left" vertical="top" wrapText="1"/>
    </xf>
    <xf numFmtId="49" fontId="41" fillId="0" borderId="10" xfId="0" applyNumberFormat="1" applyFont="1" applyBorder="1" applyAlignment="1">
      <alignment horizontal="left" vertical="top" wrapText="1"/>
    </xf>
    <xf numFmtId="49" fontId="41" fillId="0" borderId="11" xfId="0" applyNumberFormat="1" applyFont="1" applyBorder="1" applyAlignment="1">
      <alignment horizontal="left" vertical="top" wrapText="1"/>
    </xf>
    <xf numFmtId="49" fontId="41" fillId="0" borderId="12" xfId="0" applyNumberFormat="1" applyFont="1" applyBorder="1" applyAlignment="1">
      <alignment horizontal="left" vertical="top" wrapText="1"/>
    </xf>
    <xf numFmtId="0" fontId="42" fillId="11" borderId="4" xfId="0" applyFont="1" applyFill="1" applyBorder="1" applyAlignment="1">
      <alignment horizontal="center" vertical="center" wrapText="1"/>
    </xf>
    <xf numFmtId="0" fontId="43" fillId="12" borderId="4" xfId="0" applyFont="1" applyFill="1" applyBorder="1" applyAlignment="1">
      <alignment horizontal="center" vertical="center"/>
    </xf>
    <xf numFmtId="0" fontId="44"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46" fillId="0" borderId="0" xfId="0" applyFont="1"/>
    <xf numFmtId="0" fontId="48" fillId="0" borderId="4" xfId="0" applyFont="1" applyBorder="1" applyAlignment="1">
      <alignment horizontal="justify" vertical="center" wrapText="1"/>
    </xf>
    <xf numFmtId="0" fontId="44" fillId="0" borderId="4" xfId="0" applyFont="1" applyBorder="1" applyAlignment="1">
      <alignment vertical="center" wrapText="1"/>
    </xf>
    <xf numFmtId="0" fontId="29" fillId="0" borderId="0" xfId="0" applyFont="1" applyAlignment="1">
      <alignment vertical="top" wrapText="1"/>
    </xf>
    <xf numFmtId="49" fontId="0" fillId="0" borderId="0" xfId="0" applyNumberFormat="1"/>
    <xf numFmtId="0" fontId="30" fillId="7" borderId="4" xfId="0" applyFont="1" applyFill="1" applyBorder="1" applyAlignment="1">
      <alignment horizontal="center" vertical="center"/>
    </xf>
    <xf numFmtId="0" fontId="30" fillId="7" borderId="4" xfId="0" applyFont="1" applyFill="1" applyBorder="1" applyAlignment="1">
      <alignment horizontal="center" wrapText="1"/>
    </xf>
    <xf numFmtId="0" fontId="30" fillId="7" borderId="4" xfId="0" applyFont="1" applyFill="1" applyBorder="1" applyAlignment="1">
      <alignment wrapText="1"/>
    </xf>
    <xf numFmtId="0" fontId="24" fillId="0" borderId="0" xfId="0" applyFont="1"/>
    <xf numFmtId="0" fontId="24" fillId="4" borderId="4" xfId="0" applyFont="1" applyFill="1" applyBorder="1" applyAlignment="1">
      <alignment horizontal="justify" vertical="center" wrapText="1"/>
    </xf>
    <xf numFmtId="0" fontId="22" fillId="0" borderId="4" xfId="0" applyFont="1" applyBorder="1" applyAlignment="1">
      <alignment wrapText="1"/>
    </xf>
    <xf numFmtId="0" fontId="24" fillId="0" borderId="4" xfId="0" applyFont="1" applyBorder="1"/>
    <xf numFmtId="0" fontId="24" fillId="6" borderId="4" xfId="0" applyFont="1" applyFill="1" applyBorder="1" applyAlignment="1">
      <alignment vertical="center"/>
    </xf>
    <xf numFmtId="0" fontId="28" fillId="0" borderId="4" xfId="0" applyFont="1" applyBorder="1"/>
    <xf numFmtId="0" fontId="22" fillId="7" borderId="4" xfId="0" applyFont="1" applyFill="1" applyBorder="1"/>
    <xf numFmtId="0" fontId="24" fillId="0" borderId="4" xfId="0" applyFont="1" applyBorder="1" applyAlignment="1">
      <alignment vertical="center" wrapText="1"/>
    </xf>
    <xf numFmtId="0" fontId="27" fillId="0" borderId="4" xfId="0" applyFont="1" applyBorder="1"/>
    <xf numFmtId="0" fontId="22" fillId="6" borderId="4" xfId="0" applyFont="1" applyFill="1" applyBorder="1"/>
    <xf numFmtId="0" fontId="22" fillId="0" borderId="4" xfId="0" applyFont="1" applyBorder="1"/>
    <xf numFmtId="0" fontId="24" fillId="4" borderId="4" xfId="0" applyFont="1" applyFill="1" applyBorder="1" applyAlignment="1">
      <alignment vertical="center" wrapText="1"/>
    </xf>
    <xf numFmtId="0" fontId="28" fillId="6" borderId="4" xfId="0" applyFont="1" applyFill="1" applyBorder="1"/>
    <xf numFmtId="0" fontId="24" fillId="0" borderId="4" xfId="0" applyFont="1" applyBorder="1" applyAlignment="1">
      <alignment wrapText="1"/>
    </xf>
    <xf numFmtId="0" fontId="24" fillId="4" borderId="4" xfId="0" applyFont="1" applyFill="1" applyBorder="1" applyAlignment="1">
      <alignment horizontal="justify" vertical="center"/>
    </xf>
    <xf numFmtId="0" fontId="24" fillId="4" borderId="4" xfId="0" applyFont="1" applyFill="1" applyBorder="1" applyAlignment="1">
      <alignment vertical="center"/>
    </xf>
    <xf numFmtId="0" fontId="24" fillId="4" borderId="4" xfId="0" applyFont="1" applyFill="1" applyBorder="1" applyAlignment="1">
      <alignment horizontal="left" vertical="center" wrapText="1"/>
    </xf>
    <xf numFmtId="0" fontId="28" fillId="6" borderId="4" xfId="0" applyFont="1" applyFill="1" applyBorder="1" applyAlignment="1">
      <alignment vertical="center"/>
    </xf>
    <xf numFmtId="0" fontId="28" fillId="6" borderId="4" xfId="0" applyFont="1" applyFill="1" applyBorder="1" applyAlignment="1">
      <alignment horizontal="justify" vertical="center" wrapText="1"/>
    </xf>
    <xf numFmtId="0" fontId="29" fillId="0" borderId="4" xfId="0" applyFont="1" applyBorder="1" applyAlignment="1">
      <alignment horizontal="left" vertical="center" wrapText="1"/>
    </xf>
    <xf numFmtId="0" fontId="0" fillId="0" borderId="0" xfId="0" applyAlignment="1">
      <alignment vertical="top" wrapText="1"/>
    </xf>
    <xf numFmtId="0" fontId="22" fillId="0" borderId="4" xfId="0" applyFont="1" applyBorder="1" applyAlignment="1">
      <alignment horizontal="justify" vertical="center" wrapText="1"/>
    </xf>
    <xf numFmtId="0" fontId="22" fillId="4" borderId="4" xfId="0" applyFont="1" applyFill="1" applyBorder="1" applyAlignment="1">
      <alignment vertical="center" wrapText="1"/>
    </xf>
    <xf numFmtId="0" fontId="22" fillId="0" borderId="3" xfId="0" applyFont="1" applyBorder="1" applyAlignment="1">
      <alignment vertical="center"/>
    </xf>
    <xf numFmtId="0" fontId="30" fillId="0" borderId="4" xfId="0" applyFont="1" applyBorder="1" applyAlignment="1">
      <alignment vertical="center"/>
    </xf>
    <xf numFmtId="0" fontId="29" fillId="13" borderId="4" xfId="0" applyFont="1" applyFill="1" applyBorder="1" applyAlignment="1">
      <alignment wrapText="1"/>
    </xf>
    <xf numFmtId="0" fontId="29" fillId="6" borderId="4" xfId="0" applyFont="1" applyFill="1" applyBorder="1"/>
    <xf numFmtId="0" fontId="29" fillId="0" borderId="4" xfId="0" applyFont="1" applyBorder="1" applyAlignment="1">
      <alignment horizontal="center" vertical="center"/>
    </xf>
    <xf numFmtId="0" fontId="29" fillId="0" borderId="1" xfId="0" applyFont="1" applyBorder="1" applyAlignment="1">
      <alignment wrapText="1"/>
    </xf>
    <xf numFmtId="0" fontId="29" fillId="0" borderId="4" xfId="0" applyFont="1" applyBorder="1"/>
    <xf numFmtId="0" fontId="31" fillId="0" borderId="1" xfId="0" applyFont="1" applyBorder="1" applyAlignment="1">
      <alignment wrapText="1"/>
    </xf>
    <xf numFmtId="0" fontId="31" fillId="0" borderId="4" xfId="0" applyFont="1" applyBorder="1" applyAlignment="1">
      <alignment wrapText="1"/>
    </xf>
    <xf numFmtId="0" fontId="32" fillId="0" borderId="4" xfId="0" applyFont="1" applyBorder="1" applyAlignment="1">
      <alignment horizontal="justify" vertical="center" wrapText="1"/>
    </xf>
    <xf numFmtId="0" fontId="29" fillId="0" borderId="0" xfId="0" applyFont="1" applyAlignment="1">
      <alignment horizontal="center" vertical="center"/>
    </xf>
    <xf numFmtId="0" fontId="29" fillId="0" borderId="0" xfId="0" applyFont="1" applyAlignment="1">
      <alignment wrapText="1"/>
    </xf>
    <xf numFmtId="0" fontId="31" fillId="0" borderId="0" xfId="0" applyFont="1" applyAlignment="1">
      <alignment wrapText="1"/>
    </xf>
    <xf numFmtId="0" fontId="24" fillId="12" borderId="4" xfId="0" applyFont="1" applyFill="1" applyBorder="1" applyAlignment="1">
      <alignment horizontal="justify" vertical="center" wrapText="1"/>
    </xf>
    <xf numFmtId="0" fontId="29" fillId="0" borderId="0" xfId="0" applyFont="1" applyAlignment="1">
      <alignment horizontal="left" wrapText="1"/>
    </xf>
    <xf numFmtId="0" fontId="31" fillId="0" borderId="4" xfId="4" applyFont="1" applyBorder="1" applyAlignment="1">
      <alignment wrapText="1"/>
    </xf>
    <xf numFmtId="0" fontId="26" fillId="6" borderId="4" xfId="0" applyFont="1" applyFill="1" applyBorder="1"/>
    <xf numFmtId="0" fontId="0" fillId="6" borderId="4" xfId="0" applyFill="1" applyBorder="1"/>
    <xf numFmtId="0" fontId="24" fillId="0" borderId="4" xfId="0" applyFont="1" applyBorder="1" applyAlignment="1">
      <alignment horizontal="left" vertical="center" wrapText="1"/>
    </xf>
    <xf numFmtId="0" fontId="24" fillId="0" borderId="4" xfId="0" applyFont="1" applyBorder="1" applyAlignment="1">
      <alignment horizontal="center" wrapText="1"/>
    </xf>
    <xf numFmtId="166" fontId="4" fillId="6" borderId="4" xfId="0" applyNumberFormat="1" applyFont="1" applyFill="1" applyBorder="1" applyAlignment="1">
      <alignment horizontal="justify" vertical="center"/>
    </xf>
    <xf numFmtId="0" fontId="29" fillId="2" borderId="6" xfId="0" applyFont="1" applyFill="1" applyBorder="1" applyAlignment="1">
      <alignment horizontal="center"/>
    </xf>
    <xf numFmtId="0" fontId="29" fillId="2" borderId="10" xfId="0" applyFont="1" applyFill="1" applyBorder="1" applyAlignment="1">
      <alignment horizontal="center"/>
    </xf>
    <xf numFmtId="0" fontId="29" fillId="2" borderId="4" xfId="0" applyFont="1" applyFill="1" applyBorder="1" applyAlignment="1">
      <alignment horizontal="center" vertical="center"/>
    </xf>
    <xf numFmtId="0" fontId="29" fillId="2" borderId="4" xfId="0" applyFont="1" applyFill="1" applyBorder="1" applyAlignment="1">
      <alignment horizontal="center" wrapText="1"/>
    </xf>
    <xf numFmtId="0" fontId="29" fillId="0" borderId="13"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5" xfId="0" applyFont="1" applyBorder="1" applyAlignment="1">
      <alignment horizontal="center" vertical="center" wrapText="1"/>
    </xf>
    <xf numFmtId="0" fontId="29" fillId="6" borderId="13" xfId="0" applyFont="1" applyFill="1" applyBorder="1" applyAlignment="1">
      <alignment horizontal="center"/>
    </xf>
    <xf numFmtId="0" fontId="29" fillId="6" borderId="14" xfId="0" applyFont="1" applyFill="1" applyBorder="1" applyAlignment="1">
      <alignment horizontal="center"/>
    </xf>
    <xf numFmtId="0" fontId="29" fillId="6" borderId="5" xfId="0" applyFont="1" applyFill="1" applyBorder="1" applyAlignment="1">
      <alignment horizontal="center"/>
    </xf>
    <xf numFmtId="0" fontId="30" fillId="6" borderId="4" xfId="0" applyFont="1" applyFill="1" applyBorder="1" applyAlignment="1">
      <alignment horizontal="left"/>
    </xf>
    <xf numFmtId="0" fontId="30" fillId="6" borderId="1" xfId="0" applyFont="1" applyFill="1" applyBorder="1" applyAlignment="1">
      <alignment horizontal="left"/>
    </xf>
    <xf numFmtId="0" fontId="30" fillId="2" borderId="1" xfId="0" applyFont="1" applyFill="1" applyBorder="1" applyAlignment="1">
      <alignment horizontal="left"/>
    </xf>
    <xf numFmtId="0" fontId="30" fillId="2" borderId="2" xfId="0" applyFont="1" applyFill="1" applyBorder="1" applyAlignment="1">
      <alignment horizontal="left"/>
    </xf>
    <xf numFmtId="49" fontId="39" fillId="10" borderId="4" xfId="0" applyNumberFormat="1" applyFont="1" applyFill="1" applyBorder="1" applyAlignment="1">
      <alignment horizontal="center" vertical="center" wrapText="1"/>
    </xf>
    <xf numFmtId="0" fontId="29" fillId="0" borderId="4" xfId="0" applyFont="1" applyBorder="1" applyAlignment="1">
      <alignment horizontal="left" vertical="center" wrapText="1"/>
    </xf>
    <xf numFmtId="0" fontId="28" fillId="8" borderId="4" xfId="0" applyFont="1" applyFill="1" applyBorder="1" applyAlignment="1">
      <alignment horizontal="center" vertical="center"/>
    </xf>
    <xf numFmtId="0" fontId="10" fillId="6" borderId="4" xfId="0" applyFont="1" applyFill="1" applyBorder="1" applyAlignment="1">
      <alignment horizontal="center" wrapText="1"/>
    </xf>
    <xf numFmtId="0" fontId="37" fillId="9" borderId="6" xfId="2" applyFont="1" applyFill="1" applyBorder="1" applyAlignment="1">
      <alignment horizontal="center" vertical="center" wrapText="1"/>
    </xf>
    <xf numFmtId="0" fontId="37" fillId="9" borderId="0" xfId="2" applyFont="1" applyFill="1" applyAlignment="1">
      <alignment horizontal="center" vertical="center" wrapText="1"/>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4" fillId="0" borderId="5" xfId="0" applyFont="1" applyBorder="1" applyAlignment="1">
      <alignment horizontal="center" vertical="center"/>
    </xf>
    <xf numFmtId="0" fontId="15" fillId="0" borderId="4" xfId="0" applyFont="1" applyBorder="1" applyAlignment="1">
      <alignment horizontal="center" vertical="center" wrapText="1"/>
    </xf>
    <xf numFmtId="0" fontId="15" fillId="0" borderId="4" xfId="3" applyFont="1" applyBorder="1" applyAlignment="1">
      <alignment horizontal="center" vertical="center" wrapText="1"/>
    </xf>
    <xf numFmtId="0" fontId="17" fillId="0" borderId="4" xfId="0" applyFont="1" applyBorder="1" applyAlignment="1">
      <alignment horizontal="center" vertical="center" wrapText="1"/>
    </xf>
    <xf numFmtId="0" fontId="6" fillId="0" borderId="1" xfId="0" applyFont="1" applyBorder="1" applyAlignment="1">
      <alignment horizontal="left" wrapText="1"/>
    </xf>
    <xf numFmtId="0" fontId="6" fillId="0" borderId="2" xfId="0" applyFont="1" applyBorder="1" applyAlignment="1">
      <alignment horizontal="left" wrapText="1"/>
    </xf>
    <xf numFmtId="0" fontId="6" fillId="0" borderId="3" xfId="0" applyFont="1" applyBorder="1" applyAlignment="1">
      <alignment horizontal="left" wrapText="1"/>
    </xf>
    <xf numFmtId="0" fontId="6" fillId="0" borderId="4" xfId="0" applyFont="1" applyBorder="1" applyAlignment="1">
      <alignment horizontal="left" vertical="center" wrapText="1"/>
    </xf>
    <xf numFmtId="0" fontId="10" fillId="3" borderId="4"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4" fillId="3" borderId="4"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166" fontId="0" fillId="0" borderId="4" xfId="0" applyNumberFormat="1" applyBorder="1" applyAlignment="1">
      <alignment horizontal="center" wrapText="1"/>
    </xf>
  </cellXfs>
  <cellStyles count="326">
    <cellStyle name="Comma 2" xfId="317" xr:uid="{DEB9A0A2-6055-4C65-B682-899178FACCF5}"/>
    <cellStyle name="Comma 3" xfId="19" xr:uid="{CE8E2072-4D76-4F4A-B579-2833F093206F}"/>
    <cellStyle name="Currency 2" xfId="22" xr:uid="{3D7E1BC5-65D4-45D8-A2F4-8A2B59AC6834}"/>
    <cellStyle name="Currency 3" xfId="194" xr:uid="{204FDE20-AC3D-4C9C-A653-9913153E135E}"/>
    <cellStyle name="Currency 3 2" xfId="286" xr:uid="{2275AD36-9761-4FDC-871E-55550F82E3A4}"/>
    <cellStyle name="Currency 3 3" xfId="257" xr:uid="{FD7759D0-1F95-4326-9789-44761EB2D61C}"/>
    <cellStyle name="Currency 4" xfId="210" xr:uid="{7584BCDE-179D-4B57-8827-C6ED7DFD6130}"/>
    <cellStyle name="Currency 4 2" xfId="272" xr:uid="{D23F605B-EEE1-42AF-A65C-99E9A3FBBBFC}"/>
    <cellStyle name="Currency 5" xfId="227" xr:uid="{8DB136BC-EC32-4A7F-ABC8-840133D0C703}"/>
    <cellStyle name="Currency 6" xfId="242" xr:uid="{4926F52F-1EB9-4D7E-AF33-1DF6FFF94C43}"/>
    <cellStyle name="Currency 7" xfId="301" xr:uid="{ABAEBD60-4F6F-4FCB-AF10-CA7DB9EF2B50}"/>
    <cellStyle name="Currency 8" xfId="316" xr:uid="{7D3C2BE3-13BE-4FBD-AAE7-DE6824FFB862}"/>
    <cellStyle name="Currency 9" xfId="106" xr:uid="{56C67110-606F-4730-ADCF-2B11C38A8690}"/>
    <cellStyle name="Excel Built-in Normal 1" xfId="23" xr:uid="{EC3E0B8A-17E6-4509-8249-2B3B2935409C}"/>
    <cellStyle name="Excel Built-in Normal 1 2" xfId="160" xr:uid="{D548497D-7FA2-4A12-8D19-17567EA6BB78}"/>
    <cellStyle name="Normal" xfId="0" builtinId="0"/>
    <cellStyle name="Normal 10" xfId="56" xr:uid="{A6C277DC-6199-4A59-BFA4-2769A37C1C46}"/>
    <cellStyle name="Normal 10 2" xfId="100" xr:uid="{250FF253-BFC6-40E7-95B6-62E56D5DFE3F}"/>
    <cellStyle name="Normal 10 3" xfId="81" xr:uid="{7452CB7D-14C8-4F09-869C-2D3A8840C034}"/>
    <cellStyle name="Normal 10 4" xfId="151" xr:uid="{1A1B0AC6-FB8A-4421-A578-75F1FE8D3DCE}"/>
    <cellStyle name="Normal 10 4 3" xfId="324" xr:uid="{052767F0-34AF-4D47-866A-8116F2A32988}"/>
    <cellStyle name="Normal 11" xfId="60" xr:uid="{497DF85F-CA87-4F38-A7C0-E7423CF67669}"/>
    <cellStyle name="Normal 11 2" xfId="102" xr:uid="{74389B12-8311-46E0-A16B-28072B278BDB}"/>
    <cellStyle name="Normal 11 3" xfId="83" xr:uid="{D48EC7A4-A83B-4FF5-9D95-498B01A86819}"/>
    <cellStyle name="Normal 11 4" xfId="135" xr:uid="{7D299A2E-765F-4164-A425-54A933B1EF86}"/>
    <cellStyle name="Normal 12" xfId="58" xr:uid="{BEF7F5F9-162B-49F8-BCB5-2D6220440287}"/>
    <cellStyle name="Normal 12 2" xfId="86" xr:uid="{FB532498-9DAE-460D-A188-F96FAB2ACDF9}"/>
    <cellStyle name="Normal 12 3" xfId="125" xr:uid="{557FA08E-EC48-4A9B-8004-B6ED8D4CC18E}"/>
    <cellStyle name="Normal 12 4" xfId="138" xr:uid="{601B760F-ABA1-4928-B5E4-BBB26A42EFB3}"/>
    <cellStyle name="Normal 12 5" xfId="325" xr:uid="{307B9394-3A7E-4BF0-B56C-FB4D08EE6D69}"/>
    <cellStyle name="Normal 13" xfId="62" xr:uid="{8651B39E-A008-44DD-AB5C-DE5F7DC07C1E}"/>
    <cellStyle name="Normal 13 2" xfId="88" xr:uid="{4620FC51-B61A-41C7-A5CB-7A12E1F76392}"/>
    <cellStyle name="Normal 13 3" xfId="127" xr:uid="{CB4FD5CA-FD97-4D5F-ABF8-50DEBE27B1ED}"/>
    <cellStyle name="Normal 14" xfId="63" xr:uid="{D6DF2F97-6A25-4FB7-84E5-80210D6DB3A2}"/>
    <cellStyle name="Normal 14 2" xfId="137" xr:uid="{50796666-50EB-4368-BB8B-E462F279B24F}"/>
    <cellStyle name="Normal 15" xfId="131" xr:uid="{5A2A8EFF-E963-4603-8692-5F5FEB135507}"/>
    <cellStyle name="Normal 16" xfId="167" xr:uid="{8F484786-33C2-43A2-910A-F582BC07400F}"/>
    <cellStyle name="Normal 17" xfId="165" xr:uid="{9A5106C2-ADB7-4309-AB64-6CB443C4FE5D}"/>
    <cellStyle name="Normal 18" xfId="162" xr:uid="{9C974B83-9A78-4B78-AF78-48B67C2B2B0F}"/>
    <cellStyle name="Normal 19" xfId="169" xr:uid="{1FB48819-7F65-40BB-B0ED-44623E054419}"/>
    <cellStyle name="Normal 2" xfId="3" xr:uid="{2FA17306-4538-4199-A6E1-98FCEAA95A72}"/>
    <cellStyle name="Normal 2 2" xfId="10" xr:uid="{4F13CD6A-0609-4842-9439-52144D1A454A}"/>
    <cellStyle name="Normal 2 2 10" xfId="288" xr:uid="{579DA08E-6111-4485-9856-5A24A7540CD3}"/>
    <cellStyle name="Normal 2 2 11" xfId="303" xr:uid="{D3CAA957-D293-451E-80CE-A523D1E1575C}"/>
    <cellStyle name="Normal 2 2 12" xfId="323" xr:uid="{646E5C9D-2656-43CE-9AD3-F686D189CDEE}"/>
    <cellStyle name="Normal 2 2 13" xfId="25" xr:uid="{26E6AFF8-E11D-42D6-9AAC-EB7634FA1B40}"/>
    <cellStyle name="Normal 2 2 2" xfId="26" xr:uid="{435BDC20-54AE-49C4-886F-C2846982AD9E}"/>
    <cellStyle name="Normal 2 2 2 10" xfId="289" xr:uid="{D0CABCFD-5F30-45FC-964E-2E9A0BED1979}"/>
    <cellStyle name="Normal 2 2 2 11" xfId="304" xr:uid="{7D3E54B2-4A50-4F93-9EE5-2FACB453C75E}"/>
    <cellStyle name="Normal 2 2 2 2" xfId="52" xr:uid="{C0446A20-D50A-46DE-9073-236B5B4238FF}"/>
    <cellStyle name="Normal 2 2 2 2 2" xfId="91" xr:uid="{BECDED0A-F709-4326-A55C-49A3A215E8C8}"/>
    <cellStyle name="Normal 2 2 2 2 3" xfId="245" xr:uid="{AAC19BD5-8EB4-46F2-A05D-96314F89C841}"/>
    <cellStyle name="Normal 2 2 2 3" xfId="71" xr:uid="{57E8C22F-548E-4F13-A1DE-FBE2C1106E64}"/>
    <cellStyle name="Normal 2 2 2 3 2" xfId="260" xr:uid="{51BBDFBD-55AF-42EC-B437-3E3385A2E1C8}"/>
    <cellStyle name="Normal 2 2 2 4" xfId="148" xr:uid="{42D4643C-E7F2-40AB-81E9-F0F05F223994}"/>
    <cellStyle name="Normal 2 2 2 5" xfId="112" xr:uid="{C1A728DE-E944-4983-817A-3B1C1CCA04A7}"/>
    <cellStyle name="Normal 2 2 2 6" xfId="182" xr:uid="{5A610310-5D16-432C-8811-77B45AAD36D2}"/>
    <cellStyle name="Normal 2 2 2 7" xfId="198" xr:uid="{4E46B032-E855-4E94-BF86-5056FF947E9E}"/>
    <cellStyle name="Normal 2 2 2 8" xfId="213" xr:uid="{A59471EF-126B-4E5D-9EBC-C1299AC2B6E5}"/>
    <cellStyle name="Normal 2 2 2 9" xfId="230" xr:uid="{91BBDD45-762E-4945-82B6-28B4A63D476D}"/>
    <cellStyle name="Normal 2 2 3" xfId="27" xr:uid="{16AC5729-A97C-4E48-82DF-5270995F2699}"/>
    <cellStyle name="Normal 2 2 3 2" xfId="95" xr:uid="{0554A39E-8996-4904-86D6-96B57F67BA53}"/>
    <cellStyle name="Normal 2 2 3 3" xfId="76" xr:uid="{496E7562-94BD-40B4-8D53-E8F815A244B3}"/>
    <cellStyle name="Normal 2 2 3 4" xfId="152" xr:uid="{9CCAE25A-5EF9-4DA1-BF76-8E889D1B4F0F}"/>
    <cellStyle name="Normal 2 2 3 5" xfId="117" xr:uid="{213B9FBA-CA2E-44AE-BD62-3C2FA27DAD87}"/>
    <cellStyle name="Normal 2 2 3 6" xfId="214" xr:uid="{DEA2D660-B08D-4F3E-A38D-263E091E0BD4}"/>
    <cellStyle name="Normal 2 2 4" xfId="67" xr:uid="{DA6853A3-3F09-4028-9AC2-C60E9963995A}"/>
    <cellStyle name="Normal 2 2 4 2" xfId="195" xr:uid="{B23F999D-AC71-4787-B840-E23A0AFEAE67}"/>
    <cellStyle name="Normal 2 2 4 2 2" xfId="274" xr:uid="{223EC274-BEBB-4D89-92B7-3CC23D3AEBC7}"/>
    <cellStyle name="Normal 2 2 4 3" xfId="244" xr:uid="{6C295DE7-0DE0-4237-B155-EEDE04FEF3D8}"/>
    <cellStyle name="Normal 2 2 4 4" xfId="141" xr:uid="{0CD27C85-9C89-42F5-AB81-D24A95D580E0}"/>
    <cellStyle name="Normal 2 2 5" xfId="108" xr:uid="{9B8A3905-3F4E-470F-967D-99B93518F52B}"/>
    <cellStyle name="Normal 2 2 5 2" xfId="259" xr:uid="{48FEA9D6-C2C7-481A-B628-6AF1B13053C0}"/>
    <cellStyle name="Normal 2 2 6" xfId="181" xr:uid="{8B6A3D23-1586-4508-9E23-B88A33239F2F}"/>
    <cellStyle name="Normal 2 2 7" xfId="197" xr:uid="{57E8FA28-7A7D-4AFE-9D5A-04D0E563B316}"/>
    <cellStyle name="Normal 2 2 8" xfId="212" xr:uid="{944A4FF5-3A16-4C8A-81E4-48B40EB25371}"/>
    <cellStyle name="Normal 2 2 9" xfId="229" xr:uid="{9161186E-F1D5-48A7-BA26-1FDCA2E5D93A}"/>
    <cellStyle name="Normal 2 3" xfId="7" xr:uid="{5A4FE71B-3325-47B5-9D3D-2F525E267891}"/>
    <cellStyle name="Normal 2 3 2" xfId="28" xr:uid="{9098231A-2F74-4F5E-A049-51738D1DBAB2}"/>
    <cellStyle name="Normal 2 3 2 2" xfId="140" xr:uid="{D1D9908A-6D49-4772-A47F-AD2541B802F7}"/>
    <cellStyle name="Normal 2 3 3" xfId="29" xr:uid="{1970C76B-F328-4ED3-8DC7-BAF18EB37A7C}"/>
    <cellStyle name="Normal 2 3 3 2" xfId="215" xr:uid="{E9DCAEBC-326B-4FCE-81F1-A81B0B046F29}"/>
    <cellStyle name="Normal 2 4" xfId="24" xr:uid="{68A0A4CD-9A70-44F9-ABA0-406BCCDFE7B3}"/>
    <cellStyle name="Normal 2 4 2" xfId="157" xr:uid="{3816C3AA-8AC6-45F4-9D65-C38B85B7C7F4}"/>
    <cellStyle name="Normal 2 5" xfId="30" xr:uid="{716F06B0-4A5A-4797-AFA6-BDAD3007D2F3}"/>
    <cellStyle name="Normal 2 5 2" xfId="150" xr:uid="{6BA94190-76C5-4706-8086-863B472CB15D}"/>
    <cellStyle name="Normal 2 6" xfId="57" xr:uid="{4C613E5D-A79A-4812-9AAC-09A2B9C89C8F}"/>
    <cellStyle name="Normal 2 6 2" xfId="153" xr:uid="{DC09812E-604C-4ABB-99EB-37931912E22F}"/>
    <cellStyle name="Normal 2 7" xfId="64" xr:uid="{72B1537F-4B85-4DC5-8458-7523642760C3}"/>
    <cellStyle name="Normal 2 8" xfId="18" xr:uid="{4435D2B7-8C8C-47C7-9923-4A30F6B9E9FC}"/>
    <cellStyle name="Normal 2 9" xfId="16" xr:uid="{469F54E2-A2F1-4E14-81C3-7E6931DEE4E6}"/>
    <cellStyle name="Normal 20" xfId="166" xr:uid="{3CE9A50D-8E7F-48F4-8D59-D04E849C614D}"/>
    <cellStyle name="Normal 21" xfId="164" xr:uid="{04AD9174-06C4-466D-9DF9-B3642D168D09}"/>
    <cellStyle name="Normal 22" xfId="54" xr:uid="{7858171D-FE2B-411E-9981-195AAAFDA1BC}"/>
    <cellStyle name="Normal 23" xfId="171" xr:uid="{CA7CE8C5-4506-47D6-84A0-8E5C5D947032}"/>
    <cellStyle name="Normal 24" xfId="172" xr:uid="{E37233BF-42FF-46DC-A77E-28FD82D2242B}"/>
    <cellStyle name="Normal 25" xfId="173" xr:uid="{8DBF89F6-9C4F-41FD-A00B-71059E2ECC01}"/>
    <cellStyle name="Normal 26" xfId="174" xr:uid="{8253D4BA-6F49-417B-94DE-489E787CA5EE}"/>
    <cellStyle name="Normal 27" xfId="168" xr:uid="{B612E90B-FA50-4A8C-85C5-A83F5B9D6A70}"/>
    <cellStyle name="Normal 28" xfId="170" xr:uid="{AA7E5E3C-65CF-4D34-841D-C7F60A3D113D}"/>
    <cellStyle name="Normal 29" xfId="175" xr:uid="{C1CC5A06-7079-4C9C-92EF-5EE4FD870DFD}"/>
    <cellStyle name="Normal 3" xfId="8" xr:uid="{B5B8FFB9-4BFB-46AB-AD23-6D852DDCCF86}"/>
    <cellStyle name="Normal 3 2" xfId="2" xr:uid="{7B4A3072-492C-472E-900B-01FFD3D1B7AA}"/>
    <cellStyle name="Normal 3 2 2" xfId="12" xr:uid="{D241306D-C010-4F96-888A-E32C8D45C0C3}"/>
    <cellStyle name="Normal 3 2 2 2" xfId="14" xr:uid="{3003D461-1BE9-42B5-B2F1-19E32E0E4107}"/>
    <cellStyle name="Normal 3 2 2 2 2" xfId="154" xr:uid="{51DDF6F4-CFE4-473C-9CAC-AC729AA4ADCA}"/>
    <cellStyle name="Normal 3 2 2 2 3" xfId="72" xr:uid="{056028D2-2B9A-466F-AE78-3596C2F5FA31}"/>
    <cellStyle name="Normal 3 2 2 3" xfId="113" xr:uid="{8ABCAA4E-9056-4A1B-9BFE-29B5E330868E}"/>
    <cellStyle name="Normal 3 2 2 4" xfId="33" xr:uid="{181F4C88-6C3C-4AB3-99A2-92D91D727FC9}"/>
    <cellStyle name="Normal 3 2 3" xfId="13" xr:uid="{DFF007A6-0A36-4A43-BB87-EC554D459116}"/>
    <cellStyle name="Normal 3 2 3 2" xfId="144" xr:uid="{479EEACB-1D2D-40D7-9221-6B98C12A5405}"/>
    <cellStyle name="Normal 3 2 4" xfId="320" xr:uid="{FA8C8913-B48D-45AC-8247-3FB2EA72E5DB}"/>
    <cellStyle name="Normal 3 2 4 3" xfId="20" xr:uid="{91BE3E2D-D49F-4417-AE34-15FEAEA7D3A7}"/>
    <cellStyle name="Normal 3 2 5" xfId="32" xr:uid="{5C6DE1B0-A391-40E0-A3A0-33070071D28D}"/>
    <cellStyle name="Normal 3 3" xfId="34" xr:uid="{C52C9946-5A26-4829-A60F-9D85800841BB}"/>
    <cellStyle name="Normal 3 3 2" xfId="133" xr:uid="{A9AEE1D8-F95D-4B80-8713-8C90E2FCE94F}"/>
    <cellStyle name="Normal 3 3 2 2" xfId="4" xr:uid="{B6778264-44F3-4B30-9AD4-CF7BEE61E546}"/>
    <cellStyle name="Normal 3 4" xfId="146" xr:uid="{0C4A7CB6-0C59-4201-9F11-A26752FD94BE}"/>
    <cellStyle name="Normal 3 5" xfId="319" xr:uid="{729E6B97-A46A-4AA7-A183-65D6A46E4A63}"/>
    <cellStyle name="Normal 3 6" xfId="31" xr:uid="{5918A9F6-794F-438B-A365-1F351C228D71}"/>
    <cellStyle name="Normal 30" xfId="176" xr:uid="{6A37B911-A5D5-4160-828E-F61E6ED9D5BE}"/>
    <cellStyle name="Normal 31" xfId="163" xr:uid="{274E6664-8A98-4519-916E-62BA77B82121}"/>
    <cellStyle name="Normal 32" xfId="178" xr:uid="{8F131FE3-16D1-4A99-8CC8-75C23ADF038D}"/>
    <cellStyle name="Normal 33" xfId="177" xr:uid="{3F1D3CB4-0347-481A-9FEB-AD28C7E82280}"/>
    <cellStyle name="Normal 34" xfId="55" xr:uid="{77BE8F3C-D293-430E-80AC-519E0C66512D}"/>
    <cellStyle name="Normal 34 2" xfId="179" xr:uid="{A69FB27A-D196-486B-A9B5-5B5219177937}"/>
    <cellStyle name="Normal 35" xfId="318" xr:uid="{4A0E6C37-A429-43F3-8157-B98E0023EA2D}"/>
    <cellStyle name="Normal 36" xfId="17" xr:uid="{F8170BEC-CDF6-44EF-9B0B-D4B8FBD2E31D}"/>
    <cellStyle name="Normal 4" xfId="5" xr:uid="{1B43EA8D-5596-44DE-A0A3-4A45BF0BABA6}"/>
    <cellStyle name="Normal 4 2" xfId="6" xr:uid="{B2DE1FDF-2135-4056-9186-B101CEEDBFCC}"/>
    <cellStyle name="Normal 4 3" xfId="51" xr:uid="{A84B4AE9-A888-4C8D-89C3-63FA96718C98}"/>
    <cellStyle name="Normal 5" xfId="9" xr:uid="{22851D83-C1C1-48C5-8A74-DCD0C0C7AD21}"/>
    <cellStyle name="Normal 5 10" xfId="216" xr:uid="{972683CA-67E8-4D7B-B2BC-7C8736716652}"/>
    <cellStyle name="Normal 5 11" xfId="231" xr:uid="{118FE35F-EFC2-4F28-915D-DF667187889F}"/>
    <cellStyle name="Normal 5 12" xfId="290" xr:uid="{BE95F66B-D21F-4580-A5B7-12F9B5EC24DA}"/>
    <cellStyle name="Normal 5 13" xfId="305" xr:uid="{AFAEF00C-0142-4389-8949-A7CAF3EADBB8}"/>
    <cellStyle name="Normal 5 14" xfId="322" xr:uid="{9BB4DE9D-3B1B-42A2-AE61-8FA262EE74E2}"/>
    <cellStyle name="Normal 5 15" xfId="35" xr:uid="{825E3B51-28D5-4CEF-AAF4-5F0C5D3F4F76}"/>
    <cellStyle name="Normal 5 2" xfId="36" xr:uid="{BD3BCEFA-D358-46AB-AF6B-FEA8C5900E1B}"/>
    <cellStyle name="Normal 5 2 10" xfId="291" xr:uid="{DE4B1303-F226-40C8-A03C-244E9C66BEF6}"/>
    <cellStyle name="Normal 5 2 11" xfId="306" xr:uid="{286D6FD7-242F-4BCB-9C66-D1B1FA11DC95}"/>
    <cellStyle name="Normal 5 2 2" xfId="37" xr:uid="{F6F5D6F1-F84A-4010-9B8E-BBC0F81AED77}"/>
    <cellStyle name="Normal 5 2 2 2" xfId="38" xr:uid="{AB461A65-7927-4AD6-95F5-D6E2DD9AD927}"/>
    <cellStyle name="Normal 5 2 2 2 2" xfId="186" xr:uid="{C8B7D2D0-BCE5-4BE7-B246-4AC19FFDF3F4}"/>
    <cellStyle name="Normal 5 2 2 2 2 2" xfId="278" xr:uid="{7AB1B67A-B5C8-40C4-9069-89D90815B6E7}"/>
    <cellStyle name="Normal 5 2 2 2 2 3" xfId="249" xr:uid="{5AA021AE-2AC6-4FFF-9633-1FC1AAD5E7F0}"/>
    <cellStyle name="Normal 5 2 2 2 3" xfId="202" xr:uid="{7D425B04-7C7D-4E63-8615-7928CF72954B}"/>
    <cellStyle name="Normal 5 2 2 2 3 2" xfId="264" xr:uid="{EDD57193-8035-414A-B4DF-1011B36ED59E}"/>
    <cellStyle name="Normal 5 2 2 2 4" xfId="219" xr:uid="{876D5773-6905-40C8-AA97-9451CA7A9B40}"/>
    <cellStyle name="Normal 5 2 2 2 5" xfId="234" xr:uid="{7A665C4C-F986-41B7-A06A-1F2995A113E2}"/>
    <cellStyle name="Normal 5 2 2 2 6" xfId="293" xr:uid="{504BD5F5-A347-4A39-B822-297AF2411DCF}"/>
    <cellStyle name="Normal 5 2 2 2 7" xfId="308" xr:uid="{80876DEF-2453-4A9C-BEE3-806094C40CE7}"/>
    <cellStyle name="Normal 5 2 2 2 8" xfId="104" xr:uid="{DE69A8E3-A787-41D4-ACCE-5D83914449F3}"/>
    <cellStyle name="Normal 5 2 2 3" xfId="92" xr:uid="{59542700-9F23-43F7-9812-EF75B7D69655}"/>
    <cellStyle name="Normal 5 2 2 3 2" xfId="277" xr:uid="{D0AE4BC0-D1CF-4BA3-9934-2991B73E639B}"/>
    <cellStyle name="Normal 5 2 2 3 3" xfId="248" xr:uid="{BE4F2BD8-3A86-4409-8CE2-1AFB4B5E05CC}"/>
    <cellStyle name="Normal 5 2 2 4" xfId="185" xr:uid="{A08597B3-5779-445A-8BC2-89F274358E92}"/>
    <cellStyle name="Normal 5 2 2 4 2" xfId="263" xr:uid="{D87D3554-9D32-406A-9C5A-AA043CF099E6}"/>
    <cellStyle name="Normal 5 2 2 5" xfId="201" xr:uid="{495770C9-3D69-41FD-8CD5-B271DD26C9E2}"/>
    <cellStyle name="Normal 5 2 2 6" xfId="218" xr:uid="{A57D055A-96ED-4EDD-9EE4-FFFF5F356B23}"/>
    <cellStyle name="Normal 5 2 2 7" xfId="233" xr:uid="{B71C292C-AA97-4D1E-B26A-53BC101EA72C}"/>
    <cellStyle name="Normal 5 2 2 8" xfId="292" xr:uid="{357C23D3-74C3-4650-A184-11AFCD97FD4C}"/>
    <cellStyle name="Normal 5 2 2 9" xfId="307" xr:uid="{9EA40C69-7FF4-4246-9B1F-159BAEB32352}"/>
    <cellStyle name="Normal 5 2 3" xfId="39" xr:uid="{3A43E526-607D-4825-B690-5A73572B01A1}"/>
    <cellStyle name="Normal 5 2 3 2" xfId="121" xr:uid="{106B8DF7-D688-4597-AC55-1FAA17DC23C0}"/>
    <cellStyle name="Normal 5 2 3 2 2" xfId="279" xr:uid="{8E225430-00FB-4037-9BC4-B5328A1F3702}"/>
    <cellStyle name="Normal 5 2 3 2 3" xfId="250" xr:uid="{E1758FD9-4EB5-4DC2-9A50-79A1CA632F86}"/>
    <cellStyle name="Normal 5 2 3 3" xfId="187" xr:uid="{7EDDDF98-2A13-46AA-B097-31EE1EEAACE6}"/>
    <cellStyle name="Normal 5 2 3 3 2" xfId="265" xr:uid="{55CB6570-D363-4826-AA50-AAECF0D0B39F}"/>
    <cellStyle name="Normal 5 2 3 4" xfId="203" xr:uid="{4C98DD9E-7A01-42A5-B43E-355AF097F061}"/>
    <cellStyle name="Normal 5 2 3 5" xfId="220" xr:uid="{5FD755BB-B049-4516-970C-4720AA5A4B0A}"/>
    <cellStyle name="Normal 5 2 3 6" xfId="235" xr:uid="{E12FBB13-6F1B-46CE-80C8-FDCF8F9AB06C}"/>
    <cellStyle name="Normal 5 2 3 7" xfId="294" xr:uid="{6EDB6A92-C5A5-45D7-AF35-C761D5777270}"/>
    <cellStyle name="Normal 5 2 3 8" xfId="309" xr:uid="{2B0D30EC-555C-4038-ACE2-D51E167ABF0C}"/>
    <cellStyle name="Normal 5 2 3 9" xfId="105" xr:uid="{8F25939F-3D07-4BB1-BFF1-8E1C8D4ADC9A}"/>
    <cellStyle name="Normal 5 2 4" xfId="73" xr:uid="{8249A188-F574-491A-B2FC-34F8C557C0E8}"/>
    <cellStyle name="Normal 5 2 4 2" xfId="276" xr:uid="{0BEB5C44-7D80-4623-B3B7-3EB18D6B53FA}"/>
    <cellStyle name="Normal 5 2 4 3" xfId="247" xr:uid="{E02E2E34-1547-46DE-BA9D-F18729C10A93}"/>
    <cellStyle name="Normal 5 2 4 4" xfId="155" xr:uid="{31996044-E226-4D75-B8BF-C688AB7B30D3}"/>
    <cellStyle name="Normal 5 2 5" xfId="114" xr:uid="{8A32BA96-D851-4573-BA25-972C7588F81A}"/>
    <cellStyle name="Normal 5 2 5 2" xfId="262" xr:uid="{34331F39-2663-4D78-928E-FB3624561B1B}"/>
    <cellStyle name="Normal 5 2 6" xfId="184" xr:uid="{78A32E90-29FC-4A74-9A89-201487415C31}"/>
    <cellStyle name="Normal 5 2 7" xfId="200" xr:uid="{98A31B3A-5369-4F15-B406-5937FB8ED6E2}"/>
    <cellStyle name="Normal 5 2 8" xfId="217" xr:uid="{8892D046-D3B5-4958-ABA3-5EDF32255A93}"/>
    <cellStyle name="Normal 5 2 9" xfId="232" xr:uid="{3E2388C2-A162-4C65-B4F5-9ED44A63A8E6}"/>
    <cellStyle name="Normal 5 3" xfId="40" xr:uid="{C80CB9EB-C278-459A-9A47-EA7E0A8E73AA}"/>
    <cellStyle name="Normal 5 3 10" xfId="295" xr:uid="{E2F5DDD2-AC76-4962-BD4E-FB2EADC96F13}"/>
    <cellStyle name="Normal 5 3 11" xfId="310" xr:uid="{D04956AE-6C74-4CEF-88AA-A2E1052BD253}"/>
    <cellStyle name="Normal 5 3 2" xfId="41" xr:uid="{B9A2D856-0B18-485A-BC18-D2EBD54216BB}"/>
    <cellStyle name="Normal 5 3 2 2" xfId="96" xr:uid="{43C0CD4F-39BA-4BFB-B6C1-EE1A8C34C4E3}"/>
    <cellStyle name="Normal 5 3 2 2 2" xfId="281" xr:uid="{41C43540-5492-4EF6-8099-21D26F6E2A09}"/>
    <cellStyle name="Normal 5 3 2 2 3" xfId="252" xr:uid="{A3DB124E-275A-484E-BFE2-CD67C6BFCAB4}"/>
    <cellStyle name="Normal 5 3 2 3" xfId="189" xr:uid="{6EC3E0A5-7F35-4555-85CE-64DBC07AFA44}"/>
    <cellStyle name="Normal 5 3 2 3 2" xfId="267" xr:uid="{D7631157-02A5-46B1-94C4-C323A2161771}"/>
    <cellStyle name="Normal 5 3 2 4" xfId="205" xr:uid="{4A36FF94-29EB-40FE-BD79-94E7755E8DB1}"/>
    <cellStyle name="Normal 5 3 2 5" xfId="222" xr:uid="{21FDAB88-E59E-404E-B2EA-B835E070596B}"/>
    <cellStyle name="Normal 5 3 2 6" xfId="237" xr:uid="{B1D9394B-F6E9-4978-A5AC-05830D0B4270}"/>
    <cellStyle name="Normal 5 3 2 7" xfId="296" xr:uid="{87AAD87B-380F-4BC3-8727-54649929BB4D}"/>
    <cellStyle name="Normal 5 3 2 8" xfId="311" xr:uid="{96937919-075A-40E2-A34A-4BBA53CB2420}"/>
    <cellStyle name="Normal 5 3 3" xfId="77" xr:uid="{E783C949-B638-4F26-B1A2-0E0C175309EF}"/>
    <cellStyle name="Normal 5 3 3 2" xfId="280" xr:uid="{59890254-6565-43E6-8C35-59D07B2DC0C4}"/>
    <cellStyle name="Normal 5 3 3 3" xfId="251" xr:uid="{B3D8067F-88AF-48C4-95F8-8F453AA25BDD}"/>
    <cellStyle name="Normal 5 3 4" xfId="139" xr:uid="{C4BB8FBE-D9D7-4D70-8198-1A44E2B3B59D}"/>
    <cellStyle name="Normal 5 3 4 2" xfId="266" xr:uid="{5E0B610B-6C40-434C-87D8-F110E082CA33}"/>
    <cellStyle name="Normal 5 3 5" xfId="118" xr:uid="{7ECEADCD-DB49-46F9-BD8A-D0660E0CECDF}"/>
    <cellStyle name="Normal 5 3 6" xfId="188" xr:uid="{A839883B-6AB8-4D36-A5BA-550624B1D097}"/>
    <cellStyle name="Normal 5 3 7" xfId="204" xr:uid="{949E4BB3-4B3F-4293-83AA-AF72F988BFB6}"/>
    <cellStyle name="Normal 5 3 8" xfId="221" xr:uid="{0BBDD382-6604-4463-82F6-3DFFCD0ADC00}"/>
    <cellStyle name="Normal 5 3 9" xfId="236" xr:uid="{3AE56637-E16D-40A6-8125-8D64127AF2E3}"/>
    <cellStyle name="Normal 5 4" xfId="42" xr:uid="{0B2723CA-FEA1-4F0A-823F-F84FED015848}"/>
    <cellStyle name="Normal 5 4 2" xfId="89" xr:uid="{CFD2A009-874D-4824-80A6-8612C0CE3D42}"/>
    <cellStyle name="Normal 5 4 2 2" xfId="282" xr:uid="{F80CAE8E-FB7E-465A-98E9-C6FE5A171940}"/>
    <cellStyle name="Normal 5 4 2 3" xfId="253" xr:uid="{1431E2AC-E5B6-4DAD-B588-3FC493331DBA}"/>
    <cellStyle name="Normal 5 4 3" xfId="190" xr:uid="{613B9C6C-29DE-41EA-90B9-83FA5304D045}"/>
    <cellStyle name="Normal 5 4 3 2" xfId="268" xr:uid="{20F9D3E3-5E82-4C92-80BB-DEC4A546F98C}"/>
    <cellStyle name="Normal 5 4 4" xfId="206" xr:uid="{AC5AAFD2-0145-4544-B22B-157E04B1C2D2}"/>
    <cellStyle name="Normal 5 4 5" xfId="223" xr:uid="{2F9FC177-DDA2-4584-9212-7D20FDD53C9F}"/>
    <cellStyle name="Normal 5 4 6" xfId="238" xr:uid="{803CF78E-3953-4B4E-A7DD-FAB5F24342BF}"/>
    <cellStyle name="Normal 5 4 7" xfId="297" xr:uid="{783F1E24-F5AB-408C-9D07-C13694FD76CF}"/>
    <cellStyle name="Normal 5 4 8" xfId="312" xr:uid="{16AA0F47-9583-41BF-905C-AF33BA8E4C2C}"/>
    <cellStyle name="Normal 5 5" xfId="65" xr:uid="{B4CE8E2A-D071-4E6B-8D39-1E700A63FF11}"/>
    <cellStyle name="Normal 5 5 2" xfId="275" xr:uid="{C354C24F-B26C-489C-B179-EE1BC32187C0}"/>
    <cellStyle name="Normal 5 5 3" xfId="246" xr:uid="{56788257-BF39-45AC-B480-7D48FA24C8AD}"/>
    <cellStyle name="Normal 5 5 4" xfId="119" xr:uid="{456AA7A1-BD31-488F-8259-6AE3717DB449}"/>
    <cellStyle name="Normal 5 6" xfId="66" xr:uid="{00F2111B-F295-4125-91E3-D26A94AE66DE}"/>
    <cellStyle name="Normal 5 6 2" xfId="261" xr:uid="{2F6C4EAD-F1AC-4215-B07D-BE107757E3AA}"/>
    <cellStyle name="Normal 5 6 3" xfId="134" xr:uid="{5FC5CD4F-6F83-47EB-911D-0F63908167F8}"/>
    <cellStyle name="Normal 5 7" xfId="107" xr:uid="{38CFBBD7-68F9-400D-9A8F-207114D8CD75}"/>
    <cellStyle name="Normal 5 8" xfId="183" xr:uid="{C9C9C499-45F0-4CF6-9F41-5351A7BC70A8}"/>
    <cellStyle name="Normal 5 9" xfId="199" xr:uid="{7C763E95-1220-448C-8B42-A89A18BC871C}"/>
    <cellStyle name="Normal 6" xfId="43" xr:uid="{04348AD7-CFAC-4F99-B237-F2F56066D223}"/>
    <cellStyle name="Normal 6 10" xfId="142" xr:uid="{7EAF7AF5-4B91-46B7-9505-3949A917C54F}"/>
    <cellStyle name="Normal 6 11" xfId="109" xr:uid="{ADFB3D5D-EF75-4625-9E5F-B54831D13890}"/>
    <cellStyle name="Normal 6 12" xfId="191" xr:uid="{B2F80822-6240-487F-93BA-1C7DB701435A}"/>
    <cellStyle name="Normal 6 13" xfId="207" xr:uid="{B9E9D68A-3AFF-4758-8371-DCD42D594722}"/>
    <cellStyle name="Normal 6 14" xfId="224" xr:uid="{2B212BCA-76FF-4812-A711-7F6BDF58B801}"/>
    <cellStyle name="Normal 6 15" xfId="239" xr:uid="{7407F11A-023A-4410-AE11-FB8433FD707C}"/>
    <cellStyle name="Normal 6 16" xfId="298" xr:uid="{1302D01D-D174-4AC7-85AA-CFF3488217F2}"/>
    <cellStyle name="Normal 6 17" xfId="313" xr:uid="{51516F57-70BD-4FEB-8738-101844088E8D}"/>
    <cellStyle name="Normal 6 2" xfId="44" xr:uid="{58A35FC5-B457-4456-9FE6-03D12306CFE8}"/>
    <cellStyle name="Normal 6 2 2" xfId="45" xr:uid="{223D4E96-543F-4824-A6AB-90413C3A485D}"/>
    <cellStyle name="Normal 6 2 2 2" xfId="93" xr:uid="{96A913F5-CFFE-4395-8A2D-A4085D06D819}"/>
    <cellStyle name="Normal 6 2 2 2 2" xfId="284" xr:uid="{D99B6CDD-D5CD-4C7A-B715-8170AE1AD7B2}"/>
    <cellStyle name="Normal 6 2 2 2 3" xfId="255" xr:uid="{F5EA380E-0B26-430A-AC16-1D0C95AEB893}"/>
    <cellStyle name="Normal 6 2 2 3" xfId="192" xr:uid="{091E9DD8-DC50-4F9D-9749-ACF5A5D242B5}"/>
    <cellStyle name="Normal 6 2 2 3 2" xfId="270" xr:uid="{6BBFD4DC-996E-4D57-B6C1-44CAE9538F7A}"/>
    <cellStyle name="Normal 6 2 2 4" xfId="208" xr:uid="{BED7363C-226F-4A21-A778-BD43E5616948}"/>
    <cellStyle name="Normal 6 2 2 5" xfId="225" xr:uid="{0E137808-DE8B-423D-B128-AA5635B1738A}"/>
    <cellStyle name="Normal 6 2 2 6" xfId="240" xr:uid="{1426BC1A-2354-42F7-B276-BD8B55422A7B}"/>
    <cellStyle name="Normal 6 2 2 7" xfId="299" xr:uid="{FDCC5BCE-6CAF-4085-89B3-8324F1544939}"/>
    <cellStyle name="Normal 6 2 2 8" xfId="314" xr:uid="{40F72126-40E4-4BC3-A1B8-BC2F8E80C243}"/>
    <cellStyle name="Normal 6 2 3" xfId="74" xr:uid="{4094E313-6918-44EC-9F10-3C5951AAF187}"/>
    <cellStyle name="Normal 6 2 4" xfId="129" xr:uid="{D9899DC2-F04A-4912-81A2-4D6E170A9055}"/>
    <cellStyle name="Normal 6 2 5" xfId="115" xr:uid="{4A2E507D-6EC0-411E-931B-43CBB7A5AF73}"/>
    <cellStyle name="Normal 6 3" xfId="78" xr:uid="{FD01E599-777A-4A88-B14D-09991DA8893D}"/>
    <cellStyle name="Normal 6 3 2" xfId="97" xr:uid="{BB8CD335-3FE4-47EE-B5DC-DAD245F12BA3}"/>
    <cellStyle name="Normal 6 3 2 2" xfId="283" xr:uid="{1B9C6D55-6E52-426D-8923-74E948D591EF}"/>
    <cellStyle name="Normal 6 3 3" xfId="122" xr:uid="{5E80B305-534E-4DC7-8D11-7DA727F238E9}"/>
    <cellStyle name="Normal 6 3 4" xfId="156" xr:uid="{4A4BF3F1-127B-476F-A4D1-8460070097DE}"/>
    <cellStyle name="Normal 6 3 5" xfId="254" xr:uid="{1BD51612-5A7C-4182-ABBF-4D994E73F003}"/>
    <cellStyle name="Normal 6 4" xfId="80" xr:uid="{370D45EA-FFE8-4E43-9EE5-A85EF13E3C92}"/>
    <cellStyle name="Normal 6 4 2" xfId="99" xr:uid="{3AC9B72F-9EE5-4356-A495-A7C7C1072CDD}"/>
    <cellStyle name="Normal 6 4 3" xfId="123" xr:uid="{DFF2757C-9962-4962-8406-901F9480BCA4}"/>
    <cellStyle name="Normal 6 4 4" xfId="147" xr:uid="{7EA30A60-068F-4435-BAB9-194115F4591B}"/>
    <cellStyle name="Normal 6 4 5" xfId="269" xr:uid="{3E5004BB-48A4-47D6-B5A8-7C21E68588D5}"/>
    <cellStyle name="Normal 6 5" xfId="82" xr:uid="{7253052C-3E51-411E-91BF-F61B17E466BD}"/>
    <cellStyle name="Normal 6 5 2" xfId="101" xr:uid="{90E7ED60-F91C-48EC-B28A-D7F56F9C097D}"/>
    <cellStyle name="Normal 6 5 3" xfId="124" xr:uid="{C7C3B7C8-FFF0-4872-8795-5A8D0E8B6C6D}"/>
    <cellStyle name="Normal 6 5 4" xfId="130" xr:uid="{62D3696C-B7DC-458C-B328-3808BB1D3DD4}"/>
    <cellStyle name="Normal 6 6" xfId="61" xr:uid="{86BCD6AB-F606-424F-B154-CA01911D378D}"/>
    <cellStyle name="Normal 6 6 2" xfId="103" xr:uid="{FB9D3938-417A-47E9-9435-DBDE8BE78157}"/>
    <cellStyle name="Normal 6 6 3" xfId="84" xr:uid="{F1871F2F-8E82-404A-A8DA-B055676FADA8}"/>
    <cellStyle name="Normal 6 6 4" xfId="149" xr:uid="{1F61F64C-BDD8-4ED2-80F2-04C7D4E828D9}"/>
    <cellStyle name="Normal 6 7" xfId="59" xr:uid="{055C8AF3-2485-421F-9036-5886407DE7C1}"/>
    <cellStyle name="Normal 6 7 2" xfId="87" xr:uid="{831710A2-C109-4C78-A5F6-7018E37E7216}"/>
    <cellStyle name="Normal 6 7 3" xfId="126" xr:uid="{39F2B4E1-1441-4BE4-813C-164819C9C5A4}"/>
    <cellStyle name="Normal 6 7 4" xfId="161" xr:uid="{229F6E3B-76A2-4B30-8A64-B113682F657C}"/>
    <cellStyle name="Normal 6 8" xfId="68" xr:uid="{EEDE2222-EE1E-4956-8939-DCB394E54C63}"/>
    <cellStyle name="Normal 6 9" xfId="120" xr:uid="{7681A6A4-0049-4D19-B93D-5E4EBEE5C986}"/>
    <cellStyle name="Normal 7" xfId="21" xr:uid="{914D9AB8-5CF3-4B57-8F25-EE6B1E4C6E28}"/>
    <cellStyle name="Normal 7 10" xfId="228" xr:uid="{C39156AE-74D5-4015-8D0C-9B4644141573}"/>
    <cellStyle name="Normal 7 11" xfId="287" xr:uid="{79ECC94D-7829-44C1-9DBA-AE6BC7217F3D}"/>
    <cellStyle name="Normal 7 12" xfId="302" xr:uid="{49492DE8-5732-40EC-85CC-7C1C699AEAD0}"/>
    <cellStyle name="Normal 7 2" xfId="85" xr:uid="{405C1E4C-E58D-4E6B-9C44-6D2639E9251A}"/>
    <cellStyle name="Normal 7 2 2" xfId="158" xr:uid="{E55CE9E0-4913-4069-A41C-A3A4D1DD86AD}"/>
    <cellStyle name="Normal 7 2 2 2" xfId="273" xr:uid="{849A1487-6735-4704-A013-41BF5375F61B}"/>
    <cellStyle name="Normal 7 2 3" xfId="243" xr:uid="{D21B0DDF-4BB1-4A2E-B3C4-BC6D7356985B}"/>
    <cellStyle name="Normal 7 3" xfId="90" xr:uid="{3D6D3B38-1ABA-44E3-B125-EAD0D7A2F4D0}"/>
    <cellStyle name="Normal 7 3 2" xfId="258" xr:uid="{87ABEB20-F48D-4B10-89A7-528172F7AA6D}"/>
    <cellStyle name="Normal 7 4" xfId="70" xr:uid="{6DD35A98-E620-4C6B-8226-07C96F82AAA8}"/>
    <cellStyle name="Normal 7 5" xfId="143" xr:uid="{5D3471DB-F494-4C74-95EA-974BD4F4417F}"/>
    <cellStyle name="Normal 7 6" xfId="111" xr:uid="{ABEF2EE7-340F-495F-806B-535F1D5A5C12}"/>
    <cellStyle name="Normal 7 7" xfId="180" xr:uid="{F7731C98-E951-432B-8970-F27E2E97F0D0}"/>
    <cellStyle name="Normal 7 8" xfId="196" xr:uid="{2701BC89-D870-4C8E-BBFD-EF0957C01E04}"/>
    <cellStyle name="Normal 7 9" xfId="211" xr:uid="{EAA0402C-E434-475B-9046-0B3B068F3451}"/>
    <cellStyle name="Normal 8" xfId="50" xr:uid="{5801A100-39CD-4CE0-B86C-7F4C4E0B44AA}"/>
    <cellStyle name="Normal 8 10" xfId="300" xr:uid="{54F32011-9A77-47B7-A03A-949BC0805A75}"/>
    <cellStyle name="Normal 8 11" xfId="315" xr:uid="{AC1B483E-5482-4193-A809-DFB1552C9363}"/>
    <cellStyle name="Normal 8 12" xfId="321" xr:uid="{047ACC6D-A6E2-41E7-9163-CB37AEBAB7A6}"/>
    <cellStyle name="Normal 8 2" xfId="94" xr:uid="{92D602F1-20C0-4E9C-A018-613815B6433F}"/>
    <cellStyle name="Normal 8 2 2" xfId="285" xr:uid="{47510F70-E4FD-4D88-AF99-F6597F15055C}"/>
    <cellStyle name="Normal 8 2 3" xfId="256" xr:uid="{C9F3AC78-8DCE-480D-A5AD-9CB9B145EBEB}"/>
    <cellStyle name="Normal 8 3" xfId="75" xr:uid="{B7BE1BCA-61FD-452F-8BB9-1F68173A5673}"/>
    <cellStyle name="Normal 8 3 2" xfId="271" xr:uid="{CCDAA852-23A8-4673-8995-492F4239BDB7}"/>
    <cellStyle name="Normal 8 4" xfId="136" xr:uid="{72E43D0A-5B8E-4775-9872-1873F744511A}"/>
    <cellStyle name="Normal 8 5" xfId="116" xr:uid="{2DE7BF57-670E-4373-8F96-63172E8905F5}"/>
    <cellStyle name="Normal 8 6" xfId="193" xr:uid="{6863AFB3-CE3B-4BF5-B998-87CD6BF828AE}"/>
    <cellStyle name="Normal 8 7" xfId="209" xr:uid="{A95A2419-F3CA-4EDA-B54B-B46F777B3FE6}"/>
    <cellStyle name="Normal 8 8" xfId="226" xr:uid="{6A2FFC4B-5688-4AF5-9705-544FD7D0A722}"/>
    <cellStyle name="Normal 8 9" xfId="241" xr:uid="{88B71802-B240-4374-9F9A-7A997D3EFF3A}"/>
    <cellStyle name="Normal 9" xfId="15" xr:uid="{64E735DF-1510-473C-919B-5F15C28B6F6E}"/>
    <cellStyle name="Normal 9 2" xfId="98" xr:uid="{006E60AD-27FA-410B-BE12-857A3E690608}"/>
    <cellStyle name="Normal 9 3" xfId="79" xr:uid="{A40C63CB-9ACC-4A39-B337-3ADB883D8CD9}"/>
    <cellStyle name="Normal 9 4" xfId="132" xr:uid="{AF2CFC62-4357-41BD-9E72-673E32ECBE2B}"/>
    <cellStyle name="Normal 9 5" xfId="53" xr:uid="{507D1C36-677B-4A46-B562-9B3AFABB419E}"/>
    <cellStyle name="Parasts 2" xfId="46" xr:uid="{1F53B6B1-303D-4C39-ADBB-FEB09BDCB29E}"/>
    <cellStyle name="Parasts 2 2" xfId="69" xr:uid="{836919EA-2B15-49C1-8D25-08E3F1FF4631}"/>
    <cellStyle name="Parasts 2 2 2" xfId="159" xr:uid="{2328D61F-DE36-431F-8FE0-0DA68D19A4BD}"/>
    <cellStyle name="Parasts 2 3" xfId="110" xr:uid="{6BC5CC5F-9EA5-4A3B-A7EC-07099C649597}"/>
    <cellStyle name="Percent" xfId="1" builtinId="5"/>
    <cellStyle name="Percent 2" xfId="11" xr:uid="{793470FA-EBA6-4576-9A25-438BFA2FFFF9}"/>
    <cellStyle name="Percent 2 2" xfId="128" xr:uid="{942E9D99-71ED-4B63-AD0F-1FD4C8F9C73C}"/>
    <cellStyle name="Style 1" xfId="47" xr:uid="{995C9B13-DCD1-40EF-9B92-5C4B568AF7A8}"/>
    <cellStyle name="Style 1 2" xfId="145" xr:uid="{B2E8E033-ACA6-4AB2-9BB3-AAD59A9C2828}"/>
    <cellStyle name="Обычный_Gulbene siltinashana kor" xfId="48" xr:uid="{7587BC4D-4610-4CF6-860C-11C427FD966B}"/>
    <cellStyle name="Финансовый_Gulbene siltinashana kor" xfId="49" xr:uid="{787A3DA4-AE6B-4C44-A17C-8DBDD1C5DAF4}"/>
  </cellStyles>
  <dxfs count="0"/>
  <tableStyles count="1" defaultTableStyle="TableStyleMedium2" defaultPivotStyle="PivotStyleLight16">
    <tableStyle name="Invisible" pivot="0" table="0" count="0" xr9:uid="{32F71FE6-10A3-4F7F-8115-C2BA1690E85B}"/>
  </tableStyles>
  <colors>
    <mruColors>
      <color rgb="FF2AF1F6"/>
      <color rgb="FFCF51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A043E-186A-4C24-95B6-3A949E476EF4}">
  <dimension ref="A1:C50"/>
  <sheetViews>
    <sheetView topLeftCell="A43" workbookViewId="0">
      <selection activeCell="C50" sqref="C50"/>
    </sheetView>
  </sheetViews>
  <sheetFormatPr defaultRowHeight="14.4"/>
  <cols>
    <col min="2" max="2" width="87.44140625" customWidth="1"/>
    <col min="3" max="3" width="66.5546875" bestFit="1" customWidth="1"/>
  </cols>
  <sheetData>
    <row r="1" spans="1:3">
      <c r="A1" s="115" t="s">
        <v>265</v>
      </c>
      <c r="B1" s="116" t="s">
        <v>50</v>
      </c>
      <c r="C1" s="113" t="s">
        <v>221</v>
      </c>
    </row>
    <row r="2" spans="1:3">
      <c r="A2" s="115"/>
      <c r="B2" s="116"/>
      <c r="C2" s="114"/>
    </row>
    <row r="3" spans="1:3">
      <c r="A3" s="66" t="s">
        <v>8</v>
      </c>
      <c r="B3" s="67" t="s">
        <v>8</v>
      </c>
      <c r="C3" s="68" t="s">
        <v>51</v>
      </c>
    </row>
    <row r="4" spans="1:3">
      <c r="A4" s="125" t="s">
        <v>52</v>
      </c>
      <c r="B4" s="126"/>
      <c r="C4" s="95"/>
    </row>
    <row r="5" spans="1:3" ht="55.8">
      <c r="A5" s="96">
        <v>1</v>
      </c>
      <c r="B5" s="50" t="s">
        <v>247</v>
      </c>
      <c r="C5" s="98"/>
    </row>
    <row r="6" spans="1:3" ht="28.2">
      <c r="A6" s="96">
        <v>2</v>
      </c>
      <c r="B6" s="97" t="s">
        <v>107</v>
      </c>
      <c r="C6" s="98"/>
    </row>
    <row r="7" spans="1:3" ht="28.2">
      <c r="A7" s="96">
        <v>3</v>
      </c>
      <c r="B7" s="97" t="s">
        <v>108</v>
      </c>
      <c r="C7" s="98"/>
    </row>
    <row r="8" spans="1:3" ht="211.5" customHeight="1">
      <c r="A8" s="96">
        <v>4</v>
      </c>
      <c r="B8" s="97" t="s">
        <v>257</v>
      </c>
      <c r="C8" s="88" t="s">
        <v>258</v>
      </c>
    </row>
    <row r="9" spans="1:3" ht="83.4">
      <c r="A9" s="96">
        <v>5</v>
      </c>
      <c r="B9" s="50" t="s">
        <v>248</v>
      </c>
      <c r="C9" s="98"/>
    </row>
    <row r="10" spans="1:3" ht="97.2">
      <c r="A10" s="96">
        <v>6</v>
      </c>
      <c r="B10" s="100" t="s">
        <v>249</v>
      </c>
      <c r="C10" s="98"/>
    </row>
    <row r="11" spans="1:3" ht="55.2">
      <c r="A11" s="96">
        <v>7</v>
      </c>
      <c r="B11" s="101" t="s">
        <v>250</v>
      </c>
      <c r="C11" s="98"/>
    </row>
    <row r="12" spans="1:3">
      <c r="A12" s="123" t="s">
        <v>110</v>
      </c>
      <c r="B12" s="124"/>
      <c r="C12" s="95"/>
    </row>
    <row r="13" spans="1:3" ht="28.5" customHeight="1">
      <c r="A13" s="96">
        <v>8</v>
      </c>
      <c r="B13" s="100" t="s">
        <v>251</v>
      </c>
      <c r="C13" s="117" t="s">
        <v>260</v>
      </c>
    </row>
    <row r="14" spans="1:3" ht="28.2">
      <c r="A14" s="96">
        <v>9</v>
      </c>
      <c r="B14" s="100" t="s">
        <v>53</v>
      </c>
      <c r="C14" s="118"/>
    </row>
    <row r="15" spans="1:3" ht="28.2">
      <c r="A15" s="96">
        <v>10</v>
      </c>
      <c r="B15" s="100" t="s">
        <v>54</v>
      </c>
      <c r="C15" s="118"/>
    </row>
    <row r="16" spans="1:3" ht="28.2">
      <c r="A16" s="96">
        <v>11</v>
      </c>
      <c r="B16" s="50" t="s">
        <v>252</v>
      </c>
      <c r="C16" s="118"/>
    </row>
    <row r="17" spans="1:3">
      <c r="A17" s="96">
        <v>12</v>
      </c>
      <c r="B17" s="94" t="s">
        <v>256</v>
      </c>
      <c r="C17" s="93" t="s">
        <v>259</v>
      </c>
    </row>
    <row r="18" spans="1:3">
      <c r="A18" s="123" t="s">
        <v>109</v>
      </c>
      <c r="B18" s="124"/>
      <c r="C18" s="95"/>
    </row>
    <row r="19" spans="1:3" ht="42">
      <c r="A19" s="96">
        <v>13</v>
      </c>
      <c r="B19" s="50" t="s">
        <v>253</v>
      </c>
      <c r="C19" s="117" t="s">
        <v>261</v>
      </c>
    </row>
    <row r="20" spans="1:3" ht="42">
      <c r="A20" s="96">
        <v>14</v>
      </c>
      <c r="B20" s="50" t="s">
        <v>254</v>
      </c>
      <c r="C20" s="118"/>
    </row>
    <row r="21" spans="1:3" ht="28.2">
      <c r="A21" s="96">
        <v>15</v>
      </c>
      <c r="B21" s="97" t="s">
        <v>55</v>
      </c>
      <c r="C21" s="118"/>
    </row>
    <row r="22" spans="1:3">
      <c r="A22" s="96">
        <v>16</v>
      </c>
      <c r="B22" s="97" t="s">
        <v>56</v>
      </c>
      <c r="C22" s="118"/>
    </row>
    <row r="23" spans="1:3" ht="42">
      <c r="A23" s="96">
        <v>17</v>
      </c>
      <c r="B23" s="97" t="s">
        <v>57</v>
      </c>
      <c r="C23" s="118"/>
    </row>
    <row r="24" spans="1:3" ht="28.2">
      <c r="A24" s="96">
        <v>18</v>
      </c>
      <c r="B24" s="97" t="s">
        <v>58</v>
      </c>
      <c r="C24" s="118"/>
    </row>
    <row r="25" spans="1:3" ht="42">
      <c r="A25" s="96">
        <v>19</v>
      </c>
      <c r="B25" s="97" t="s">
        <v>106</v>
      </c>
      <c r="C25" s="119"/>
    </row>
    <row r="26" spans="1:3">
      <c r="A26" s="123" t="s">
        <v>59</v>
      </c>
      <c r="B26" s="124"/>
      <c r="C26" s="95"/>
    </row>
    <row r="27" spans="1:3">
      <c r="A27" s="96">
        <v>21</v>
      </c>
      <c r="B27" s="97" t="s">
        <v>60</v>
      </c>
      <c r="C27" s="117" t="s">
        <v>262</v>
      </c>
    </row>
    <row r="28" spans="1:3" ht="42">
      <c r="A28" s="96">
        <v>22</v>
      </c>
      <c r="B28" s="97" t="s">
        <v>61</v>
      </c>
      <c r="C28" s="118"/>
    </row>
    <row r="29" spans="1:3" ht="42">
      <c r="A29" s="96">
        <v>23</v>
      </c>
      <c r="B29" s="97" t="s">
        <v>263</v>
      </c>
      <c r="C29" s="118"/>
    </row>
    <row r="30" spans="1:3" ht="28.2">
      <c r="A30" s="96">
        <v>24</v>
      </c>
      <c r="B30" s="97" t="s">
        <v>62</v>
      </c>
      <c r="C30" s="118"/>
    </row>
    <row r="31" spans="1:3" ht="55.8">
      <c r="A31" s="96">
        <v>25</v>
      </c>
      <c r="B31" s="97" t="s">
        <v>63</v>
      </c>
      <c r="C31" s="118"/>
    </row>
    <row r="32" spans="1:3" ht="28.2">
      <c r="A32" s="96">
        <v>26</v>
      </c>
      <c r="B32" s="97" t="s">
        <v>64</v>
      </c>
      <c r="C32" s="118"/>
    </row>
    <row r="33" spans="1:3" ht="42">
      <c r="A33" s="96">
        <v>27</v>
      </c>
      <c r="B33" s="97" t="s">
        <v>65</v>
      </c>
      <c r="C33" s="118"/>
    </row>
    <row r="34" spans="1:3" ht="28.2">
      <c r="A34" s="96">
        <v>28</v>
      </c>
      <c r="B34" s="97" t="s">
        <v>66</v>
      </c>
      <c r="C34" s="118"/>
    </row>
    <row r="35" spans="1:3" ht="28.2">
      <c r="A35" s="96">
        <v>29</v>
      </c>
      <c r="B35" s="97" t="s">
        <v>67</v>
      </c>
      <c r="C35" s="118"/>
    </row>
    <row r="36" spans="1:3" ht="55.8">
      <c r="A36" s="96">
        <v>30</v>
      </c>
      <c r="B36" s="97" t="s">
        <v>68</v>
      </c>
      <c r="C36" s="118"/>
    </row>
    <row r="37" spans="1:3" ht="28.2">
      <c r="A37" s="96">
        <v>31</v>
      </c>
      <c r="B37" s="99" t="s">
        <v>69</v>
      </c>
      <c r="C37" s="118"/>
    </row>
    <row r="38" spans="1:3" ht="28.2">
      <c r="A38" s="96">
        <v>32</v>
      </c>
      <c r="B38" s="97" t="s">
        <v>70</v>
      </c>
      <c r="C38" s="118"/>
    </row>
    <row r="39" spans="1:3" ht="42">
      <c r="A39" s="96">
        <v>33</v>
      </c>
      <c r="B39" s="99" t="s">
        <v>71</v>
      </c>
      <c r="C39" s="118"/>
    </row>
    <row r="40" spans="1:3" ht="28.2">
      <c r="A40" s="96">
        <v>34</v>
      </c>
      <c r="B40" s="97" t="s">
        <v>72</v>
      </c>
      <c r="C40" s="119"/>
    </row>
    <row r="41" spans="1:3">
      <c r="A41" s="123" t="s">
        <v>73</v>
      </c>
      <c r="B41" s="124"/>
      <c r="C41" s="95"/>
    </row>
    <row r="42" spans="1:3">
      <c r="A42" s="96">
        <v>35</v>
      </c>
      <c r="B42" s="97" t="s">
        <v>74</v>
      </c>
      <c r="C42" s="120"/>
    </row>
    <row r="43" spans="1:3" ht="42">
      <c r="A43" s="96">
        <v>36</v>
      </c>
      <c r="B43" s="97" t="s">
        <v>75</v>
      </c>
      <c r="C43" s="121"/>
    </row>
    <row r="44" spans="1:3" ht="28.2">
      <c r="A44" s="96">
        <v>37</v>
      </c>
      <c r="B44" s="97" t="s">
        <v>76</v>
      </c>
      <c r="C44" s="121"/>
    </row>
    <row r="45" spans="1:3" ht="55.8">
      <c r="A45" s="96">
        <v>38</v>
      </c>
      <c r="B45" s="107" t="s">
        <v>286</v>
      </c>
      <c r="C45" s="122"/>
    </row>
    <row r="46" spans="1:3">
      <c r="A46" s="102"/>
      <c r="B46" s="106"/>
      <c r="C46" s="45"/>
    </row>
    <row r="47" spans="1:3">
      <c r="A47" s="102"/>
      <c r="B47" s="103" t="s">
        <v>77</v>
      </c>
      <c r="C47" s="45"/>
    </row>
    <row r="48" spans="1:3">
      <c r="A48" s="102"/>
      <c r="B48" s="104" t="s">
        <v>78</v>
      </c>
      <c r="C48" s="45"/>
    </row>
    <row r="49" spans="1:3" ht="55.8">
      <c r="A49" s="102"/>
      <c r="B49" s="104" t="s">
        <v>79</v>
      </c>
      <c r="C49" s="45"/>
    </row>
    <row r="50" spans="1:3" ht="28.2">
      <c r="A50" s="102"/>
      <c r="B50" s="104" t="s">
        <v>255</v>
      </c>
      <c r="C50" s="45"/>
    </row>
  </sheetData>
  <mergeCells count="12">
    <mergeCell ref="C27:C40"/>
    <mergeCell ref="C42:C45"/>
    <mergeCell ref="A41:B41"/>
    <mergeCell ref="A4:B4"/>
    <mergeCell ref="A12:B12"/>
    <mergeCell ref="A18:B18"/>
    <mergeCell ref="A26:B26"/>
    <mergeCell ref="C1:C2"/>
    <mergeCell ref="A1:A2"/>
    <mergeCell ref="B1:B2"/>
    <mergeCell ref="C13:C16"/>
    <mergeCell ref="C19:C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D200E-1E4F-4131-83FF-947F3C948850}">
  <dimension ref="A1:E115"/>
  <sheetViews>
    <sheetView tabSelected="1" zoomScale="90" zoomScaleNormal="90" workbookViewId="0">
      <pane xSplit="3" ySplit="3" topLeftCell="D83" activePane="bottomRight" state="frozen"/>
      <selection pane="topRight" activeCell="D1" sqref="D1"/>
      <selection pane="bottomLeft" activeCell="A4" sqref="A4"/>
      <selection pane="bottomRight" activeCell="D88" sqref="D88"/>
    </sheetView>
  </sheetViews>
  <sheetFormatPr defaultRowHeight="14.4"/>
  <cols>
    <col min="1" max="1" width="11.33203125" bestFit="1" customWidth="1"/>
    <col min="2" max="2" width="118.109375" bestFit="1" customWidth="1"/>
    <col min="3" max="3" width="14.5546875" customWidth="1"/>
    <col min="4" max="4" width="92.6640625" customWidth="1"/>
    <col min="5" max="5" width="54.33203125" bestFit="1" customWidth="1"/>
    <col min="6" max="6" width="36.6640625" customWidth="1"/>
  </cols>
  <sheetData>
    <row r="1" spans="1:4" ht="15.6">
      <c r="A1" s="129" t="s">
        <v>266</v>
      </c>
      <c r="B1" s="129"/>
      <c r="C1" s="129"/>
      <c r="D1" s="130" t="s">
        <v>0</v>
      </c>
    </row>
    <row r="2" spans="1:4" ht="31.2">
      <c r="A2" s="39" t="s">
        <v>1</v>
      </c>
      <c r="B2" s="39" t="s">
        <v>2</v>
      </c>
      <c r="C2" s="39" t="s">
        <v>290</v>
      </c>
      <c r="D2" s="130"/>
    </row>
    <row r="3" spans="1:4" ht="15.6">
      <c r="A3" s="40" t="s">
        <v>8</v>
      </c>
      <c r="B3" s="40" t="s">
        <v>8</v>
      </c>
      <c r="C3" s="40" t="s">
        <v>8</v>
      </c>
      <c r="D3" s="75" t="s">
        <v>40</v>
      </c>
    </row>
    <row r="4" spans="1:4" ht="15.6">
      <c r="A4" s="41" t="s">
        <v>47</v>
      </c>
      <c r="B4" s="76" t="s">
        <v>222</v>
      </c>
      <c r="C4" s="133">
        <v>1</v>
      </c>
      <c r="D4" s="77"/>
    </row>
    <row r="5" spans="1:4" ht="15.6">
      <c r="A5" s="42" t="s">
        <v>6</v>
      </c>
      <c r="B5" s="39" t="s">
        <v>3</v>
      </c>
      <c r="C5" s="134"/>
      <c r="D5" s="78"/>
    </row>
    <row r="6" spans="1:4" ht="15.6">
      <c r="A6" s="41" t="s">
        <v>46</v>
      </c>
      <c r="B6" s="69" t="s">
        <v>119</v>
      </c>
      <c r="C6" s="134"/>
      <c r="D6" s="79"/>
    </row>
    <row r="7" spans="1:4" ht="15.6">
      <c r="A7" s="42" t="s">
        <v>7</v>
      </c>
      <c r="B7" s="39" t="s">
        <v>4</v>
      </c>
      <c r="C7" s="134"/>
      <c r="D7" s="78"/>
    </row>
    <row r="8" spans="1:4" ht="46.8">
      <c r="A8" s="47" t="s">
        <v>141</v>
      </c>
      <c r="B8" s="82" t="s">
        <v>225</v>
      </c>
      <c r="C8" s="134"/>
      <c r="D8" s="70"/>
    </row>
    <row r="9" spans="1:4" ht="15.6">
      <c r="A9" s="47" t="s">
        <v>142</v>
      </c>
      <c r="B9" s="82" t="s">
        <v>226</v>
      </c>
      <c r="C9" s="134"/>
      <c r="D9" s="70"/>
    </row>
    <row r="10" spans="1:4" ht="15.6">
      <c r="A10" s="47" t="s">
        <v>143</v>
      </c>
      <c r="B10" s="43" t="s">
        <v>283</v>
      </c>
      <c r="C10" s="134"/>
      <c r="D10" s="70"/>
    </row>
    <row r="11" spans="1:4" ht="15.6">
      <c r="A11" s="47" t="s">
        <v>144</v>
      </c>
      <c r="B11" s="70" t="s">
        <v>120</v>
      </c>
      <c r="C11" s="134"/>
      <c r="D11" s="70"/>
    </row>
    <row r="12" spans="1:4" ht="15.6">
      <c r="A12" s="47" t="s">
        <v>145</v>
      </c>
      <c r="B12" s="84" t="s">
        <v>121</v>
      </c>
      <c r="C12" s="134"/>
      <c r="D12" s="70"/>
    </row>
    <row r="13" spans="1:4" ht="15.6">
      <c r="A13" s="47" t="s">
        <v>146</v>
      </c>
      <c r="B13" s="84" t="s">
        <v>122</v>
      </c>
      <c r="C13" s="134"/>
      <c r="D13" s="70"/>
    </row>
    <row r="14" spans="1:4" ht="15.6">
      <c r="A14" s="47" t="s">
        <v>147</v>
      </c>
      <c r="B14" s="70" t="s">
        <v>123</v>
      </c>
      <c r="C14" s="134"/>
      <c r="D14" s="70"/>
    </row>
    <row r="15" spans="1:4" ht="15.6">
      <c r="A15" s="47" t="s">
        <v>148</v>
      </c>
      <c r="B15" s="70" t="s">
        <v>124</v>
      </c>
      <c r="C15" s="134"/>
      <c r="D15" s="70"/>
    </row>
    <row r="16" spans="1:4" ht="15.6">
      <c r="A16" s="47" t="s">
        <v>149</v>
      </c>
      <c r="B16" s="80" t="s">
        <v>125</v>
      </c>
      <c r="C16" s="134"/>
      <c r="D16" s="70"/>
    </row>
    <row r="17" spans="1:4" ht="15.6">
      <c r="A17" s="47" t="s">
        <v>150</v>
      </c>
      <c r="B17" s="70" t="s">
        <v>126</v>
      </c>
      <c r="C17" s="134"/>
      <c r="D17" s="70"/>
    </row>
    <row r="18" spans="1:4" ht="15.6">
      <c r="A18" s="47" t="s">
        <v>151</v>
      </c>
      <c r="B18" s="80" t="s">
        <v>127</v>
      </c>
      <c r="C18" s="134"/>
      <c r="D18" s="70"/>
    </row>
    <row r="19" spans="1:4" ht="15.6">
      <c r="A19" s="47" t="s">
        <v>152</v>
      </c>
      <c r="B19" s="70" t="s">
        <v>128</v>
      </c>
      <c r="C19" s="134"/>
      <c r="D19" s="70"/>
    </row>
    <row r="20" spans="1:4" ht="15.6">
      <c r="A20" s="47" t="s">
        <v>153</v>
      </c>
      <c r="B20" s="70" t="s">
        <v>129</v>
      </c>
      <c r="C20" s="134"/>
      <c r="D20" s="70"/>
    </row>
    <row r="21" spans="1:4" ht="15.6">
      <c r="A21" s="47" t="s">
        <v>154</v>
      </c>
      <c r="B21" s="70" t="s">
        <v>130</v>
      </c>
      <c r="C21" s="134"/>
      <c r="D21" s="70"/>
    </row>
    <row r="22" spans="1:4" ht="15.6">
      <c r="A22" s="47" t="s">
        <v>155</v>
      </c>
      <c r="B22" s="70" t="s">
        <v>131</v>
      </c>
      <c r="C22" s="134"/>
      <c r="D22" s="70"/>
    </row>
    <row r="23" spans="1:4" ht="15.6">
      <c r="A23" s="47" t="s">
        <v>156</v>
      </c>
      <c r="B23" s="70" t="s">
        <v>132</v>
      </c>
      <c r="C23" s="134"/>
      <c r="D23" s="70"/>
    </row>
    <row r="24" spans="1:4" ht="15.6">
      <c r="A24" s="47" t="s">
        <v>157</v>
      </c>
      <c r="B24" s="80" t="s">
        <v>133</v>
      </c>
      <c r="C24" s="134"/>
      <c r="D24" s="70"/>
    </row>
    <row r="25" spans="1:4" ht="15.6">
      <c r="A25" s="47" t="s">
        <v>158</v>
      </c>
      <c r="B25" s="70" t="s">
        <v>134</v>
      </c>
      <c r="C25" s="134"/>
      <c r="D25" s="70"/>
    </row>
    <row r="26" spans="1:4" ht="15.6">
      <c r="A26" s="47" t="s">
        <v>159</v>
      </c>
      <c r="B26" s="70" t="s">
        <v>135</v>
      </c>
      <c r="C26" s="134"/>
      <c r="D26" s="70"/>
    </row>
    <row r="27" spans="1:4" ht="31.2">
      <c r="A27" s="47" t="s">
        <v>160</v>
      </c>
      <c r="B27" s="82" t="s">
        <v>136</v>
      </c>
      <c r="C27" s="134"/>
      <c r="D27" s="71"/>
    </row>
    <row r="28" spans="1:4" ht="15.6">
      <c r="A28" s="47" t="s">
        <v>161</v>
      </c>
      <c r="B28" s="70" t="s">
        <v>137</v>
      </c>
      <c r="C28" s="134"/>
      <c r="D28" s="71"/>
    </row>
    <row r="29" spans="1:4" ht="15.6">
      <c r="A29" s="47" t="s">
        <v>162</v>
      </c>
      <c r="B29" s="70" t="s">
        <v>139</v>
      </c>
      <c r="C29" s="134"/>
      <c r="D29" s="71"/>
    </row>
    <row r="30" spans="1:4" ht="31.2">
      <c r="A30" s="47" t="s">
        <v>224</v>
      </c>
      <c r="B30" s="83" t="s">
        <v>138</v>
      </c>
      <c r="C30" s="134"/>
      <c r="D30" s="71"/>
    </row>
    <row r="31" spans="1:4" ht="15.6">
      <c r="A31" s="47" t="s">
        <v>233</v>
      </c>
      <c r="B31" s="79" t="s">
        <v>234</v>
      </c>
      <c r="C31" s="134"/>
      <c r="D31" s="72"/>
    </row>
    <row r="32" spans="1:4" ht="15.6">
      <c r="A32" s="47" t="s">
        <v>273</v>
      </c>
      <c r="B32" s="72" t="s">
        <v>140</v>
      </c>
      <c r="C32" s="134"/>
      <c r="D32" s="72"/>
    </row>
    <row r="33" spans="1:5" ht="15.6">
      <c r="A33" s="42" t="s">
        <v>41</v>
      </c>
      <c r="B33" s="81" t="s">
        <v>112</v>
      </c>
      <c r="C33" s="134"/>
      <c r="D33" s="78"/>
    </row>
    <row r="34" spans="1:5" ht="15.6">
      <c r="A34" s="47" t="s">
        <v>81</v>
      </c>
      <c r="B34" s="43" t="s">
        <v>163</v>
      </c>
      <c r="C34" s="134"/>
      <c r="D34" s="43"/>
      <c r="E34" s="89"/>
    </row>
    <row r="35" spans="1:5" ht="15.6">
      <c r="A35" s="47" t="s">
        <v>82</v>
      </c>
      <c r="B35" s="70" t="s">
        <v>164</v>
      </c>
      <c r="C35" s="134"/>
      <c r="D35" s="70"/>
    </row>
    <row r="36" spans="1:5" ht="15.6">
      <c r="A36" s="47" t="s">
        <v>83</v>
      </c>
      <c r="B36" s="70" t="s">
        <v>113</v>
      </c>
      <c r="C36" s="134"/>
      <c r="D36" s="71"/>
    </row>
    <row r="37" spans="1:5" ht="15.6">
      <c r="A37" s="47" t="s">
        <v>84</v>
      </c>
      <c r="B37" s="70" t="s">
        <v>114</v>
      </c>
      <c r="C37" s="134"/>
      <c r="D37" s="71"/>
    </row>
    <row r="38" spans="1:5" ht="31.2">
      <c r="A38" s="47" t="s">
        <v>85</v>
      </c>
      <c r="B38" s="85" t="s">
        <v>115</v>
      </c>
      <c r="C38" s="134"/>
      <c r="D38" s="71"/>
    </row>
    <row r="39" spans="1:5" ht="15.6">
      <c r="A39" s="47" t="s">
        <v>86</v>
      </c>
      <c r="B39" s="105" t="s">
        <v>240</v>
      </c>
      <c r="C39" s="134"/>
      <c r="D39" s="70"/>
    </row>
    <row r="40" spans="1:5" ht="15.6">
      <c r="A40" s="47" t="s">
        <v>87</v>
      </c>
      <c r="B40" s="70" t="s">
        <v>165</v>
      </c>
      <c r="C40" s="134"/>
      <c r="D40" s="70"/>
    </row>
    <row r="41" spans="1:5" ht="15.6">
      <c r="A41" s="47" t="s">
        <v>88</v>
      </c>
      <c r="B41" s="70" t="s">
        <v>166</v>
      </c>
      <c r="C41" s="134"/>
      <c r="D41" s="70"/>
    </row>
    <row r="42" spans="1:5" ht="15.6">
      <c r="A42" s="47" t="s">
        <v>89</v>
      </c>
      <c r="B42" s="90" t="s">
        <v>235</v>
      </c>
      <c r="C42" s="134"/>
      <c r="D42" s="70"/>
    </row>
    <row r="43" spans="1:5" ht="15.6">
      <c r="A43" s="47" t="s">
        <v>90</v>
      </c>
      <c r="B43" s="80" t="s">
        <v>167</v>
      </c>
      <c r="C43" s="134"/>
      <c r="D43" s="70"/>
    </row>
    <row r="44" spans="1:5" ht="15.6">
      <c r="A44" s="47" t="s">
        <v>91</v>
      </c>
      <c r="B44" s="80" t="s">
        <v>168</v>
      </c>
      <c r="C44" s="134"/>
      <c r="D44" s="70"/>
    </row>
    <row r="45" spans="1:5" ht="15.6">
      <c r="A45" s="47" t="s">
        <v>92</v>
      </c>
      <c r="B45" s="105" t="s">
        <v>242</v>
      </c>
      <c r="C45" s="134"/>
      <c r="D45" s="43"/>
    </row>
    <row r="46" spans="1:5" ht="15.6">
      <c r="A46" s="47" t="s">
        <v>93</v>
      </c>
      <c r="B46" s="70" t="s">
        <v>169</v>
      </c>
      <c r="C46" s="134"/>
      <c r="D46" s="70"/>
    </row>
    <row r="47" spans="1:5" ht="15.6">
      <c r="A47" s="47" t="s">
        <v>94</v>
      </c>
      <c r="B47" s="70" t="s">
        <v>170</v>
      </c>
      <c r="C47" s="134"/>
      <c r="D47" s="70"/>
    </row>
    <row r="48" spans="1:5" ht="15.6">
      <c r="A48" s="47" t="s">
        <v>95</v>
      </c>
      <c r="B48" s="70" t="s">
        <v>171</v>
      </c>
      <c r="C48" s="134"/>
      <c r="D48" s="70"/>
    </row>
    <row r="49" spans="1:4" ht="15.6">
      <c r="A49" s="47" t="s">
        <v>96</v>
      </c>
      <c r="B49" s="70" t="s">
        <v>116</v>
      </c>
      <c r="C49" s="134"/>
      <c r="D49" s="70"/>
    </row>
    <row r="50" spans="1:4" ht="15.6">
      <c r="A50" s="73" t="s">
        <v>43</v>
      </c>
      <c r="B50" s="81" t="s">
        <v>117</v>
      </c>
      <c r="C50" s="134"/>
      <c r="D50" s="78"/>
    </row>
    <row r="51" spans="1:4" ht="15.6">
      <c r="A51" s="47" t="s">
        <v>173</v>
      </c>
      <c r="B51" s="80" t="s">
        <v>172</v>
      </c>
      <c r="C51" s="134"/>
      <c r="D51" s="74"/>
    </row>
    <row r="52" spans="1:4" ht="15.6">
      <c r="A52" s="47" t="s">
        <v>174</v>
      </c>
      <c r="B52" s="80" t="s">
        <v>186</v>
      </c>
      <c r="C52" s="134"/>
      <c r="D52" s="80"/>
    </row>
    <row r="53" spans="1:4" ht="15.6">
      <c r="A53" s="47" t="s">
        <v>175</v>
      </c>
      <c r="B53" s="80" t="s">
        <v>187</v>
      </c>
      <c r="C53" s="134"/>
      <c r="D53" s="80"/>
    </row>
    <row r="54" spans="1:4" ht="15.6">
      <c r="A54" s="47" t="s">
        <v>176</v>
      </c>
      <c r="B54" s="80" t="s">
        <v>188</v>
      </c>
      <c r="C54" s="134"/>
      <c r="D54" s="80"/>
    </row>
    <row r="55" spans="1:4" ht="15.6">
      <c r="A55" s="47" t="s">
        <v>177</v>
      </c>
      <c r="B55" s="80" t="s">
        <v>189</v>
      </c>
      <c r="C55" s="134"/>
      <c r="D55" s="80"/>
    </row>
    <row r="56" spans="1:4" ht="15.6">
      <c r="A56" s="47" t="s">
        <v>178</v>
      </c>
      <c r="B56" s="91" t="s">
        <v>236</v>
      </c>
      <c r="C56" s="134"/>
      <c r="D56" s="80"/>
    </row>
    <row r="57" spans="1:4" ht="15.6">
      <c r="A57" s="47" t="s">
        <v>179</v>
      </c>
      <c r="B57" s="72" t="s">
        <v>190</v>
      </c>
      <c r="C57" s="134"/>
      <c r="D57" s="72"/>
    </row>
    <row r="58" spans="1:4" ht="15.6">
      <c r="A58" s="47" t="s">
        <v>180</v>
      </c>
      <c r="B58" s="72" t="s">
        <v>191</v>
      </c>
      <c r="C58" s="134"/>
      <c r="D58" s="72"/>
    </row>
    <row r="59" spans="1:4" ht="15.6">
      <c r="A59" s="47" t="s">
        <v>181</v>
      </c>
      <c r="B59" s="80" t="s">
        <v>192</v>
      </c>
      <c r="C59" s="134"/>
      <c r="D59" s="80"/>
    </row>
    <row r="60" spans="1:4" ht="15.6">
      <c r="A60" s="47" t="s">
        <v>182</v>
      </c>
      <c r="B60" s="80" t="s">
        <v>193</v>
      </c>
      <c r="C60" s="134"/>
      <c r="D60" s="80"/>
    </row>
    <row r="61" spans="1:4" ht="15.6">
      <c r="A61" s="47" t="s">
        <v>183</v>
      </c>
      <c r="B61" s="80" t="s">
        <v>194</v>
      </c>
      <c r="C61" s="134"/>
      <c r="D61" s="80"/>
    </row>
    <row r="62" spans="1:4" ht="15.6">
      <c r="A62" s="47" t="s">
        <v>184</v>
      </c>
      <c r="B62" s="80" t="s">
        <v>195</v>
      </c>
      <c r="C62" s="134"/>
      <c r="D62" s="80"/>
    </row>
    <row r="63" spans="1:4" ht="15.6">
      <c r="A63" s="47" t="s">
        <v>185</v>
      </c>
      <c r="B63" s="80" t="s">
        <v>196</v>
      </c>
      <c r="C63" s="134"/>
      <c r="D63" s="80"/>
    </row>
    <row r="64" spans="1:4" ht="15.6">
      <c r="A64" s="86" t="s">
        <v>44</v>
      </c>
      <c r="B64" s="87" t="s">
        <v>198</v>
      </c>
      <c r="C64" s="134"/>
      <c r="D64" s="78"/>
    </row>
    <row r="65" spans="1:4" ht="15.6">
      <c r="A65" s="47" t="s">
        <v>208</v>
      </c>
      <c r="B65" s="43" t="s">
        <v>199</v>
      </c>
      <c r="C65" s="134"/>
      <c r="D65" s="82"/>
    </row>
    <row r="66" spans="1:4" ht="15.6">
      <c r="A66" s="47" t="s">
        <v>209</v>
      </c>
      <c r="B66" s="72" t="s">
        <v>200</v>
      </c>
      <c r="C66" s="134"/>
      <c r="D66" s="71"/>
    </row>
    <row r="67" spans="1:4" ht="15.6">
      <c r="A67" s="47" t="s">
        <v>210</v>
      </c>
      <c r="B67" s="72" t="s">
        <v>201</v>
      </c>
      <c r="C67" s="134"/>
      <c r="D67" s="71"/>
    </row>
    <row r="68" spans="1:4" ht="15.6">
      <c r="A68" s="47" t="s">
        <v>211</v>
      </c>
      <c r="B68" s="72" t="s">
        <v>202</v>
      </c>
      <c r="C68" s="134"/>
      <c r="D68" s="71"/>
    </row>
    <row r="69" spans="1:4" ht="15.6">
      <c r="A69" s="47" t="s">
        <v>212</v>
      </c>
      <c r="B69" s="72" t="s">
        <v>203</v>
      </c>
      <c r="C69" s="134"/>
      <c r="D69" s="71"/>
    </row>
    <row r="70" spans="1:4" ht="31.2">
      <c r="A70" s="47" t="s">
        <v>213</v>
      </c>
      <c r="B70" s="82" t="s">
        <v>204</v>
      </c>
      <c r="C70" s="134"/>
      <c r="D70" s="71"/>
    </row>
    <row r="71" spans="1:4" ht="15.6">
      <c r="A71" s="47" t="s">
        <v>214</v>
      </c>
      <c r="B71" s="72" t="s">
        <v>205</v>
      </c>
      <c r="C71" s="134"/>
      <c r="D71" s="71"/>
    </row>
    <row r="72" spans="1:4" ht="15.6">
      <c r="A72" s="47" t="s">
        <v>215</v>
      </c>
      <c r="B72" s="79" t="s">
        <v>206</v>
      </c>
      <c r="C72" s="134"/>
      <c r="D72" s="71"/>
    </row>
    <row r="73" spans="1:4" ht="15.6">
      <c r="A73" s="47" t="s">
        <v>216</v>
      </c>
      <c r="B73" s="79" t="s">
        <v>207</v>
      </c>
      <c r="C73" s="134"/>
      <c r="D73" s="71"/>
    </row>
    <row r="74" spans="1:4" ht="31.2">
      <c r="A74" s="47" t="s">
        <v>217</v>
      </c>
      <c r="B74" s="71" t="s">
        <v>238</v>
      </c>
      <c r="C74" s="134"/>
      <c r="D74" s="71"/>
    </row>
    <row r="75" spans="1:4" ht="31.2">
      <c r="A75" s="47" t="s">
        <v>218</v>
      </c>
      <c r="B75" s="71" t="s">
        <v>275</v>
      </c>
      <c r="C75" s="134"/>
      <c r="D75" s="71"/>
    </row>
    <row r="76" spans="1:4" ht="15.6">
      <c r="A76" s="47" t="s">
        <v>219</v>
      </c>
      <c r="B76" s="71" t="s">
        <v>276</v>
      </c>
      <c r="C76" s="134"/>
      <c r="D76" s="71"/>
    </row>
    <row r="77" spans="1:4" ht="15.6">
      <c r="A77" s="47" t="s">
        <v>220</v>
      </c>
      <c r="B77" s="71" t="s">
        <v>277</v>
      </c>
      <c r="C77" s="134"/>
      <c r="D77" s="71"/>
    </row>
    <row r="78" spans="1:4" ht="15.6">
      <c r="A78" s="47" t="s">
        <v>279</v>
      </c>
      <c r="B78" s="71" t="s">
        <v>278</v>
      </c>
      <c r="C78" s="134"/>
      <c r="D78" s="71"/>
    </row>
    <row r="79" spans="1:4" ht="15.6">
      <c r="A79" s="47" t="s">
        <v>280</v>
      </c>
      <c r="B79" s="71" t="s">
        <v>274</v>
      </c>
      <c r="C79" s="134"/>
      <c r="D79" s="71"/>
    </row>
    <row r="80" spans="1:4" ht="15.6">
      <c r="A80" s="47" t="s">
        <v>281</v>
      </c>
      <c r="B80" s="92" t="s">
        <v>42</v>
      </c>
      <c r="C80" s="134"/>
      <c r="D80" s="71"/>
    </row>
    <row r="81" spans="1:4" ht="15.6">
      <c r="A81" s="47" t="s">
        <v>282</v>
      </c>
      <c r="B81" s="79" t="s">
        <v>237</v>
      </c>
      <c r="C81" s="134"/>
      <c r="D81" s="71"/>
    </row>
    <row r="82" spans="1:4" ht="15.6">
      <c r="A82" s="42" t="s">
        <v>48</v>
      </c>
      <c r="B82" s="108" t="s">
        <v>268</v>
      </c>
      <c r="C82" s="134"/>
      <c r="D82" s="78"/>
    </row>
    <row r="83" spans="1:4" ht="31.2">
      <c r="A83" s="47" t="s">
        <v>223</v>
      </c>
      <c r="B83" s="110" t="s">
        <v>197</v>
      </c>
      <c r="C83" s="134"/>
      <c r="D83" s="79"/>
    </row>
    <row r="84" spans="1:4" ht="15.6">
      <c r="A84" s="47" t="s">
        <v>227</v>
      </c>
      <c r="B84" s="76" t="s">
        <v>45</v>
      </c>
      <c r="C84" s="134"/>
      <c r="D84" s="79"/>
    </row>
    <row r="85" spans="1:4" ht="15.6">
      <c r="A85" s="47" t="s">
        <v>228</v>
      </c>
      <c r="B85" s="76" t="s">
        <v>5</v>
      </c>
      <c r="C85" s="134"/>
      <c r="D85" s="79"/>
    </row>
    <row r="86" spans="1:4" ht="15.6">
      <c r="A86" s="47" t="s">
        <v>229</v>
      </c>
      <c r="B86" s="48" t="s">
        <v>80</v>
      </c>
      <c r="C86" s="134"/>
      <c r="D86" s="79"/>
    </row>
    <row r="87" spans="1:4" ht="31.2">
      <c r="A87" s="47" t="s">
        <v>230</v>
      </c>
      <c r="B87" s="82" t="s">
        <v>118</v>
      </c>
      <c r="C87" s="134"/>
      <c r="D87" s="44"/>
    </row>
    <row r="88" spans="1:4" ht="15.6">
      <c r="A88" s="47" t="s">
        <v>231</v>
      </c>
      <c r="B88" s="76" t="s">
        <v>267</v>
      </c>
      <c r="C88" s="134"/>
      <c r="D88" s="44"/>
    </row>
    <row r="89" spans="1:4" ht="15.6">
      <c r="A89" s="47" t="s">
        <v>232</v>
      </c>
      <c r="B89" s="76" t="s">
        <v>269</v>
      </c>
      <c r="C89" s="135"/>
      <c r="D89" s="44"/>
    </row>
    <row r="90" spans="1:4" ht="16.2">
      <c r="A90" s="42" t="s">
        <v>271</v>
      </c>
      <c r="B90" s="108" t="s">
        <v>284</v>
      </c>
      <c r="C90" s="109"/>
      <c r="D90" s="109"/>
    </row>
    <row r="91" spans="1:4" ht="15.6">
      <c r="A91" s="47" t="s">
        <v>272</v>
      </c>
      <c r="B91" s="82" t="s">
        <v>270</v>
      </c>
      <c r="C91" s="111">
        <v>4</v>
      </c>
      <c r="D91" s="44"/>
    </row>
    <row r="93" spans="1:4">
      <c r="A93" s="131" t="s">
        <v>97</v>
      </c>
      <c r="B93" s="132"/>
      <c r="C93" s="132"/>
      <c r="D93" s="132"/>
    </row>
    <row r="94" spans="1:4" ht="28.2">
      <c r="A94" s="49" t="s">
        <v>98</v>
      </c>
      <c r="B94" s="50" t="s">
        <v>111</v>
      </c>
      <c r="C94" s="127"/>
      <c r="D94" s="127"/>
    </row>
    <row r="95" spans="1:4">
      <c r="A95" s="51"/>
      <c r="B95" s="52"/>
      <c r="C95" s="53"/>
      <c r="D95" s="45"/>
    </row>
    <row r="96" spans="1:4">
      <c r="A96" s="54"/>
      <c r="B96" s="55"/>
      <c r="C96" s="56"/>
      <c r="D96" s="45"/>
    </row>
    <row r="97" spans="1:4">
      <c r="A97" s="57" t="s">
        <v>99</v>
      </c>
      <c r="B97" s="57" t="s">
        <v>100</v>
      </c>
      <c r="C97" s="58" t="s">
        <v>101</v>
      </c>
      <c r="D97" s="45"/>
    </row>
    <row r="98" spans="1:4">
      <c r="A98" s="59" t="s">
        <v>102</v>
      </c>
      <c r="B98" s="60" t="s">
        <v>287</v>
      </c>
      <c r="C98" s="59">
        <v>60</v>
      </c>
      <c r="D98" s="61" t="s">
        <v>103</v>
      </c>
    </row>
    <row r="99" spans="1:4">
      <c r="A99" s="59" t="s">
        <v>98</v>
      </c>
      <c r="B99" s="62" t="s">
        <v>104</v>
      </c>
      <c r="C99" s="59">
        <v>12</v>
      </c>
      <c r="D99" s="61"/>
    </row>
    <row r="100" spans="1:4">
      <c r="A100" s="59" t="s">
        <v>239</v>
      </c>
      <c r="B100" s="62" t="s">
        <v>241</v>
      </c>
      <c r="C100" s="59">
        <v>14</v>
      </c>
      <c r="D100" s="45"/>
    </row>
    <row r="101" spans="1:4">
      <c r="A101" s="59" t="s">
        <v>243</v>
      </c>
      <c r="B101" s="62" t="s">
        <v>244</v>
      </c>
      <c r="C101" s="59">
        <v>14</v>
      </c>
      <c r="D101" s="45"/>
    </row>
    <row r="102" spans="1:4">
      <c r="A102" s="59" t="s">
        <v>105</v>
      </c>
      <c r="B102" s="63" t="s">
        <v>246</v>
      </c>
      <c r="C102" s="59">
        <v>100</v>
      </c>
      <c r="D102" s="45"/>
    </row>
    <row r="105" spans="1:4">
      <c r="A105" s="128" t="s">
        <v>245</v>
      </c>
      <c r="B105" s="128"/>
      <c r="C105" s="128"/>
      <c r="D105" s="64"/>
    </row>
    <row r="106" spans="1:4">
      <c r="A106" s="128"/>
      <c r="B106" s="128"/>
      <c r="C106" s="128"/>
      <c r="D106" s="64"/>
    </row>
    <row r="107" spans="1:4">
      <c r="A107" s="128"/>
      <c r="B107" s="128"/>
      <c r="C107" s="128"/>
      <c r="D107" s="64"/>
    </row>
    <row r="108" spans="1:4">
      <c r="A108" s="128"/>
      <c r="B108" s="128"/>
      <c r="C108" s="128"/>
      <c r="D108" s="64"/>
    </row>
    <row r="109" spans="1:4">
      <c r="A109" s="128"/>
      <c r="B109" s="128"/>
      <c r="C109" s="128"/>
      <c r="D109" s="64"/>
    </row>
    <row r="110" spans="1:4">
      <c r="A110" s="128"/>
      <c r="B110" s="128"/>
      <c r="C110" s="128"/>
      <c r="D110" s="64"/>
    </row>
    <row r="111" spans="1:4">
      <c r="A111" s="128"/>
      <c r="B111" s="128"/>
      <c r="C111" s="128"/>
      <c r="D111" s="64"/>
    </row>
    <row r="112" spans="1:4" ht="14.25" customHeight="1">
      <c r="A112" s="128"/>
      <c r="B112" s="128"/>
      <c r="C112" s="128"/>
      <c r="D112" s="64"/>
    </row>
    <row r="113" spans="1:4" hidden="1">
      <c r="A113" s="128"/>
      <c r="B113" s="128"/>
      <c r="C113" s="128"/>
      <c r="D113" s="64"/>
    </row>
    <row r="114" spans="1:4" hidden="1">
      <c r="A114" s="128"/>
      <c r="B114" s="128"/>
      <c r="C114" s="128"/>
      <c r="D114" s="64"/>
    </row>
    <row r="115" spans="1:4">
      <c r="A115" s="65"/>
    </row>
  </sheetData>
  <mergeCells count="6">
    <mergeCell ref="C94:D94"/>
    <mergeCell ref="A105:C114"/>
    <mergeCell ref="A1:C1"/>
    <mergeCell ref="D1:D2"/>
    <mergeCell ref="A93:D93"/>
    <mergeCell ref="C4:C89"/>
  </mergeCells>
  <phoneticPr fontId="3"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9E82C-53AF-4E2E-8A4E-9F94D4439CA8}">
  <dimension ref="A1:O18"/>
  <sheetViews>
    <sheetView topLeftCell="B1" workbookViewId="0">
      <selection activeCell="C6" sqref="C6"/>
    </sheetView>
  </sheetViews>
  <sheetFormatPr defaultRowHeight="14.4"/>
  <cols>
    <col min="2" max="2" width="34.44140625" bestFit="1"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1"/>
      <c r="B1" s="2"/>
      <c r="C1" s="3"/>
      <c r="D1" s="4"/>
      <c r="E1" s="4"/>
      <c r="F1" s="4"/>
      <c r="G1" s="4"/>
      <c r="H1" s="4"/>
      <c r="I1" s="4"/>
      <c r="J1" s="4"/>
      <c r="K1" s="4"/>
      <c r="L1" s="1"/>
      <c r="M1" s="4"/>
      <c r="N1" s="1"/>
    </row>
    <row r="2" spans="1:15" ht="45" customHeight="1">
      <c r="A2" s="139" t="s">
        <v>9</v>
      </c>
      <c r="B2" s="140"/>
      <c r="C2" s="140"/>
      <c r="D2" s="140"/>
      <c r="E2" s="140"/>
      <c r="F2" s="140"/>
      <c r="G2" s="141"/>
      <c r="H2" s="5"/>
      <c r="I2" s="5"/>
      <c r="J2" s="5"/>
      <c r="K2" s="5"/>
      <c r="L2" s="6"/>
      <c r="M2" s="5"/>
      <c r="N2" s="6"/>
      <c r="O2" s="7"/>
    </row>
    <row r="3" spans="1:15" ht="48.75" customHeight="1">
      <c r="A3" s="142" t="s">
        <v>10</v>
      </c>
      <c r="B3" s="142"/>
      <c r="C3" s="142"/>
      <c r="D3" s="142"/>
      <c r="E3" s="142"/>
      <c r="F3" s="142"/>
      <c r="G3" s="142"/>
      <c r="H3" s="5"/>
      <c r="I3" s="5"/>
      <c r="J3" s="5"/>
      <c r="K3" s="5"/>
      <c r="L3" s="6"/>
      <c r="M3" s="5"/>
      <c r="N3" s="6"/>
      <c r="O3" s="7"/>
    </row>
    <row r="4" spans="1:15" ht="15.6">
      <c r="A4" s="143" t="s">
        <v>11</v>
      </c>
      <c r="B4" s="143"/>
      <c r="C4" s="143"/>
      <c r="D4" s="143"/>
      <c r="E4" s="143"/>
      <c r="F4" s="143"/>
      <c r="G4" s="143"/>
      <c r="H4" s="143"/>
      <c r="I4" s="143"/>
      <c r="J4" s="143"/>
      <c r="K4" s="143"/>
      <c r="L4" s="143"/>
      <c r="M4" s="143"/>
      <c r="N4" s="143"/>
      <c r="O4" s="143"/>
    </row>
    <row r="5" spans="1:15" ht="40.799999999999997">
      <c r="A5" s="8" t="s">
        <v>12</v>
      </c>
      <c r="B5" s="8" t="s">
        <v>13</v>
      </c>
      <c r="C5" s="8" t="s">
        <v>289</v>
      </c>
      <c r="D5" s="9" t="s">
        <v>15</v>
      </c>
      <c r="E5" s="9" t="s">
        <v>16</v>
      </c>
      <c r="F5" s="8" t="s">
        <v>17</v>
      </c>
      <c r="G5" s="8" t="s">
        <v>18</v>
      </c>
      <c r="H5" s="8" t="s">
        <v>19</v>
      </c>
      <c r="I5" s="10" t="s">
        <v>20</v>
      </c>
      <c r="J5" s="8" t="s">
        <v>21</v>
      </c>
      <c r="K5" s="8" t="s">
        <v>22</v>
      </c>
      <c r="L5" s="8" t="s">
        <v>23</v>
      </c>
      <c r="M5" s="11" t="s">
        <v>24</v>
      </c>
      <c r="N5" s="12" t="s">
        <v>25</v>
      </c>
      <c r="O5" s="11" t="s">
        <v>26</v>
      </c>
    </row>
    <row r="6" spans="1:15">
      <c r="A6" s="13">
        <v>1</v>
      </c>
      <c r="B6" s="13">
        <v>2</v>
      </c>
      <c r="C6" s="13">
        <v>3</v>
      </c>
      <c r="D6" s="13">
        <v>4</v>
      </c>
      <c r="E6" s="13">
        <v>5</v>
      </c>
      <c r="F6" s="13">
        <v>6</v>
      </c>
      <c r="G6" s="13">
        <v>7</v>
      </c>
      <c r="H6" s="13">
        <v>8</v>
      </c>
      <c r="I6" s="13">
        <v>9</v>
      </c>
      <c r="J6" s="13">
        <v>10</v>
      </c>
      <c r="K6" s="13">
        <v>11</v>
      </c>
      <c r="L6" s="13">
        <v>12</v>
      </c>
      <c r="M6" s="13">
        <v>13</v>
      </c>
      <c r="N6" s="13">
        <v>14</v>
      </c>
      <c r="O6" s="13">
        <v>15</v>
      </c>
    </row>
    <row r="7" spans="1:15">
      <c r="A7" s="31" t="s">
        <v>49</v>
      </c>
      <c r="B7" s="31" t="s">
        <v>221</v>
      </c>
      <c r="C7" s="15">
        <v>1</v>
      </c>
      <c r="D7" s="16"/>
      <c r="E7" s="16"/>
      <c r="F7" s="16"/>
      <c r="G7" s="16"/>
      <c r="H7" s="16"/>
      <c r="I7" s="16"/>
      <c r="J7" s="16"/>
      <c r="K7" s="14"/>
      <c r="L7" s="17"/>
      <c r="M7" s="18">
        <f>C7*(F7*(G7+(H7*I7)))</f>
        <v>0</v>
      </c>
      <c r="N7" s="46">
        <f>M7</f>
        <v>0</v>
      </c>
      <c r="O7" s="19"/>
    </row>
    <row r="8" spans="1:15">
      <c r="A8" s="144" t="s">
        <v>8</v>
      </c>
      <c r="B8" s="145"/>
      <c r="C8" s="145"/>
      <c r="D8" s="145"/>
      <c r="E8" s="145"/>
      <c r="F8" s="145"/>
      <c r="G8" s="145"/>
      <c r="H8" s="145"/>
      <c r="I8" s="145"/>
      <c r="J8" s="145"/>
      <c r="K8" s="145"/>
      <c r="L8" s="145"/>
      <c r="M8" s="145"/>
      <c r="N8" s="145"/>
      <c r="O8" s="146"/>
    </row>
    <row r="9" spans="1:15" ht="15.6">
      <c r="A9" s="147" t="s">
        <v>11</v>
      </c>
      <c r="B9" s="147"/>
      <c r="C9" s="147"/>
      <c r="D9" s="147"/>
      <c r="E9" s="147"/>
      <c r="F9" s="147"/>
      <c r="G9" s="147"/>
      <c r="H9" s="147"/>
      <c r="I9" s="147"/>
      <c r="J9" s="147"/>
      <c r="K9" s="147"/>
      <c r="L9" s="147"/>
      <c r="M9" s="147"/>
      <c r="N9" s="147"/>
      <c r="O9" s="147"/>
    </row>
    <row r="10" spans="1:15" ht="40.799999999999997">
      <c r="A10" s="20" t="s">
        <v>12</v>
      </c>
      <c r="B10" s="20" t="s">
        <v>13</v>
      </c>
      <c r="C10" s="20" t="s">
        <v>14</v>
      </c>
      <c r="D10" s="21" t="s">
        <v>15</v>
      </c>
      <c r="E10" s="21" t="s">
        <v>16</v>
      </c>
      <c r="F10" s="20" t="s">
        <v>17</v>
      </c>
      <c r="G10" s="20" t="s">
        <v>18</v>
      </c>
      <c r="H10" s="20" t="s">
        <v>19</v>
      </c>
      <c r="I10" s="22" t="s">
        <v>20</v>
      </c>
      <c r="J10" s="20" t="s">
        <v>21</v>
      </c>
      <c r="K10" s="20" t="s">
        <v>22</v>
      </c>
      <c r="L10" s="20" t="s">
        <v>23</v>
      </c>
      <c r="M10" s="23" t="s">
        <v>24</v>
      </c>
      <c r="N10" s="24" t="s">
        <v>25</v>
      </c>
      <c r="O10" s="25" t="s">
        <v>26</v>
      </c>
    </row>
    <row r="11" spans="1:15">
      <c r="A11" s="26">
        <v>1</v>
      </c>
      <c r="B11" s="26">
        <v>2</v>
      </c>
      <c r="C11" s="26">
        <v>3</v>
      </c>
      <c r="D11" s="26">
        <v>4</v>
      </c>
      <c r="E11" s="26">
        <v>5</v>
      </c>
      <c r="F11" s="26">
        <v>6</v>
      </c>
      <c r="G11" s="26">
        <v>7</v>
      </c>
      <c r="H11" s="26">
        <v>8</v>
      </c>
      <c r="I11" s="26">
        <v>9</v>
      </c>
      <c r="J11" s="26">
        <v>10</v>
      </c>
      <c r="K11" s="26">
        <v>11</v>
      </c>
      <c r="L11" s="26">
        <v>12</v>
      </c>
      <c r="M11" s="26">
        <v>13</v>
      </c>
      <c r="N11" s="26">
        <v>14</v>
      </c>
      <c r="O11" s="26">
        <v>15</v>
      </c>
    </row>
    <row r="12" spans="1:15">
      <c r="A12" s="136" t="s">
        <v>27</v>
      </c>
      <c r="B12" s="137" t="s">
        <v>28</v>
      </c>
      <c r="C12" s="27">
        <v>5</v>
      </c>
      <c r="D12" s="25">
        <v>3</v>
      </c>
      <c r="E12" s="28" t="s">
        <v>29</v>
      </c>
      <c r="F12" s="25">
        <v>2</v>
      </c>
      <c r="G12" s="28">
        <v>500</v>
      </c>
      <c r="H12" s="28">
        <v>3</v>
      </c>
      <c r="I12" s="28">
        <v>35</v>
      </c>
      <c r="J12" s="28">
        <v>35</v>
      </c>
      <c r="K12" s="28" t="s">
        <v>30</v>
      </c>
      <c r="L12" s="28" t="s">
        <v>30</v>
      </c>
      <c r="M12" s="25">
        <f>C12*(F12*(G12+(H12*I12)))</f>
        <v>6050</v>
      </c>
      <c r="N12" s="138">
        <f>M12+M13</f>
        <v>6312.5</v>
      </c>
      <c r="O12" s="29"/>
    </row>
    <row r="13" spans="1:15">
      <c r="A13" s="136"/>
      <c r="B13" s="137"/>
      <c r="C13" s="27">
        <v>5</v>
      </c>
      <c r="D13" s="25">
        <v>3</v>
      </c>
      <c r="E13" s="28" t="s">
        <v>31</v>
      </c>
      <c r="F13" s="25">
        <v>1</v>
      </c>
      <c r="G13" s="28">
        <v>0</v>
      </c>
      <c r="H13" s="28">
        <v>1.5</v>
      </c>
      <c r="I13" s="28">
        <v>35</v>
      </c>
      <c r="J13" s="28">
        <v>35</v>
      </c>
      <c r="K13" s="28" t="s">
        <v>30</v>
      </c>
      <c r="L13" s="28" t="s">
        <v>30</v>
      </c>
      <c r="M13" s="25">
        <f>C13*(F13*(G13+(H13*I13)))</f>
        <v>262.5</v>
      </c>
      <c r="N13" s="138"/>
      <c r="O13" s="29"/>
    </row>
    <row r="18" spans="3:3" ht="15.6">
      <c r="C18" s="41"/>
    </row>
  </sheetData>
  <mergeCells count="8">
    <mergeCell ref="A12:A13"/>
    <mergeCell ref="B12:B13"/>
    <mergeCell ref="N12:N13"/>
    <mergeCell ref="A2:G2"/>
    <mergeCell ref="A3:G3"/>
    <mergeCell ref="A4:O4"/>
    <mergeCell ref="A8:O8"/>
    <mergeCell ref="A9:O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11F5D-26C8-45D7-9573-D27A94F4B5DB}">
  <dimension ref="A1:I5"/>
  <sheetViews>
    <sheetView workbookViewId="0">
      <selection activeCell="C13" sqref="C13"/>
    </sheetView>
  </sheetViews>
  <sheetFormatPr defaultRowHeight="14.4"/>
  <cols>
    <col min="1" max="1" width="8.5546875" bestFit="1" customWidth="1"/>
    <col min="2" max="2" width="34.44140625" bestFit="1" customWidth="1"/>
    <col min="7" max="7" width="22.44140625" customWidth="1"/>
    <col min="8" max="8" width="25.109375" customWidth="1"/>
    <col min="9" max="9" width="31.44140625" customWidth="1"/>
  </cols>
  <sheetData>
    <row r="1" spans="1:9" s="30" customFormat="1" ht="10.199999999999999">
      <c r="A1" s="148" t="s">
        <v>32</v>
      </c>
      <c r="B1" s="148"/>
      <c r="C1" s="148"/>
      <c r="D1" s="148"/>
      <c r="E1" s="148"/>
      <c r="F1" s="148"/>
      <c r="G1" s="148"/>
      <c r="H1" s="148"/>
    </row>
    <row r="2" spans="1:9" s="30" customFormat="1" ht="10.199999999999999">
      <c r="A2" s="149" t="s">
        <v>33</v>
      </c>
      <c r="B2" s="149"/>
      <c r="C2" s="149"/>
      <c r="D2" s="149"/>
      <c r="E2" s="149"/>
      <c r="F2" s="149"/>
      <c r="G2" s="149"/>
      <c r="H2" s="149"/>
    </row>
    <row r="3" spans="1:9" s="30" customFormat="1" ht="40.799999999999997">
      <c r="A3" s="32" t="s">
        <v>34</v>
      </c>
      <c r="B3" s="32" t="s">
        <v>13</v>
      </c>
      <c r="C3" s="32" t="s">
        <v>288</v>
      </c>
      <c r="D3" s="32" t="s">
        <v>35</v>
      </c>
      <c r="E3" s="32" t="s">
        <v>36</v>
      </c>
      <c r="F3" s="32" t="s">
        <v>37</v>
      </c>
      <c r="G3" s="32" t="s">
        <v>264</v>
      </c>
      <c r="H3" s="32" t="s">
        <v>38</v>
      </c>
      <c r="I3" s="32" t="s">
        <v>39</v>
      </c>
    </row>
    <row r="4" spans="1:9" s="30" customFormat="1" ht="15" customHeight="1">
      <c r="A4" s="31" t="s">
        <v>49</v>
      </c>
      <c r="B4" s="31" t="s">
        <v>221</v>
      </c>
      <c r="C4" s="33">
        <v>1</v>
      </c>
      <c r="D4" s="34"/>
      <c r="E4" s="35">
        <f>D4*C4</f>
        <v>0</v>
      </c>
      <c r="F4" s="36"/>
      <c r="G4" s="37">
        <f>'Iekārtu tehniskā apkalpošana'!N7</f>
        <v>0</v>
      </c>
      <c r="H4" s="150">
        <f>E4+G4+E5</f>
        <v>0</v>
      </c>
      <c r="I4" s="38"/>
    </row>
    <row r="5" spans="1:9">
      <c r="A5" s="31" t="s">
        <v>272</v>
      </c>
      <c r="B5" s="31" t="s">
        <v>270</v>
      </c>
      <c r="C5" s="32">
        <v>4</v>
      </c>
      <c r="D5" s="31"/>
      <c r="E5" s="35">
        <f>D5*C5</f>
        <v>0</v>
      </c>
      <c r="F5" s="44"/>
      <c r="G5" s="112" t="s">
        <v>285</v>
      </c>
      <c r="H5" s="150"/>
      <c r="I5" s="44"/>
    </row>
  </sheetData>
  <mergeCells count="3">
    <mergeCell ref="A1:H1"/>
    <mergeCell ref="A2:H2"/>
    <mergeCell ref="H4:H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Obligātās prasības</vt:lpstr>
      <vt:lpstr>1. pozīcija</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Arina Klimova</dc:creator>
  <cp:lastModifiedBy>Ginta Kaire-Mače</cp:lastModifiedBy>
  <dcterms:created xsi:type="dcterms:W3CDTF">2023-11-08T07:42:49Z</dcterms:created>
  <dcterms:modified xsi:type="dcterms:W3CDTF">2024-07-24T10:46:19Z</dcterms:modified>
</cp:coreProperties>
</file>