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xl/calcChain.xml" ContentType="application/vnd.openxmlformats-officedocument.spreadsheetml.calcChain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kristine.lace\Desktop\Iepirkumam\"/>
    </mc:Choice>
  </mc:AlternateContent>
  <bookViews>
    <workbookView xWindow="0" yWindow="0" windowWidth="34725" windowHeight="17520"/>
  </bookViews>
  <sheets>
    <sheet name="Tāme " sheetId="3" r:id="rId1"/>
  </sheets>
  <definedNames>
    <definedName name="_xlnm.Print_Area" localSheetId="0">'Tāme '!$A$1:$P$55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P37" i="3" l="1"/>
  <c r="O41" i="3"/>
  <c r="N41" i="3"/>
  <c r="M41" i="3"/>
  <c r="P41" i="3" s="1"/>
  <c r="P43" i="3" s="1"/>
  <c r="L41" i="3"/>
  <c r="K41" i="3"/>
  <c r="O43" i="3"/>
  <c r="N43" i="3" l="1"/>
  <c r="M43" i="3"/>
  <c r="L43" i="3"/>
  <c r="O38" i="3" l="1"/>
  <c r="N38" i="3"/>
  <c r="M38" i="3"/>
  <c r="L38" i="3"/>
  <c r="K38" i="3"/>
  <c r="K36" i="3"/>
  <c r="L36" i="3"/>
  <c r="M36" i="3"/>
  <c r="N36" i="3"/>
  <c r="O36" i="3"/>
  <c r="P36" i="3"/>
  <c r="O29" i="3"/>
  <c r="N29" i="3"/>
  <c r="M29" i="3"/>
  <c r="L29" i="3"/>
  <c r="K29" i="3"/>
  <c r="K21" i="3"/>
  <c r="L21" i="3"/>
  <c r="M21" i="3"/>
  <c r="N21" i="3"/>
  <c r="O21" i="3"/>
  <c r="P38" i="3" l="1"/>
  <c r="P29" i="3"/>
  <c r="P21" i="3"/>
  <c r="O37" i="3" l="1"/>
  <c r="N37" i="3"/>
  <c r="L37" i="3"/>
  <c r="K37" i="3"/>
  <c r="M37" i="3" l="1"/>
  <c r="O31" i="3" l="1"/>
  <c r="N31" i="3"/>
  <c r="L31" i="3"/>
  <c r="M31" i="3"/>
  <c r="O25" i="3"/>
  <c r="N25" i="3"/>
  <c r="L25" i="3"/>
  <c r="M25" i="3"/>
  <c r="O28" i="3"/>
  <c r="N28" i="3"/>
  <c r="L28" i="3"/>
  <c r="M28" i="3"/>
  <c r="O26" i="3"/>
  <c r="N26" i="3"/>
  <c r="L26" i="3"/>
  <c r="M26" i="3"/>
  <c r="O27" i="3"/>
  <c r="N27" i="3"/>
  <c r="L27" i="3"/>
  <c r="M27" i="3"/>
  <c r="O19" i="3"/>
  <c r="N19" i="3"/>
  <c r="L19" i="3"/>
  <c r="K19" i="3"/>
  <c r="O18" i="3"/>
  <c r="N18" i="3"/>
  <c r="L18" i="3"/>
  <c r="K18" i="3"/>
  <c r="K31" i="3" l="1"/>
  <c r="P31" i="3"/>
  <c r="P27" i="3"/>
  <c r="M18" i="3"/>
  <c r="P18" i="3" s="1"/>
  <c r="M19" i="3"/>
  <c r="P19" i="3" s="1"/>
  <c r="K27" i="3"/>
  <c r="K28" i="3"/>
  <c r="K25" i="3"/>
  <c r="K26" i="3"/>
  <c r="P28" i="3"/>
  <c r="P26" i="3"/>
  <c r="P25" i="3"/>
  <c r="M33" i="3"/>
  <c r="O39" i="3"/>
  <c r="N39" i="3"/>
  <c r="L39" i="3"/>
  <c r="K39" i="3"/>
  <c r="O35" i="3"/>
  <c r="N35" i="3"/>
  <c r="L35" i="3"/>
  <c r="K35" i="3"/>
  <c r="O34" i="3"/>
  <c r="N34" i="3"/>
  <c r="L34" i="3"/>
  <c r="M34" i="3"/>
  <c r="O33" i="3"/>
  <c r="N33" i="3"/>
  <c r="L33" i="3"/>
  <c r="M39" i="3" l="1"/>
  <c r="P39" i="3" s="1"/>
  <c r="P34" i="3"/>
  <c r="P33" i="3"/>
  <c r="K34" i="3"/>
  <c r="K33" i="3"/>
  <c r="M35" i="3"/>
  <c r="P35" i="3" s="1"/>
  <c r="N23" i="3" l="1"/>
  <c r="L23" i="3"/>
  <c r="N22" i="3"/>
  <c r="L22" i="3"/>
  <c r="N20" i="3"/>
  <c r="L20" i="3"/>
  <c r="M20" i="3"/>
  <c r="O22" i="3"/>
  <c r="M23" i="3"/>
  <c r="O20" i="3" l="1"/>
  <c r="P20" i="3" s="1"/>
  <c r="M22" i="3"/>
  <c r="P22" i="3" s="1"/>
  <c r="O23" i="3"/>
  <c r="P23" i="3" s="1"/>
  <c r="K22" i="3"/>
  <c r="K23" i="3" l="1"/>
  <c r="K20" i="3"/>
  <c r="P45" i="3" l="1"/>
  <c r="P47" i="3"/>
  <c r="P48" i="3" l="1"/>
  <c r="P49" i="3" s="1"/>
  <c r="P50" i="3" s="1"/>
  <c r="N11" i="3" s="1"/>
</calcChain>
</file>

<file path=xl/sharedStrings.xml><?xml version="1.0" encoding="utf-8"?>
<sst xmlns="http://schemas.openxmlformats.org/spreadsheetml/2006/main" count="109" uniqueCount="92">
  <si>
    <t>(būvdarbu veids vai konstruktīvā elementa nosaukums)</t>
  </si>
  <si>
    <t>Objekta nosaukums</t>
  </si>
  <si>
    <t>Būves nosaukums</t>
  </si>
  <si>
    <t>Objekta adrese</t>
  </si>
  <si>
    <t>Pasūtījuma Nr.</t>
  </si>
  <si>
    <t>Nr. p. k.</t>
  </si>
  <si>
    <t>Mērvienība</t>
  </si>
  <si>
    <t>Daudzums</t>
  </si>
  <si>
    <t>Vienības izmaksas</t>
  </si>
  <si>
    <t>Kopā uz visu apjomu</t>
  </si>
  <si>
    <t>laika norma (c/h)</t>
  </si>
  <si>
    <t>darba alga</t>
  </si>
  <si>
    <t>būvizstrādājumi</t>
  </si>
  <si>
    <t>mehānismi</t>
  </si>
  <si>
    <t>kopā</t>
  </si>
  <si>
    <t>darbietilpība (c/h)</t>
  </si>
  <si>
    <t>summa</t>
  </si>
  <si>
    <t>Būvdarbu nosaukums</t>
  </si>
  <si>
    <t>t. sk. darba aizsardzība</t>
  </si>
  <si>
    <t>Pavisam kopā bez PVN</t>
  </si>
  <si>
    <t>Pavisam kopā ar PVN</t>
  </si>
  <si>
    <t>Virsizdevumi</t>
  </si>
  <si>
    <t>Peļņa</t>
  </si>
  <si>
    <t xml:space="preserve"> PVN</t>
  </si>
  <si>
    <t>Tāmes izmaksas</t>
  </si>
  <si>
    <t>euro</t>
  </si>
  <si>
    <t>Demontāžas darbi</t>
  </si>
  <si>
    <t>m</t>
  </si>
  <si>
    <t>Būvgružu utilizācija</t>
  </si>
  <si>
    <t>kpl</t>
  </si>
  <si>
    <t>Iekšējie apdares darbi</t>
  </si>
  <si>
    <t>Lokālā tāme</t>
  </si>
  <si>
    <t>Tiešās izmaksas kopā, t. sk. darba devēja sociālais nodoklis (23,59 %)</t>
  </si>
  <si>
    <t>1.</t>
  </si>
  <si>
    <t>2.</t>
  </si>
  <si>
    <t>4.</t>
  </si>
  <si>
    <t>1.5.</t>
  </si>
  <si>
    <t>3.1.</t>
  </si>
  <si>
    <t>4.1.</t>
  </si>
  <si>
    <t>Tāmes sastādīta 2024. gada tirgus cenās.</t>
  </si>
  <si>
    <t>4.2.</t>
  </si>
  <si>
    <t>4.3.</t>
  </si>
  <si>
    <r>
      <t>m</t>
    </r>
    <r>
      <rPr>
        <vertAlign val="superscript"/>
        <sz val="11"/>
        <rFont val="Times New Roman"/>
        <family val="1"/>
        <charset val="186"/>
      </rPr>
      <t>2</t>
    </r>
  </si>
  <si>
    <r>
      <t>m</t>
    </r>
    <r>
      <rPr>
        <vertAlign val="superscript"/>
        <sz val="11"/>
        <rFont val="Times New Roman"/>
        <family val="1"/>
        <charset val="186"/>
      </rPr>
      <t>2</t>
    </r>
    <r>
      <rPr>
        <sz val="11"/>
        <color theme="1"/>
        <rFont val="Calibri"/>
        <family val="2"/>
        <charset val="186"/>
        <scheme val="minor"/>
      </rPr>
      <t/>
    </r>
  </si>
  <si>
    <r>
      <t>m</t>
    </r>
    <r>
      <rPr>
        <vertAlign val="superscript"/>
        <sz val="11"/>
        <rFont val="Times New Roman"/>
        <family val="1"/>
        <charset val="186"/>
      </rPr>
      <t>3</t>
    </r>
  </si>
  <si>
    <t>Salizturīgās kārtas būvniecība ietvei 30cm biezumā</t>
  </si>
  <si>
    <t>Betona apmales 100.20.08 uz betona C30/37 pamata uzstādīšana ietvei</t>
  </si>
  <si>
    <t>Ar saistvielām nesaistītas konstruktīvās kārtas</t>
  </si>
  <si>
    <t>Aprīkojums</t>
  </si>
  <si>
    <t>Grīdas flīžu demontāža vējtverī</t>
  </si>
  <si>
    <t>1.1.</t>
  </si>
  <si>
    <t>1.2.</t>
  </si>
  <si>
    <t>1.3.</t>
  </si>
  <si>
    <t>1.4.</t>
  </si>
  <si>
    <t>2.1.</t>
  </si>
  <si>
    <t>2.2.</t>
  </si>
  <si>
    <t>2.3.</t>
  </si>
  <si>
    <t>2.4.</t>
  </si>
  <si>
    <t>3.</t>
  </si>
  <si>
    <t>4.4.</t>
  </si>
  <si>
    <t xml:space="preserve">Dekoratīvā apmetuma "ķirmis" uzklāšana, ieskaitot sienas pamatnes sagatavošanu dekoratīvā apmetuma uzklāšanai </t>
  </si>
  <si>
    <t>Esošo metāla ārdurvju slēdzenes un roktura nomaiņa pret rullīšslēdzeni un fiksētu rokturi</t>
  </si>
  <si>
    <t>Grīdas flīzēšana un šuvošana</t>
  </si>
  <si>
    <t xml:space="preserve">Nesaistītu minerālmateriālu 0/45 pamata nesošās kārtas būvniecība ietvei 15cm biezumā </t>
  </si>
  <si>
    <t>Nesaistītu minerālmateriālu 0/45 pamata nesošās kārtas būvniecība ietves betona apmalei 100.20.08 10cm biezumā</t>
  </si>
  <si>
    <t>4.5.</t>
  </si>
  <si>
    <t>Tāme sastādīta 2024. gada ___________</t>
  </si>
  <si>
    <r>
      <t>Ko</t>
    </r>
    <r>
      <rPr>
        <sz val="11"/>
        <color rgb="FF000000"/>
        <rFont val="Times New Roman"/>
        <family val="1"/>
        <charset val="186"/>
      </rPr>
      <t>ds</t>
    </r>
  </si>
  <si>
    <r>
      <t>darba samaksas likme (</t>
    </r>
    <r>
      <rPr>
        <i/>
        <sz val="11"/>
        <color rgb="FF000000"/>
        <rFont val="Times New Roman"/>
        <family val="1"/>
        <charset val="186"/>
      </rPr>
      <t>euro</t>
    </r>
    <r>
      <rPr>
        <sz val="11"/>
        <color rgb="FF000000"/>
        <rFont val="Times New Roman"/>
        <family val="1"/>
        <charset val="186"/>
      </rPr>
      <t>/h)</t>
    </r>
  </si>
  <si>
    <t>Vides pieejamības uzlabošanas darbu veikšana jaukta statusa kopīpašumā Pils ielā 34, Alūksnē, Alūksnes novadā, kadastra apzīmējums 3601 014 2517</t>
  </si>
  <si>
    <t>Vides pieejamības uzlabošana</t>
  </si>
  <si>
    <t>Pils iela 34, Alūksne, Alūksnes novads, LV-4301</t>
  </si>
  <si>
    <t>Daudzdzīvokļu māja</t>
  </si>
  <si>
    <t>Bezfāzes betona bruģa seguma ietvei būvniecība 6cm biezumā uz nesaistītu minerālmateriālu 2/5 izlīdzinošās kārtas 3cm biezumā</t>
  </si>
  <si>
    <t>1.6.</t>
  </si>
  <si>
    <t>Kājslauķa demontāža vējtverī</t>
  </si>
  <si>
    <t>gb</t>
  </si>
  <si>
    <t>Sienu un griestu virsmas attīrīšana no dekoratīvā apmetuma</t>
  </si>
  <si>
    <t>Betona plātņu seguma nojaukšana un grunts norakšana vidēji 50 cm biezumā</t>
  </si>
  <si>
    <t>Betona bruģa seguma nojaukšana vidēji 6cm biezumā (materiāls jāsaglabā atkārtotai izmantošanai)</t>
  </si>
  <si>
    <t>2.5.</t>
  </si>
  <si>
    <t>Demontētā betona bruģa seguma atpakaļmontāža nesaistītu minerālmateriālu 2/5 izlīdzinošās kārtas 3cm biezumā</t>
  </si>
  <si>
    <t>Griestu gruntēšana un špaktelēšana sagatavojot virsmu krāsošanai</t>
  </si>
  <si>
    <t>4.6.</t>
  </si>
  <si>
    <t>4.7.</t>
  </si>
  <si>
    <t>Griestu krāsošana divās kārtās (baltā krāsā)</t>
  </si>
  <si>
    <t>Sienas krāsošana divās kārtās (tonis līdzvērtīgs pārējām kāpņutelpas sienām)</t>
  </si>
  <si>
    <t>Grīdas pamatnes izlīdzināšana (vidēji 25mm) ar pašizlīdzinošo maisījumu grīdām, tai skaitā pamatnes gruntēšana</t>
  </si>
  <si>
    <t>5.</t>
  </si>
  <si>
    <t>5.1.</t>
  </si>
  <si>
    <t>Elektroniski vadāma diagonāla pacēlāja uzstādīšana</t>
  </si>
  <si>
    <t>Celtspēja ne mazāk kā 280 kg; ātrums 0,10 m/s - 0,15 m/s; pacēlāja vadība no radiopults (komplektā ne mazāk kā 1 gab.); aprīkots ar avārijas pazemināšanas iespēju; nesaliekama platforma; platformas izmērs 900 mm – 1000 mm x 1000 mm – 1150 mm. Pacēlājs pieslēgts pie individuālā lietotāja elektrības skaitītāja.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</si>
</sst>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charset val="186"/>
      <scheme val="minor"/>
    </font>
    <font>
      <sz val="9"/>
      <color indexed="8"/>
      <name val="Calibri"/>
      <family val="2"/>
      <charset val="186"/>
    </font>
    <font>
      <sz val="10"/>
      <name val="Arial"/>
      <family val="2"/>
      <charset val="186"/>
    </font>
    <font>
      <sz val="11"/>
      <name val="Times New Roman"/>
      <family val="1"/>
      <charset val="186"/>
    </font>
    <font>
      <sz val="11"/>
      <color theme="1"/>
      <name val="Times New Roman"/>
      <family val="1"/>
      <charset val="186"/>
    </font>
    <font>
      <sz val="11"/>
      <name val="Times New Roman"/>
      <family val="1"/>
    </font>
    <font>
      <vertAlign val="superscript"/>
      <sz val="11"/>
      <name val="Times New Roman"/>
      <family val="1"/>
      <charset val="186"/>
    </font>
    <font>
      <sz val="10"/>
      <color indexed="8"/>
      <name val="Cambria"/>
      <family val="1"/>
      <charset val="204"/>
    </font>
    <font>
      <sz val="10"/>
      <name val="Arial"/>
      <family val="2"/>
      <charset val="204"/>
    </font>
    <font>
      <b/>
      <sz val="11"/>
      <color theme="1"/>
      <name val="Times New Roman"/>
      <family val="1"/>
      <charset val="186"/>
    </font>
    <font>
      <b/>
      <u/>
      <sz val="11"/>
      <color theme="1"/>
      <name val="Times New Roman"/>
      <family val="1"/>
      <charset val="186"/>
    </font>
    <font>
      <u/>
      <sz val="11"/>
      <color theme="1"/>
      <name val="Times New Roman"/>
      <family val="1"/>
      <charset val="186"/>
    </font>
    <font>
      <b/>
      <i/>
      <sz val="11"/>
      <color theme="1"/>
      <name val="Times New Roman"/>
      <family val="1"/>
      <charset val="186"/>
    </font>
    <font>
      <i/>
      <sz val="11"/>
      <color theme="1"/>
      <name val="Times New Roman"/>
      <family val="1"/>
      <charset val="186"/>
    </font>
    <font>
      <sz val="11"/>
      <color rgb="FF000000"/>
      <name val="Times New Roman"/>
      <family val="1"/>
      <charset val="186"/>
    </font>
    <font>
      <i/>
      <sz val="11"/>
      <color rgb="FF000000"/>
      <name val="Times New Roman"/>
      <family val="1"/>
      <charset val="186"/>
    </font>
    <font>
      <b/>
      <sz val="11"/>
      <color rgb="FF000000"/>
      <name val="Times New Roman"/>
      <family val="1"/>
      <charset val="186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9">
    <xf numFmtId="0" fontId="0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5" fillId="0" borderId="0"/>
    <xf numFmtId="0" fontId="2" fillId="0" borderId="0"/>
    <xf numFmtId="0" fontId="7" fillId="0" borderId="0"/>
    <xf numFmtId="0" fontId="8" fillId="0" borderId="0"/>
  </cellStyleXfs>
  <cellXfs count="114">
    <xf numFmtId="0" fontId="0" fillId="0" borderId="0" xfId="0"/>
    <xf numFmtId="49" fontId="4" fillId="0" borderId="5" xfId="4" applyNumberFormat="1" applyFont="1" applyBorder="1" applyAlignment="1">
      <alignment horizontal="center" vertical="center"/>
    </xf>
    <xf numFmtId="0" fontId="3" fillId="0" borderId="5" xfId="3" applyFont="1" applyBorder="1" applyAlignment="1">
      <alignment horizontal="left" vertical="center" wrapText="1"/>
    </xf>
    <xf numFmtId="0" fontId="3" fillId="0" borderId="5" xfId="3" applyFont="1" applyBorder="1" applyAlignment="1">
      <alignment horizontal="center" vertical="center" wrapText="1"/>
    </xf>
    <xf numFmtId="2" fontId="3" fillId="0" borderId="5" xfId="3" applyNumberFormat="1" applyFont="1" applyBorder="1" applyAlignment="1">
      <alignment horizontal="center" vertical="center" wrapText="1"/>
    </xf>
    <xf numFmtId="4" fontId="3" fillId="0" borderId="5" xfId="5" applyNumberFormat="1" applyFont="1" applyBorder="1" applyAlignment="1">
      <alignment horizontal="center" vertical="center" wrapText="1"/>
    </xf>
    <xf numFmtId="4" fontId="3" fillId="0" borderId="5" xfId="6" applyNumberFormat="1" applyFont="1" applyBorder="1" applyAlignment="1">
      <alignment horizontal="center" vertical="center" wrapText="1"/>
    </xf>
    <xf numFmtId="4" fontId="3" fillId="0" borderId="5" xfId="5" applyNumberFormat="1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5" xfId="7" applyFont="1" applyBorder="1" applyAlignment="1">
      <alignment horizontal="left" vertical="center" wrapText="1"/>
    </xf>
    <xf numFmtId="0" fontId="3" fillId="0" borderId="5" xfId="8" applyFont="1" applyBorder="1" applyAlignment="1">
      <alignment horizontal="center" vertical="center" wrapText="1"/>
    </xf>
    <xf numFmtId="2" fontId="3" fillId="0" borderId="5" xfId="8" applyNumberFormat="1" applyFont="1" applyBorder="1" applyAlignment="1">
      <alignment horizontal="center" vertical="center"/>
    </xf>
    <xf numFmtId="0" fontId="3" fillId="0" borderId="5" xfId="3" applyFont="1" applyFill="1" applyBorder="1" applyAlignment="1">
      <alignment horizontal="center" vertical="center" wrapText="1"/>
    </xf>
    <xf numFmtId="0" fontId="4" fillId="0" borderId="0" xfId="0" applyFont="1"/>
    <xf numFmtId="0" fontId="4" fillId="0" borderId="0" xfId="0" applyFont="1" applyBorder="1"/>
    <xf numFmtId="0" fontId="11" fillId="0" borderId="0" xfId="0" applyFont="1" applyBorder="1" applyAlignment="1">
      <alignment horizontal="center"/>
    </xf>
    <xf numFmtId="2" fontId="4" fillId="2" borderId="3" xfId="0" applyNumberFormat="1" applyFont="1" applyFill="1" applyBorder="1" applyAlignment="1">
      <alignment horizontal="center" vertical="center"/>
    </xf>
    <xf numFmtId="0" fontId="12" fillId="2" borderId="2" xfId="0" applyFont="1" applyFill="1" applyBorder="1" applyAlignment="1">
      <alignment vertical="center"/>
    </xf>
    <xf numFmtId="0" fontId="9" fillId="0" borderId="0" xfId="0" applyFont="1" applyBorder="1" applyAlignment="1">
      <alignment horizontal="right" vertical="center"/>
    </xf>
    <xf numFmtId="0" fontId="9" fillId="0" borderId="0" xfId="0" applyFont="1" applyBorder="1" applyAlignment="1">
      <alignment horizontal="center" vertical="center"/>
    </xf>
    <xf numFmtId="0" fontId="12" fillId="0" borderId="0" xfId="0" applyFont="1" applyBorder="1" applyAlignment="1">
      <alignment vertical="center"/>
    </xf>
    <xf numFmtId="0" fontId="4" fillId="0" borderId="16" xfId="0" applyFont="1" applyBorder="1"/>
    <xf numFmtId="0" fontId="9" fillId="3" borderId="0" xfId="0" applyFont="1" applyFill="1"/>
    <xf numFmtId="2" fontId="4" fillId="0" borderId="0" xfId="0" applyNumberFormat="1" applyFont="1" applyBorder="1" applyAlignment="1">
      <alignment horizontal="center"/>
    </xf>
    <xf numFmtId="0" fontId="3" fillId="4" borderId="12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/>
    </xf>
    <xf numFmtId="0" fontId="4" fillId="4" borderId="10" xfId="0" applyFont="1" applyFill="1" applyBorder="1" applyAlignment="1">
      <alignment horizontal="center" vertical="center" wrapText="1"/>
    </xf>
    <xf numFmtId="2" fontId="4" fillId="4" borderId="10" xfId="0" applyNumberFormat="1" applyFont="1" applyFill="1" applyBorder="1" applyAlignment="1">
      <alignment horizontal="center" vertical="center" wrapText="1"/>
    </xf>
    <xf numFmtId="0" fontId="4" fillId="4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vertical="center" wrapText="1"/>
    </xf>
    <xf numFmtId="2" fontId="4" fillId="3" borderId="5" xfId="0" applyNumberFormat="1" applyFont="1" applyFill="1" applyBorder="1" applyAlignment="1">
      <alignment horizontal="center" vertical="center" wrapText="1"/>
    </xf>
    <xf numFmtId="2" fontId="4" fillId="3" borderId="13" xfId="0" applyNumberFormat="1" applyFont="1" applyFill="1" applyBorder="1" applyAlignment="1">
      <alignment horizontal="center" vertical="center" wrapText="1"/>
    </xf>
    <xf numFmtId="2" fontId="4" fillId="0" borderId="5" xfId="0" applyNumberFormat="1" applyFont="1" applyFill="1" applyBorder="1" applyAlignment="1">
      <alignment horizontal="center" vertical="center" wrapText="1"/>
    </xf>
    <xf numFmtId="2" fontId="4" fillId="0" borderId="13" xfId="0" applyNumberFormat="1" applyFont="1" applyFill="1" applyBorder="1" applyAlignment="1">
      <alignment horizontal="center" vertical="center" wrapText="1"/>
    </xf>
    <xf numFmtId="0" fontId="3" fillId="0" borderId="5" xfId="2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 wrapText="1"/>
    </xf>
    <xf numFmtId="2" fontId="4" fillId="4" borderId="5" xfId="0" applyNumberFormat="1" applyFont="1" applyFill="1" applyBorder="1" applyAlignment="1">
      <alignment horizontal="center" vertical="center" wrapText="1"/>
    </xf>
    <xf numFmtId="2" fontId="4" fillId="4" borderId="13" xfId="0" applyNumberFormat="1" applyFont="1" applyFill="1" applyBorder="1" applyAlignment="1">
      <alignment horizontal="center" vertical="center" wrapText="1"/>
    </xf>
    <xf numFmtId="0" fontId="3" fillId="3" borderId="12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left" vertical="center" wrapText="1"/>
    </xf>
    <xf numFmtId="2" fontId="4" fillId="0" borderId="5" xfId="0" applyNumberFormat="1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14" fillId="3" borderId="5" xfId="0" applyFont="1" applyFill="1" applyBorder="1" applyAlignment="1">
      <alignment horizontal="left" vertical="center" wrapText="1"/>
    </xf>
    <xf numFmtId="0" fontId="16" fillId="0" borderId="17" xfId="0" applyFont="1" applyBorder="1" applyAlignment="1">
      <alignment vertical="center" wrapText="1"/>
    </xf>
    <xf numFmtId="2" fontId="16" fillId="0" borderId="14" xfId="0" applyNumberFormat="1" applyFont="1" applyBorder="1" applyAlignment="1">
      <alignment horizontal="center" vertical="center" wrapText="1"/>
    </xf>
    <xf numFmtId="2" fontId="16" fillId="0" borderId="15" xfId="0" applyNumberFormat="1" applyFont="1" applyBorder="1" applyAlignment="1">
      <alignment horizontal="center" vertical="center" wrapText="1"/>
    </xf>
    <xf numFmtId="0" fontId="16" fillId="0" borderId="0" xfId="0" applyFont="1" applyBorder="1" applyAlignment="1">
      <alignment horizontal="right" vertical="center" wrapText="1"/>
    </xf>
    <xf numFmtId="0" fontId="16" fillId="0" borderId="0" xfId="0" applyFont="1" applyBorder="1" applyAlignment="1">
      <alignment vertical="center" wrapText="1"/>
    </xf>
    <xf numFmtId="0" fontId="14" fillId="0" borderId="0" xfId="0" applyFont="1" applyBorder="1" applyAlignment="1">
      <alignment vertical="center" wrapText="1"/>
    </xf>
    <xf numFmtId="0" fontId="14" fillId="0" borderId="0" xfId="0" applyFont="1" applyBorder="1" applyAlignment="1">
      <alignment horizontal="center" wrapText="1"/>
    </xf>
    <xf numFmtId="9" fontId="14" fillId="0" borderId="10" xfId="0" applyNumberFormat="1" applyFont="1" applyBorder="1" applyAlignment="1">
      <alignment horizontal="center" vertical="center" wrapText="1"/>
    </xf>
    <xf numFmtId="9" fontId="16" fillId="0" borderId="10" xfId="0" applyNumberFormat="1" applyFont="1" applyBorder="1" applyAlignment="1">
      <alignment horizontal="center" vertical="center" wrapText="1"/>
    </xf>
    <xf numFmtId="0" fontId="16" fillId="0" borderId="10" xfId="0" applyFont="1" applyBorder="1" applyAlignment="1">
      <alignment vertical="center" wrapText="1"/>
    </xf>
    <xf numFmtId="0" fontId="4" fillId="0" borderId="10" xfId="0" applyFont="1" applyBorder="1"/>
    <xf numFmtId="2" fontId="9" fillId="0" borderId="11" xfId="0" applyNumberFormat="1" applyFont="1" applyBorder="1" applyAlignment="1">
      <alignment horizontal="center"/>
    </xf>
    <xf numFmtId="0" fontId="4" fillId="0" borderId="0" xfId="0" applyFont="1" applyFill="1" applyBorder="1"/>
    <xf numFmtId="0" fontId="15" fillId="0" borderId="5" xfId="0" applyFont="1" applyBorder="1" applyAlignment="1">
      <alignment vertical="center" wrapText="1"/>
    </xf>
    <xf numFmtId="0" fontId="15" fillId="0" borderId="5" xfId="0" applyFont="1" applyBorder="1" applyAlignment="1">
      <alignment horizontal="center" vertical="center" wrapText="1"/>
    </xf>
    <xf numFmtId="0" fontId="4" fillId="0" borderId="5" xfId="0" applyFont="1" applyBorder="1"/>
    <xf numFmtId="0" fontId="9" fillId="0" borderId="13" xfId="0" applyFont="1" applyBorder="1" applyAlignment="1">
      <alignment horizontal="center"/>
    </xf>
    <xf numFmtId="0" fontId="4" fillId="0" borderId="0" xfId="0" applyFont="1" applyFill="1" applyBorder="1" applyAlignment="1">
      <alignment horizontal="right"/>
    </xf>
    <xf numFmtId="9" fontId="14" fillId="0" borderId="5" xfId="0" applyNumberFormat="1" applyFont="1" applyBorder="1" applyAlignment="1">
      <alignment horizontal="center" vertical="center" wrapText="1"/>
    </xf>
    <xf numFmtId="9" fontId="16" fillId="0" borderId="5" xfId="0" applyNumberFormat="1" applyFont="1" applyBorder="1" applyAlignment="1">
      <alignment horizontal="center" vertical="center" wrapText="1"/>
    </xf>
    <xf numFmtId="0" fontId="16" fillId="0" borderId="5" xfId="0" applyFont="1" applyBorder="1" applyAlignment="1">
      <alignment vertical="center" wrapText="1"/>
    </xf>
    <xf numFmtId="2" fontId="9" fillId="0" borderId="13" xfId="0" applyNumberFormat="1" applyFont="1" applyBorder="1" applyAlignment="1">
      <alignment horizontal="center"/>
    </xf>
    <xf numFmtId="0" fontId="14" fillId="0" borderId="5" xfId="0" applyFont="1" applyBorder="1" applyAlignment="1">
      <alignment vertical="center" wrapText="1"/>
    </xf>
    <xf numFmtId="0" fontId="16" fillId="0" borderId="5" xfId="0" applyFont="1" applyBorder="1" applyAlignment="1">
      <alignment horizontal="center" vertical="center" wrapText="1"/>
    </xf>
    <xf numFmtId="0" fontId="4" fillId="0" borderId="0" xfId="0" applyFont="1" applyFill="1" applyBorder="1" applyAlignment="1"/>
    <xf numFmtId="0" fontId="4" fillId="0" borderId="0" xfId="0" applyFont="1" applyFill="1" applyBorder="1" applyAlignment="1">
      <alignment horizontal="center"/>
    </xf>
    <xf numFmtId="9" fontId="4" fillId="0" borderId="5" xfId="0" applyNumberFormat="1" applyFont="1" applyBorder="1" applyAlignment="1">
      <alignment horizontal="center"/>
    </xf>
    <xf numFmtId="0" fontId="16" fillId="0" borderId="7" xfId="0" applyFont="1" applyBorder="1" applyAlignment="1">
      <alignment vertical="center" wrapText="1"/>
    </xf>
    <xf numFmtId="0" fontId="4" fillId="0" borderId="7" xfId="0" applyFont="1" applyBorder="1"/>
    <xf numFmtId="2" fontId="9" fillId="0" borderId="8" xfId="0" applyNumberFormat="1" applyFont="1" applyBorder="1" applyAlignment="1">
      <alignment horizontal="center"/>
    </xf>
    <xf numFmtId="0" fontId="4" fillId="0" borderId="0" xfId="0" applyFont="1" applyFill="1"/>
    <xf numFmtId="0" fontId="9" fillId="0" borderId="0" xfId="0" applyFont="1" applyFill="1" applyBorder="1" applyAlignment="1">
      <alignment horizontal="right"/>
    </xf>
    <xf numFmtId="0" fontId="9" fillId="0" borderId="0" xfId="0" applyFont="1" applyFill="1" applyBorder="1"/>
    <xf numFmtId="0" fontId="4" fillId="0" borderId="0" xfId="0" applyFont="1" applyBorder="1" applyAlignment="1">
      <alignment horizontal="center"/>
    </xf>
    <xf numFmtId="0" fontId="4" fillId="0" borderId="0" xfId="0" applyFont="1" applyBorder="1" applyAlignment="1"/>
    <xf numFmtId="0" fontId="4" fillId="0" borderId="0" xfId="0" applyFont="1" applyBorder="1" applyAlignment="1">
      <alignment vertical="center"/>
    </xf>
    <xf numFmtId="0" fontId="4" fillId="2" borderId="1" xfId="0" applyFont="1" applyFill="1" applyBorder="1" applyAlignment="1">
      <alignment horizontal="center" vertical="center" textRotation="90" wrapText="1"/>
    </xf>
    <xf numFmtId="0" fontId="14" fillId="2" borderId="1" xfId="0" applyFont="1" applyFill="1" applyBorder="1" applyAlignment="1">
      <alignment horizontal="center" vertical="center" textRotation="90" wrapText="1"/>
    </xf>
    <xf numFmtId="2" fontId="3" fillId="0" borderId="12" xfId="3" applyNumberFormat="1" applyFont="1" applyBorder="1" applyAlignment="1">
      <alignment horizontal="center" vertical="center" wrapText="1"/>
    </xf>
    <xf numFmtId="4" fontId="3" fillId="0" borderId="13" xfId="5" applyNumberFormat="1" applyFont="1" applyBorder="1" applyAlignment="1">
      <alignment horizontal="center" vertical="center"/>
    </xf>
    <xf numFmtId="0" fontId="3" fillId="0" borderId="12" xfId="3" applyFont="1" applyBorder="1" applyAlignment="1">
      <alignment horizontal="center" vertical="center" wrapText="1"/>
    </xf>
    <xf numFmtId="0" fontId="3" fillId="4" borderId="5" xfId="0" applyFont="1" applyFill="1" applyBorder="1" applyAlignment="1">
      <alignment horizontal="left" vertical="center" wrapText="1"/>
    </xf>
    <xf numFmtId="0" fontId="16" fillId="0" borderId="12" xfId="0" applyFont="1" applyBorder="1" applyAlignment="1">
      <alignment horizontal="right" vertical="center" wrapText="1"/>
    </xf>
    <xf numFmtId="0" fontId="16" fillId="0" borderId="5" xfId="0" applyFont="1" applyBorder="1" applyAlignment="1">
      <alignment horizontal="right" vertical="center" wrapText="1"/>
    </xf>
    <xf numFmtId="0" fontId="16" fillId="0" borderId="6" xfId="0" applyFont="1" applyBorder="1" applyAlignment="1">
      <alignment horizontal="right" vertical="center" wrapText="1"/>
    </xf>
    <xf numFmtId="0" fontId="16" fillId="0" borderId="7" xfId="0" applyFont="1" applyBorder="1" applyAlignment="1">
      <alignment horizontal="right" vertical="center" wrapText="1"/>
    </xf>
    <xf numFmtId="0" fontId="14" fillId="2" borderId="1" xfId="0" applyFont="1" applyFill="1" applyBorder="1" applyAlignment="1">
      <alignment horizontal="center" vertical="center" wrapText="1"/>
    </xf>
    <xf numFmtId="0" fontId="16" fillId="0" borderId="4" xfId="0" applyFont="1" applyBorder="1" applyAlignment="1">
      <alignment horizontal="right" vertical="center" wrapText="1"/>
    </xf>
    <xf numFmtId="0" fontId="16" fillId="0" borderId="3" xfId="0" applyFont="1" applyBorder="1" applyAlignment="1">
      <alignment horizontal="right" vertical="center" wrapText="1"/>
    </xf>
    <xf numFmtId="0" fontId="16" fillId="0" borderId="2" xfId="0" applyFont="1" applyBorder="1" applyAlignment="1">
      <alignment horizontal="right" vertical="center" wrapText="1"/>
    </xf>
    <xf numFmtId="0" fontId="16" fillId="0" borderId="0" xfId="0" applyFont="1" applyBorder="1" applyAlignment="1">
      <alignment horizontal="center" vertical="center" wrapText="1"/>
    </xf>
    <xf numFmtId="0" fontId="16" fillId="0" borderId="9" xfId="0" applyFont="1" applyBorder="1" applyAlignment="1">
      <alignment horizontal="right" vertical="center" wrapText="1"/>
    </xf>
    <xf numFmtId="0" fontId="16" fillId="0" borderId="10" xfId="0" applyFont="1" applyBorder="1" applyAlignment="1">
      <alignment horizontal="right" vertical="center" wrapText="1"/>
    </xf>
    <xf numFmtId="0" fontId="15" fillId="0" borderId="12" xfId="0" applyFont="1" applyBorder="1" applyAlignment="1">
      <alignment horizontal="right" vertical="center" wrapText="1"/>
    </xf>
    <xf numFmtId="0" fontId="15" fillId="0" borderId="5" xfId="0" applyFont="1" applyBorder="1" applyAlignment="1">
      <alignment horizontal="right" vertical="center" wrapText="1"/>
    </xf>
    <xf numFmtId="0" fontId="11" fillId="0" borderId="18" xfId="0" applyFont="1" applyBorder="1" applyAlignment="1">
      <alignment horizontal="left"/>
    </xf>
    <xf numFmtId="0" fontId="4" fillId="0" borderId="0" xfId="0" applyFont="1" applyBorder="1" applyAlignment="1">
      <alignment horizontal="left"/>
    </xf>
    <xf numFmtId="0" fontId="9" fillId="2" borderId="4" xfId="0" applyFont="1" applyFill="1" applyBorder="1" applyAlignment="1">
      <alignment horizontal="right" vertical="center"/>
    </xf>
    <xf numFmtId="0" fontId="9" fillId="2" borderId="3" xfId="0" applyFont="1" applyFill="1" applyBorder="1" applyAlignment="1">
      <alignment horizontal="right" vertical="center"/>
    </xf>
    <xf numFmtId="0" fontId="13" fillId="0" borderId="0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textRotation="90" wrapText="1"/>
    </xf>
    <xf numFmtId="0" fontId="4" fillId="2" borderId="1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 textRotation="90" wrapText="1"/>
    </xf>
    <xf numFmtId="0" fontId="4" fillId="0" borderId="18" xfId="0" applyFont="1" applyBorder="1" applyAlignment="1">
      <alignment horizontal="left"/>
    </xf>
    <xf numFmtId="0" fontId="9" fillId="0" borderId="0" xfId="0" applyFont="1" applyBorder="1" applyAlignment="1">
      <alignment horizontal="center"/>
    </xf>
    <xf numFmtId="0" fontId="10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18" xfId="0" applyFont="1" applyBorder="1" applyAlignment="1">
      <alignment horizontal="left" wrapText="1"/>
    </xf>
    <xf numFmtId="0" fontId="11" fillId="0" borderId="18" xfId="0" applyFont="1" applyBorder="1" applyAlignment="1">
      <alignment horizontal="left" wrapText="1"/>
    </xf>
  </cellXfs>
  <cellStyles count="9">
    <cellStyle name="Excel Built-in Normal" xfId="6"/>
    <cellStyle name="Normal 10 2" xfId="3"/>
    <cellStyle name="Normal 113" xfId="7"/>
    <cellStyle name="Normal 2" xfId="1"/>
    <cellStyle name="Normal 2 2 2" xfId="4"/>
    <cellStyle name="Normal 3" xfId="5"/>
    <cellStyle name="Normal_Iekšējā apdare " xfId="2"/>
    <cellStyle name="Parasts" xfId="0" builtinId="0"/>
    <cellStyle name="Style 1 2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dizains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9"/>
  <sheetViews>
    <sheetView tabSelected="1" view="pageBreakPreview" zoomScale="90" zoomScaleNormal="100" zoomScaleSheetLayoutView="90" workbookViewId="0">
      <selection activeCell="F41" sqref="F41"/>
    </sheetView>
  </sheetViews>
  <sheetFormatPr defaultColWidth="8.7109375" defaultRowHeight="15" x14ac:dyDescent="0.25"/>
  <cols>
    <col min="1" max="1" width="8.7109375" style="13"/>
    <col min="2" max="2" width="10.7109375" style="13" customWidth="1"/>
    <col min="3" max="3" width="32.5703125" style="13" customWidth="1"/>
    <col min="4" max="11" width="8.7109375" style="13"/>
    <col min="12" max="15" width="9.140625" style="13" customWidth="1"/>
    <col min="16" max="16" width="12.85546875" style="13" customWidth="1"/>
    <col min="17" max="16384" width="8.7109375" style="13"/>
  </cols>
  <sheetData>
    <row r="1" spans="1:16" x14ac:dyDescent="0.25">
      <c r="A1" s="109" t="s">
        <v>31</v>
      </c>
      <c r="B1" s="109"/>
      <c r="C1" s="109"/>
      <c r="D1" s="109"/>
      <c r="E1" s="109"/>
      <c r="F1" s="109"/>
      <c r="G1" s="109"/>
      <c r="H1" s="109"/>
      <c r="I1" s="109"/>
      <c r="J1" s="109"/>
      <c r="K1" s="109"/>
      <c r="L1" s="109"/>
      <c r="M1" s="109"/>
      <c r="N1" s="109"/>
      <c r="O1" s="109"/>
      <c r="P1" s="109"/>
    </row>
    <row r="2" spans="1:16" x14ac:dyDescent="0.25">
      <c r="A2" s="110" t="s">
        <v>70</v>
      </c>
      <c r="B2" s="110"/>
      <c r="C2" s="110"/>
      <c r="D2" s="110"/>
      <c r="E2" s="110"/>
      <c r="F2" s="110"/>
      <c r="G2" s="110"/>
      <c r="H2" s="110"/>
      <c r="I2" s="110"/>
      <c r="J2" s="110"/>
      <c r="K2" s="110"/>
      <c r="L2" s="110"/>
      <c r="M2" s="110"/>
      <c r="N2" s="110"/>
      <c r="O2" s="110"/>
      <c r="P2" s="110"/>
    </row>
    <row r="3" spans="1:16" x14ac:dyDescent="0.25">
      <c r="A3" s="111" t="s">
        <v>0</v>
      </c>
      <c r="B3" s="111"/>
      <c r="C3" s="111"/>
      <c r="D3" s="111"/>
      <c r="E3" s="111"/>
      <c r="F3" s="111"/>
      <c r="G3" s="111"/>
      <c r="H3" s="111"/>
      <c r="I3" s="111"/>
      <c r="J3" s="111"/>
      <c r="K3" s="111"/>
      <c r="L3" s="111"/>
      <c r="M3" s="111"/>
      <c r="N3" s="111"/>
      <c r="O3" s="111"/>
      <c r="P3" s="111"/>
    </row>
    <row r="4" spans="1:16" x14ac:dyDescent="0.25">
      <c r="A4" s="14"/>
      <c r="B4" s="14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</row>
    <row r="5" spans="1:16" ht="30" customHeight="1" x14ac:dyDescent="0.25">
      <c r="A5" s="80" t="s">
        <v>1</v>
      </c>
      <c r="B5" s="14"/>
      <c r="C5" s="112" t="s">
        <v>69</v>
      </c>
      <c r="D5" s="113"/>
      <c r="E5" s="113"/>
      <c r="F5" s="113"/>
      <c r="G5" s="113"/>
      <c r="H5" s="14"/>
      <c r="I5" s="14"/>
      <c r="J5" s="14"/>
      <c r="K5" s="14"/>
      <c r="L5" s="14"/>
      <c r="M5" s="14"/>
      <c r="N5" s="14"/>
      <c r="O5" s="14"/>
      <c r="P5" s="14"/>
    </row>
    <row r="6" spans="1:16" x14ac:dyDescent="0.25">
      <c r="A6" s="14" t="s">
        <v>2</v>
      </c>
      <c r="B6" s="14"/>
      <c r="C6" s="108" t="s">
        <v>72</v>
      </c>
      <c r="D6" s="100"/>
      <c r="E6" s="100"/>
      <c r="F6" s="100"/>
      <c r="G6" s="100"/>
      <c r="H6" s="14"/>
      <c r="I6" s="14"/>
      <c r="J6" s="14"/>
      <c r="K6" s="14"/>
      <c r="L6" s="14"/>
      <c r="M6" s="14"/>
      <c r="N6" s="14"/>
      <c r="O6" s="14"/>
      <c r="P6" s="14"/>
    </row>
    <row r="7" spans="1:16" x14ac:dyDescent="0.25">
      <c r="A7" s="14" t="s">
        <v>3</v>
      </c>
      <c r="B7" s="14"/>
      <c r="C7" s="108" t="s">
        <v>71</v>
      </c>
      <c r="D7" s="100"/>
      <c r="E7" s="100"/>
      <c r="F7" s="100"/>
      <c r="G7" s="100"/>
      <c r="H7" s="14"/>
      <c r="I7" s="14"/>
      <c r="J7" s="14"/>
      <c r="K7" s="14"/>
      <c r="L7" s="14"/>
      <c r="M7" s="14"/>
      <c r="N7" s="14"/>
      <c r="O7" s="14"/>
      <c r="P7" s="14"/>
    </row>
    <row r="8" spans="1:16" x14ac:dyDescent="0.25">
      <c r="A8" s="14" t="s">
        <v>4</v>
      </c>
      <c r="B8" s="14"/>
      <c r="C8" s="100"/>
      <c r="D8" s="100"/>
      <c r="E8" s="100"/>
      <c r="F8" s="100"/>
      <c r="G8" s="100"/>
      <c r="H8" s="14"/>
      <c r="I8" s="14"/>
      <c r="J8" s="14"/>
      <c r="K8" s="14"/>
      <c r="L8" s="14"/>
      <c r="M8" s="14"/>
      <c r="N8" s="14"/>
      <c r="O8" s="14"/>
      <c r="P8" s="14"/>
    </row>
    <row r="9" spans="1:16" x14ac:dyDescent="0.25">
      <c r="A9" s="14"/>
      <c r="B9" s="14"/>
      <c r="C9" s="15"/>
      <c r="D9" s="15"/>
      <c r="E9" s="15"/>
      <c r="F9" s="15"/>
      <c r="G9" s="14"/>
      <c r="H9" s="14"/>
      <c r="I9" s="14"/>
      <c r="J9" s="14"/>
      <c r="K9" s="14"/>
      <c r="L9" s="14"/>
      <c r="M9" s="14"/>
      <c r="N9" s="14"/>
      <c r="O9" s="14"/>
      <c r="P9" s="14"/>
    </row>
    <row r="10" spans="1:16" ht="15.75" thickBot="1" x14ac:dyDescent="0.3">
      <c r="A10" s="101" t="s">
        <v>39</v>
      </c>
      <c r="B10" s="101"/>
      <c r="C10" s="101"/>
      <c r="D10" s="101"/>
      <c r="E10" s="101"/>
      <c r="F10" s="101"/>
      <c r="G10" s="14"/>
      <c r="H10" s="14"/>
      <c r="I10" s="14"/>
      <c r="J10" s="14"/>
      <c r="K10" s="14"/>
      <c r="L10" s="14"/>
      <c r="M10" s="14"/>
      <c r="N10" s="14"/>
      <c r="O10" s="14"/>
      <c r="P10" s="14"/>
    </row>
    <row r="11" spans="1:16" ht="15.75" thickBot="1" x14ac:dyDescent="0.3">
      <c r="A11" s="14"/>
      <c r="B11" s="14"/>
      <c r="C11" s="14"/>
      <c r="D11" s="14"/>
      <c r="E11" s="14"/>
      <c r="F11" s="14"/>
      <c r="G11" s="14"/>
      <c r="H11" s="14"/>
      <c r="I11" s="14"/>
      <c r="J11" s="14"/>
      <c r="K11" s="102" t="s">
        <v>24</v>
      </c>
      <c r="L11" s="103"/>
      <c r="M11" s="103"/>
      <c r="N11" s="16">
        <f>P50</f>
        <v>0</v>
      </c>
      <c r="O11" s="17" t="s">
        <v>25</v>
      </c>
      <c r="P11" s="14"/>
    </row>
    <row r="12" spans="1:16" x14ac:dyDescent="0.25">
      <c r="A12" s="14"/>
      <c r="B12" s="14"/>
      <c r="C12" s="14"/>
      <c r="D12" s="14"/>
      <c r="E12" s="14"/>
      <c r="F12" s="14"/>
      <c r="G12" s="14"/>
      <c r="H12" s="14"/>
      <c r="I12" s="14"/>
      <c r="J12" s="14"/>
      <c r="K12" s="18"/>
      <c r="L12" s="18"/>
      <c r="M12" s="18"/>
      <c r="N12" s="19"/>
      <c r="O12" s="20"/>
      <c r="P12" s="14"/>
    </row>
    <row r="13" spans="1:16" x14ac:dyDescent="0.25">
      <c r="A13" s="14"/>
      <c r="B13" s="14"/>
      <c r="C13" s="14"/>
      <c r="D13" s="14"/>
      <c r="E13" s="14"/>
      <c r="F13" s="14"/>
      <c r="G13" s="14"/>
      <c r="H13" s="14"/>
      <c r="I13" s="14"/>
      <c r="J13" s="14"/>
      <c r="K13" s="104" t="s">
        <v>66</v>
      </c>
      <c r="L13" s="104"/>
      <c r="M13" s="104"/>
      <c r="N13" s="104"/>
      <c r="O13" s="104"/>
      <c r="P13" s="14"/>
    </row>
    <row r="14" spans="1:16" ht="15.75" thickBot="1" x14ac:dyDescent="0.3">
      <c r="A14" s="21"/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</row>
    <row r="15" spans="1:16" ht="15.75" thickBot="1" x14ac:dyDescent="0.3">
      <c r="A15" s="105" t="s">
        <v>5</v>
      </c>
      <c r="B15" s="105" t="s">
        <v>67</v>
      </c>
      <c r="C15" s="106" t="s">
        <v>17</v>
      </c>
      <c r="D15" s="105" t="s">
        <v>6</v>
      </c>
      <c r="E15" s="107" t="s">
        <v>7</v>
      </c>
      <c r="F15" s="91" t="s">
        <v>8</v>
      </c>
      <c r="G15" s="91"/>
      <c r="H15" s="91"/>
      <c r="I15" s="91"/>
      <c r="J15" s="91"/>
      <c r="K15" s="91"/>
      <c r="L15" s="91" t="s">
        <v>9</v>
      </c>
      <c r="M15" s="91"/>
      <c r="N15" s="91"/>
      <c r="O15" s="91"/>
      <c r="P15" s="91"/>
    </row>
    <row r="16" spans="1:16" ht="83.45" customHeight="1" thickBot="1" x14ac:dyDescent="0.3">
      <c r="A16" s="105"/>
      <c r="B16" s="105"/>
      <c r="C16" s="106"/>
      <c r="D16" s="105"/>
      <c r="E16" s="107"/>
      <c r="F16" s="82" t="s">
        <v>10</v>
      </c>
      <c r="G16" s="82" t="s">
        <v>68</v>
      </c>
      <c r="H16" s="82" t="s">
        <v>11</v>
      </c>
      <c r="I16" s="82" t="s">
        <v>12</v>
      </c>
      <c r="J16" s="82" t="s">
        <v>13</v>
      </c>
      <c r="K16" s="82" t="s">
        <v>14</v>
      </c>
      <c r="L16" s="82" t="s">
        <v>15</v>
      </c>
      <c r="M16" s="82" t="s">
        <v>11</v>
      </c>
      <c r="N16" s="82" t="s">
        <v>12</v>
      </c>
      <c r="O16" s="82" t="s">
        <v>13</v>
      </c>
      <c r="P16" s="81" t="s">
        <v>16</v>
      </c>
    </row>
    <row r="17" spans="1:16" s="22" customFormat="1" x14ac:dyDescent="0.2">
      <c r="A17" s="24" t="s">
        <v>33</v>
      </c>
      <c r="B17" s="25"/>
      <c r="C17" s="25" t="s">
        <v>26</v>
      </c>
      <c r="D17" s="25"/>
      <c r="E17" s="26"/>
      <c r="F17" s="26"/>
      <c r="G17" s="27"/>
      <c r="H17" s="26"/>
      <c r="I17" s="26"/>
      <c r="J17" s="26"/>
      <c r="K17" s="26"/>
      <c r="L17" s="26"/>
      <c r="M17" s="26"/>
      <c r="N17" s="26"/>
      <c r="O17" s="26"/>
      <c r="P17" s="28"/>
    </row>
    <row r="18" spans="1:16" s="22" customFormat="1" ht="30" customHeight="1" x14ac:dyDescent="0.2">
      <c r="A18" s="83" t="s">
        <v>50</v>
      </c>
      <c r="B18" s="1"/>
      <c r="C18" s="2" t="s">
        <v>78</v>
      </c>
      <c r="D18" s="3" t="s">
        <v>42</v>
      </c>
      <c r="E18" s="4">
        <v>4.7</v>
      </c>
      <c r="F18" s="5"/>
      <c r="G18" s="6"/>
      <c r="H18" s="7"/>
      <c r="I18" s="5"/>
      <c r="J18" s="5"/>
      <c r="K18" s="7">
        <f t="shared" ref="K18" si="0">H18+I18+J18</f>
        <v>0</v>
      </c>
      <c r="L18" s="7">
        <f>ROUND(E18*F18,2)</f>
        <v>0</v>
      </c>
      <c r="M18" s="7">
        <f>ROUND(E18*H18,2)</f>
        <v>0</v>
      </c>
      <c r="N18" s="7">
        <f>ROUND(E18*I18,2)</f>
        <v>0</v>
      </c>
      <c r="O18" s="7">
        <f>ROUND(E18*J18,2)</f>
        <v>0</v>
      </c>
      <c r="P18" s="84">
        <f>M18+N18+O18</f>
        <v>0</v>
      </c>
    </row>
    <row r="19" spans="1:16" s="22" customFormat="1" ht="45" customHeight="1" x14ac:dyDescent="0.2">
      <c r="A19" s="83" t="s">
        <v>51</v>
      </c>
      <c r="B19" s="1"/>
      <c r="C19" s="2" t="s">
        <v>79</v>
      </c>
      <c r="D19" s="3" t="s">
        <v>42</v>
      </c>
      <c r="E19" s="4">
        <v>3</v>
      </c>
      <c r="F19" s="5"/>
      <c r="G19" s="6"/>
      <c r="H19" s="7"/>
      <c r="I19" s="5"/>
      <c r="J19" s="5"/>
      <c r="K19" s="7">
        <f t="shared" ref="K19" si="1">H19+I19+J19</f>
        <v>0</v>
      </c>
      <c r="L19" s="7">
        <f>ROUND(E19*F19,2)</f>
        <v>0</v>
      </c>
      <c r="M19" s="7">
        <f>ROUND(E19*H19,2)</f>
        <v>0</v>
      </c>
      <c r="N19" s="7">
        <f>ROUND(E19*I19,2)</f>
        <v>0</v>
      </c>
      <c r="O19" s="7">
        <f>ROUND(E19*J19,2)</f>
        <v>0</v>
      </c>
      <c r="P19" s="84">
        <f t="shared" ref="P19" si="2">M19+N19+O19</f>
        <v>0</v>
      </c>
    </row>
    <row r="20" spans="1:16" s="22" customFormat="1" ht="15" customHeight="1" x14ac:dyDescent="0.2">
      <c r="A20" s="29" t="s">
        <v>52</v>
      </c>
      <c r="B20" s="30"/>
      <c r="C20" s="31" t="s">
        <v>49</v>
      </c>
      <c r="D20" s="3" t="s">
        <v>42</v>
      </c>
      <c r="E20" s="32">
        <v>1.6</v>
      </c>
      <c r="F20" s="32"/>
      <c r="G20" s="32"/>
      <c r="H20" s="32"/>
      <c r="I20" s="32"/>
      <c r="J20" s="32"/>
      <c r="K20" s="32">
        <f t="shared" ref="K20:K23" si="3">ROUND(H20+I20+J20,2)</f>
        <v>0</v>
      </c>
      <c r="L20" s="32">
        <f t="shared" ref="L20:L23" si="4">ROUND(E20*F20,2)</f>
        <v>0</v>
      </c>
      <c r="M20" s="32">
        <f t="shared" ref="M20:M23" si="5">ROUND(E20*H20,2)</f>
        <v>0</v>
      </c>
      <c r="N20" s="32">
        <f t="shared" ref="N20:N23" si="6">ROUND(E20*I20,2)</f>
        <v>0</v>
      </c>
      <c r="O20" s="32">
        <f t="shared" ref="O20:O23" si="7">ROUND(E20*J20,2)</f>
        <v>0</v>
      </c>
      <c r="P20" s="33">
        <f t="shared" ref="P20:P23" si="8">ROUND(M20+N20+O20,2)</f>
        <v>0</v>
      </c>
    </row>
    <row r="21" spans="1:16" s="22" customFormat="1" ht="15" customHeight="1" x14ac:dyDescent="0.2">
      <c r="A21" s="29" t="s">
        <v>53</v>
      </c>
      <c r="B21" s="30"/>
      <c r="C21" s="31" t="s">
        <v>75</v>
      </c>
      <c r="D21" s="3" t="s">
        <v>76</v>
      </c>
      <c r="E21" s="32">
        <v>1</v>
      </c>
      <c r="F21" s="32"/>
      <c r="G21" s="32"/>
      <c r="H21" s="32"/>
      <c r="I21" s="32"/>
      <c r="J21" s="32"/>
      <c r="K21" s="32">
        <f t="shared" ref="K21" si="9">ROUND(H21+I21+J21,2)</f>
        <v>0</v>
      </c>
      <c r="L21" s="32">
        <f t="shared" ref="L21" si="10">ROUND(E21*F21,2)</f>
        <v>0</v>
      </c>
      <c r="M21" s="32">
        <f t="shared" ref="M21" si="11">ROUND(E21*H21,2)</f>
        <v>0</v>
      </c>
      <c r="N21" s="32">
        <f t="shared" ref="N21" si="12">ROUND(E21*I21,2)</f>
        <v>0</v>
      </c>
      <c r="O21" s="32">
        <f t="shared" ref="O21" si="13">ROUND(E21*J21,2)</f>
        <v>0</v>
      </c>
      <c r="P21" s="33">
        <f t="shared" ref="P21" si="14">ROUND(M21+N21+O21,2)</f>
        <v>0</v>
      </c>
    </row>
    <row r="22" spans="1:16" s="22" customFormat="1" ht="30" customHeight="1" x14ac:dyDescent="0.2">
      <c r="A22" s="29" t="s">
        <v>36</v>
      </c>
      <c r="B22" s="30"/>
      <c r="C22" s="31" t="s">
        <v>77</v>
      </c>
      <c r="D22" s="12" t="s">
        <v>42</v>
      </c>
      <c r="E22" s="34">
        <v>6.5</v>
      </c>
      <c r="F22" s="34"/>
      <c r="G22" s="34"/>
      <c r="H22" s="34"/>
      <c r="I22" s="34"/>
      <c r="J22" s="34"/>
      <c r="K22" s="34">
        <f t="shared" si="3"/>
        <v>0</v>
      </c>
      <c r="L22" s="34">
        <f t="shared" si="4"/>
        <v>0</v>
      </c>
      <c r="M22" s="34">
        <f t="shared" si="5"/>
        <v>0</v>
      </c>
      <c r="N22" s="34">
        <f t="shared" si="6"/>
        <v>0</v>
      </c>
      <c r="O22" s="34">
        <f t="shared" si="7"/>
        <v>0</v>
      </c>
      <c r="P22" s="35">
        <f t="shared" si="8"/>
        <v>0</v>
      </c>
    </row>
    <row r="23" spans="1:16" s="22" customFormat="1" ht="15" customHeight="1" x14ac:dyDescent="0.2">
      <c r="A23" s="29" t="s">
        <v>74</v>
      </c>
      <c r="B23" s="36"/>
      <c r="C23" s="31" t="s">
        <v>28</v>
      </c>
      <c r="D23" s="8" t="s">
        <v>44</v>
      </c>
      <c r="E23" s="34">
        <v>1.25</v>
      </c>
      <c r="F23" s="32"/>
      <c r="G23" s="32"/>
      <c r="H23" s="32"/>
      <c r="I23" s="32"/>
      <c r="J23" s="32"/>
      <c r="K23" s="32">
        <f t="shared" si="3"/>
        <v>0</v>
      </c>
      <c r="L23" s="32">
        <f t="shared" si="4"/>
        <v>0</v>
      </c>
      <c r="M23" s="32">
        <f t="shared" si="5"/>
        <v>0</v>
      </c>
      <c r="N23" s="32">
        <f t="shared" si="6"/>
        <v>0</v>
      </c>
      <c r="O23" s="32">
        <f t="shared" si="7"/>
        <v>0</v>
      </c>
      <c r="P23" s="33">
        <f t="shared" si="8"/>
        <v>0</v>
      </c>
    </row>
    <row r="24" spans="1:16" s="22" customFormat="1" ht="30" x14ac:dyDescent="0.2">
      <c r="A24" s="24" t="s">
        <v>34</v>
      </c>
      <c r="B24" s="25"/>
      <c r="C24" s="37" t="s">
        <v>47</v>
      </c>
      <c r="D24" s="25"/>
      <c r="E24" s="38"/>
      <c r="F24" s="38"/>
      <c r="G24" s="38"/>
      <c r="H24" s="38"/>
      <c r="I24" s="38"/>
      <c r="J24" s="38"/>
      <c r="K24" s="38"/>
      <c r="L24" s="38"/>
      <c r="M24" s="38"/>
      <c r="N24" s="38"/>
      <c r="O24" s="38"/>
      <c r="P24" s="39"/>
    </row>
    <row r="25" spans="1:16" s="22" customFormat="1" ht="30" x14ac:dyDescent="0.2">
      <c r="A25" s="29" t="s">
        <v>54</v>
      </c>
      <c r="B25" s="1"/>
      <c r="C25" s="2" t="s">
        <v>45</v>
      </c>
      <c r="D25" s="3" t="s">
        <v>42</v>
      </c>
      <c r="E25" s="4">
        <v>4.7</v>
      </c>
      <c r="F25" s="5"/>
      <c r="G25" s="6"/>
      <c r="H25" s="7"/>
      <c r="I25" s="5"/>
      <c r="J25" s="5"/>
      <c r="K25" s="7">
        <f>H25+I25+J25</f>
        <v>0</v>
      </c>
      <c r="L25" s="7">
        <f>ROUND(E25*F25,2)</f>
        <v>0</v>
      </c>
      <c r="M25" s="7">
        <f>ROUND(E25*H25,2)</f>
        <v>0</v>
      </c>
      <c r="N25" s="7">
        <f>ROUND(E25*I25,2)</f>
        <v>0</v>
      </c>
      <c r="O25" s="7">
        <f>ROUND(E25*J25,2)</f>
        <v>0</v>
      </c>
      <c r="P25" s="84">
        <f>M25+N25+O25</f>
        <v>0</v>
      </c>
    </row>
    <row r="26" spans="1:16" s="22" customFormat="1" ht="45" x14ac:dyDescent="0.2">
      <c r="A26" s="40" t="s">
        <v>55</v>
      </c>
      <c r="B26" s="30"/>
      <c r="C26" s="2" t="s">
        <v>63</v>
      </c>
      <c r="D26" s="3" t="s">
        <v>42</v>
      </c>
      <c r="E26" s="4">
        <v>4.7</v>
      </c>
      <c r="F26" s="5"/>
      <c r="G26" s="6"/>
      <c r="H26" s="7"/>
      <c r="I26" s="5"/>
      <c r="J26" s="5"/>
      <c r="K26" s="7">
        <f>H26+I26+J26</f>
        <v>0</v>
      </c>
      <c r="L26" s="7">
        <f>ROUND(E26*F26,2)</f>
        <v>0</v>
      </c>
      <c r="M26" s="7">
        <f>ROUND(E26*H26,2)</f>
        <v>0</v>
      </c>
      <c r="N26" s="7">
        <f>ROUND(E26*I26,2)</f>
        <v>0</v>
      </c>
      <c r="O26" s="7">
        <f>ROUND(E26*J26,2)</f>
        <v>0</v>
      </c>
      <c r="P26" s="84">
        <f>M26+N26+O26</f>
        <v>0</v>
      </c>
    </row>
    <row r="27" spans="1:16" s="22" customFormat="1" ht="60" customHeight="1" x14ac:dyDescent="0.2">
      <c r="A27" s="85" t="s">
        <v>56</v>
      </c>
      <c r="B27" s="1"/>
      <c r="C27" s="2" t="s">
        <v>64</v>
      </c>
      <c r="D27" s="3" t="s">
        <v>42</v>
      </c>
      <c r="E27" s="4">
        <v>6</v>
      </c>
      <c r="F27" s="5"/>
      <c r="G27" s="6"/>
      <c r="H27" s="7"/>
      <c r="I27" s="5"/>
      <c r="J27" s="5"/>
      <c r="K27" s="7">
        <f t="shared" ref="K27:K31" si="15">H27+I27+J27</f>
        <v>0</v>
      </c>
      <c r="L27" s="7">
        <f>ROUND(E27*F27,2)</f>
        <v>0</v>
      </c>
      <c r="M27" s="7">
        <f>ROUND(E27*H27,2)</f>
        <v>0</v>
      </c>
      <c r="N27" s="7">
        <f>ROUND(E27*I27,2)</f>
        <v>0</v>
      </c>
      <c r="O27" s="7">
        <f>ROUND(E27*J27,2)</f>
        <v>0</v>
      </c>
      <c r="P27" s="84">
        <f t="shared" ref="P27:P31" si="16">M27+N27+O27</f>
        <v>0</v>
      </c>
    </row>
    <row r="28" spans="1:16" s="22" customFormat="1" ht="60" customHeight="1" x14ac:dyDescent="0.2">
      <c r="A28" s="83" t="s">
        <v>57</v>
      </c>
      <c r="B28" s="1"/>
      <c r="C28" s="2" t="s">
        <v>73</v>
      </c>
      <c r="D28" s="3" t="s">
        <v>43</v>
      </c>
      <c r="E28" s="4">
        <v>4.7</v>
      </c>
      <c r="F28" s="5"/>
      <c r="G28" s="6"/>
      <c r="H28" s="7"/>
      <c r="I28" s="5"/>
      <c r="J28" s="5"/>
      <c r="K28" s="7">
        <f>H28+I28+J28</f>
        <v>0</v>
      </c>
      <c r="L28" s="7">
        <f>ROUND(E28*F28,2)</f>
        <v>0</v>
      </c>
      <c r="M28" s="7">
        <f>ROUND(E28*H28,2)</f>
        <v>0</v>
      </c>
      <c r="N28" s="7">
        <f>ROUND(E28*I28,2)</f>
        <v>0</v>
      </c>
      <c r="O28" s="7">
        <f>ROUND(E28*J28,2)</f>
        <v>0</v>
      </c>
      <c r="P28" s="84">
        <f t="shared" ref="P28" si="17">M28+N28+O28</f>
        <v>0</v>
      </c>
    </row>
    <row r="29" spans="1:16" s="22" customFormat="1" ht="60" customHeight="1" x14ac:dyDescent="0.2">
      <c r="A29" s="83" t="s">
        <v>80</v>
      </c>
      <c r="B29" s="1"/>
      <c r="C29" s="2" t="s">
        <v>81</v>
      </c>
      <c r="D29" s="3" t="s">
        <v>43</v>
      </c>
      <c r="E29" s="4">
        <v>3</v>
      </c>
      <c r="F29" s="5"/>
      <c r="G29" s="6"/>
      <c r="H29" s="7"/>
      <c r="I29" s="5"/>
      <c r="J29" s="5"/>
      <c r="K29" s="7">
        <f>H29+I29+J29</f>
        <v>0</v>
      </c>
      <c r="L29" s="7">
        <f>ROUND(E29*F29,2)</f>
        <v>0</v>
      </c>
      <c r="M29" s="7">
        <f>ROUND(E29*H29,2)</f>
        <v>0</v>
      </c>
      <c r="N29" s="7">
        <f>ROUND(E29*I29,2)</f>
        <v>0</v>
      </c>
      <c r="O29" s="7">
        <f>ROUND(E29*J29,2)</f>
        <v>0</v>
      </c>
      <c r="P29" s="84">
        <f t="shared" ref="P29" si="18">M29+N29+O29</f>
        <v>0</v>
      </c>
    </row>
    <row r="30" spans="1:16" s="22" customFormat="1" ht="15" customHeight="1" x14ac:dyDescent="0.2">
      <c r="A30" s="24" t="s">
        <v>58</v>
      </c>
      <c r="B30" s="25"/>
      <c r="C30" s="37" t="s">
        <v>48</v>
      </c>
      <c r="D30" s="25"/>
      <c r="E30" s="38"/>
      <c r="F30" s="38"/>
      <c r="G30" s="38"/>
      <c r="H30" s="38"/>
      <c r="I30" s="38"/>
      <c r="J30" s="38"/>
      <c r="K30" s="38"/>
      <c r="L30" s="38"/>
      <c r="M30" s="38"/>
      <c r="N30" s="38"/>
      <c r="O30" s="38"/>
      <c r="P30" s="39"/>
    </row>
    <row r="31" spans="1:16" s="22" customFormat="1" ht="30" customHeight="1" x14ac:dyDescent="0.2">
      <c r="A31" s="85" t="s">
        <v>37</v>
      </c>
      <c r="B31" s="1"/>
      <c r="C31" s="9" t="s">
        <v>46</v>
      </c>
      <c r="D31" s="10" t="s">
        <v>27</v>
      </c>
      <c r="E31" s="11">
        <v>12</v>
      </c>
      <c r="F31" s="5"/>
      <c r="G31" s="6"/>
      <c r="H31" s="7"/>
      <c r="I31" s="5"/>
      <c r="J31" s="5"/>
      <c r="K31" s="7">
        <f t="shared" si="15"/>
        <v>0</v>
      </c>
      <c r="L31" s="7">
        <f>ROUND(E31*F31,2)</f>
        <v>0</v>
      </c>
      <c r="M31" s="7">
        <f>ROUND(E31*H31,2)</f>
        <v>0</v>
      </c>
      <c r="N31" s="7">
        <f>ROUND(E31*I31,2)</f>
        <v>0</v>
      </c>
      <c r="O31" s="7">
        <f>ROUND(E31*J31,2)</f>
        <v>0</v>
      </c>
      <c r="P31" s="84">
        <f t="shared" si="16"/>
        <v>0</v>
      </c>
    </row>
    <row r="32" spans="1:16" s="22" customFormat="1" x14ac:dyDescent="0.2">
      <c r="A32" s="24" t="s">
        <v>35</v>
      </c>
      <c r="B32" s="25"/>
      <c r="C32" s="37" t="s">
        <v>30</v>
      </c>
      <c r="D32" s="25"/>
      <c r="E32" s="38"/>
      <c r="F32" s="38"/>
      <c r="G32" s="38"/>
      <c r="H32" s="38"/>
      <c r="I32" s="38"/>
      <c r="J32" s="38"/>
      <c r="K32" s="38"/>
      <c r="L32" s="38"/>
      <c r="M32" s="38"/>
      <c r="N32" s="38"/>
      <c r="O32" s="38"/>
      <c r="P32" s="39"/>
    </row>
    <row r="33" spans="1:16" s="22" customFormat="1" ht="45" customHeight="1" x14ac:dyDescent="0.2">
      <c r="A33" s="29" t="s">
        <v>38</v>
      </c>
      <c r="B33" s="30"/>
      <c r="C33" s="41" t="s">
        <v>87</v>
      </c>
      <c r="D33" s="3" t="s">
        <v>43</v>
      </c>
      <c r="E33" s="32">
        <v>1.6</v>
      </c>
      <c r="F33" s="32"/>
      <c r="G33" s="32"/>
      <c r="H33" s="32"/>
      <c r="I33" s="42"/>
      <c r="J33" s="32"/>
      <c r="K33" s="32">
        <f t="shared" ref="K33:K39" si="19">ROUND(H33+I33+J33,2)</f>
        <v>0</v>
      </c>
      <c r="L33" s="32">
        <f t="shared" ref="L33:L39" si="20">ROUND(E33*F33,2)</f>
        <v>0</v>
      </c>
      <c r="M33" s="32">
        <f t="shared" ref="M33:M39" si="21">ROUND(E33*H33,2)</f>
        <v>0</v>
      </c>
      <c r="N33" s="32">
        <f t="shared" ref="N33:N39" si="22">ROUND(E33*I33,2)</f>
        <v>0</v>
      </c>
      <c r="O33" s="32">
        <f t="shared" ref="O33:O39" si="23">ROUND(E33*J33,2)</f>
        <v>0</v>
      </c>
      <c r="P33" s="33">
        <f t="shared" ref="P33:P39" si="24">ROUND(M33+N33+O33,2)</f>
        <v>0</v>
      </c>
    </row>
    <row r="34" spans="1:16" s="22" customFormat="1" ht="15" customHeight="1" x14ac:dyDescent="0.2">
      <c r="A34" s="29" t="s">
        <v>40</v>
      </c>
      <c r="B34" s="30"/>
      <c r="C34" s="41" t="s">
        <v>62</v>
      </c>
      <c r="D34" s="3" t="s">
        <v>43</v>
      </c>
      <c r="E34" s="42">
        <v>1.6</v>
      </c>
      <c r="F34" s="32"/>
      <c r="G34" s="32"/>
      <c r="H34" s="32"/>
      <c r="I34" s="42"/>
      <c r="J34" s="32"/>
      <c r="K34" s="32">
        <f t="shared" si="19"/>
        <v>0</v>
      </c>
      <c r="L34" s="32">
        <f t="shared" si="20"/>
        <v>0</v>
      </c>
      <c r="M34" s="32">
        <f t="shared" si="21"/>
        <v>0</v>
      </c>
      <c r="N34" s="32">
        <f t="shared" si="22"/>
        <v>0</v>
      </c>
      <c r="O34" s="32">
        <f t="shared" si="23"/>
        <v>0</v>
      </c>
      <c r="P34" s="33">
        <f t="shared" si="24"/>
        <v>0</v>
      </c>
    </row>
    <row r="35" spans="1:16" s="22" customFormat="1" ht="60" customHeight="1" x14ac:dyDescent="0.2">
      <c r="A35" s="29" t="s">
        <v>41</v>
      </c>
      <c r="B35" s="30"/>
      <c r="C35" s="41" t="s">
        <v>60</v>
      </c>
      <c r="D35" s="3" t="s">
        <v>43</v>
      </c>
      <c r="E35" s="42">
        <v>4.9000000000000004</v>
      </c>
      <c r="F35" s="32"/>
      <c r="G35" s="32"/>
      <c r="H35" s="32"/>
      <c r="I35" s="42"/>
      <c r="J35" s="32"/>
      <c r="K35" s="32">
        <f t="shared" si="19"/>
        <v>0</v>
      </c>
      <c r="L35" s="32">
        <f t="shared" si="20"/>
        <v>0</v>
      </c>
      <c r="M35" s="32">
        <f t="shared" si="21"/>
        <v>0</v>
      </c>
      <c r="N35" s="32">
        <f t="shared" si="22"/>
        <v>0</v>
      </c>
      <c r="O35" s="32">
        <f t="shared" si="23"/>
        <v>0</v>
      </c>
      <c r="P35" s="33">
        <f t="shared" si="24"/>
        <v>0</v>
      </c>
    </row>
    <row r="36" spans="1:16" s="22" customFormat="1" ht="30" customHeight="1" x14ac:dyDescent="0.2">
      <c r="A36" s="29" t="s">
        <v>59</v>
      </c>
      <c r="B36" s="30"/>
      <c r="C36" s="41" t="s">
        <v>82</v>
      </c>
      <c r="D36" s="3" t="s">
        <v>43</v>
      </c>
      <c r="E36" s="32">
        <v>1.6</v>
      </c>
      <c r="F36" s="32"/>
      <c r="G36" s="32"/>
      <c r="H36" s="32"/>
      <c r="I36" s="42"/>
      <c r="J36" s="32"/>
      <c r="K36" s="32">
        <f t="shared" ref="K36" si="25">ROUND(H36+I36+J36,2)</f>
        <v>0</v>
      </c>
      <c r="L36" s="32">
        <f t="shared" ref="L36" si="26">ROUND(E36*F36,2)</f>
        <v>0</v>
      </c>
      <c r="M36" s="32">
        <f t="shared" ref="M36" si="27">ROUND(E36*H36,2)</f>
        <v>0</v>
      </c>
      <c r="N36" s="32">
        <f t="shared" ref="N36" si="28">ROUND(E36*I36,2)</f>
        <v>0</v>
      </c>
      <c r="O36" s="32">
        <f t="shared" ref="O36" si="29">ROUND(E36*J36,2)</f>
        <v>0</v>
      </c>
      <c r="P36" s="33">
        <f t="shared" ref="P36" si="30">ROUND(M36+N36+O36,2)</f>
        <v>0</v>
      </c>
    </row>
    <row r="37" spans="1:16" s="22" customFormat="1" ht="45" customHeight="1" x14ac:dyDescent="0.2">
      <c r="A37" s="29" t="s">
        <v>65</v>
      </c>
      <c r="B37" s="30"/>
      <c r="C37" s="41" t="s">
        <v>86</v>
      </c>
      <c r="D37" s="3" t="s">
        <v>43</v>
      </c>
      <c r="E37" s="42">
        <v>4.9000000000000004</v>
      </c>
      <c r="F37" s="32"/>
      <c r="G37" s="32"/>
      <c r="H37" s="32"/>
      <c r="I37" s="42"/>
      <c r="J37" s="32"/>
      <c r="K37" s="32">
        <f t="shared" ref="K37" si="31">ROUND(H37+I37+J37,2)</f>
        <v>0</v>
      </c>
      <c r="L37" s="32">
        <f t="shared" ref="L37" si="32">ROUND(E37*F37,2)</f>
        <v>0</v>
      </c>
      <c r="M37" s="32">
        <f t="shared" ref="M37" si="33">ROUND(E37*H37,2)</f>
        <v>0</v>
      </c>
      <c r="N37" s="32">
        <f t="shared" ref="N37" si="34">ROUND(E37*I37,2)</f>
        <v>0</v>
      </c>
      <c r="O37" s="32">
        <f t="shared" ref="O37" si="35">ROUND(E37*J37,2)</f>
        <v>0</v>
      </c>
      <c r="P37" s="33">
        <f>ROUND(M37+N37+O37,2)</f>
        <v>0</v>
      </c>
    </row>
    <row r="38" spans="1:16" s="22" customFormat="1" ht="30" customHeight="1" x14ac:dyDescent="0.2">
      <c r="A38" s="29" t="s">
        <v>83</v>
      </c>
      <c r="B38" s="30"/>
      <c r="C38" s="41" t="s">
        <v>85</v>
      </c>
      <c r="D38" s="3" t="s">
        <v>43</v>
      </c>
      <c r="E38" s="42">
        <v>1.6</v>
      </c>
      <c r="F38" s="32"/>
      <c r="G38" s="32"/>
      <c r="H38" s="32"/>
      <c r="I38" s="42"/>
      <c r="J38" s="32"/>
      <c r="K38" s="32">
        <f t="shared" ref="K38" si="36">ROUND(H38+I38+J38,2)</f>
        <v>0</v>
      </c>
      <c r="L38" s="32">
        <f t="shared" ref="L38" si="37">ROUND(E38*F38,2)</f>
        <v>0</v>
      </c>
      <c r="M38" s="32">
        <f t="shared" ref="M38" si="38">ROUND(E38*H38,2)</f>
        <v>0</v>
      </c>
      <c r="N38" s="32">
        <f t="shared" ref="N38" si="39">ROUND(E38*I38,2)</f>
        <v>0</v>
      </c>
      <c r="O38" s="32">
        <f t="shared" ref="O38" si="40">ROUND(E38*J38,2)</f>
        <v>0</v>
      </c>
      <c r="P38" s="33">
        <f t="shared" ref="P38" si="41">ROUND(M38+N38+O38,2)</f>
        <v>0</v>
      </c>
    </row>
    <row r="39" spans="1:16" s="22" customFormat="1" ht="45" customHeight="1" x14ac:dyDescent="0.2">
      <c r="A39" s="29" t="s">
        <v>84</v>
      </c>
      <c r="B39" s="30"/>
      <c r="C39" s="41" t="s">
        <v>61</v>
      </c>
      <c r="D39" s="43" t="s">
        <v>29</v>
      </c>
      <c r="E39" s="42">
        <v>1</v>
      </c>
      <c r="F39" s="32"/>
      <c r="G39" s="32"/>
      <c r="H39" s="32"/>
      <c r="I39" s="42"/>
      <c r="J39" s="32"/>
      <c r="K39" s="32">
        <f t="shared" si="19"/>
        <v>0</v>
      </c>
      <c r="L39" s="32">
        <f t="shared" si="20"/>
        <v>0</v>
      </c>
      <c r="M39" s="32">
        <f t="shared" si="21"/>
        <v>0</v>
      </c>
      <c r="N39" s="32">
        <f t="shared" si="22"/>
        <v>0</v>
      </c>
      <c r="O39" s="32">
        <f t="shared" si="23"/>
        <v>0</v>
      </c>
      <c r="P39" s="33">
        <f t="shared" si="24"/>
        <v>0</v>
      </c>
    </row>
    <row r="40" spans="1:16" s="22" customFormat="1" ht="34.5" customHeight="1" x14ac:dyDescent="0.2">
      <c r="A40" s="24" t="s">
        <v>88</v>
      </c>
      <c r="B40" s="25"/>
      <c r="C40" s="86" t="s">
        <v>90</v>
      </c>
      <c r="D40" s="25"/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</row>
    <row r="41" spans="1:16" s="22" customFormat="1" ht="135" customHeight="1" x14ac:dyDescent="0.2">
      <c r="A41" s="29" t="s">
        <v>89</v>
      </c>
      <c r="B41" s="30"/>
      <c r="C41" s="41" t="s">
        <v>91</v>
      </c>
      <c r="D41" s="43" t="s">
        <v>29</v>
      </c>
      <c r="E41" s="42">
        <v>1</v>
      </c>
      <c r="F41" s="32"/>
      <c r="G41" s="32"/>
      <c r="H41" s="32"/>
      <c r="I41" s="42"/>
      <c r="J41" s="32"/>
      <c r="K41" s="32">
        <f t="shared" ref="K41" si="42">ROUND(H41+I41+J41,2)</f>
        <v>0</v>
      </c>
      <c r="L41" s="32">
        <f t="shared" ref="L41" si="43">ROUND(E41*F41,2)</f>
        <v>0</v>
      </c>
      <c r="M41" s="32">
        <f t="shared" ref="M41" si="44">ROUND(E41*H41,2)</f>
        <v>0</v>
      </c>
      <c r="N41" s="32">
        <f t="shared" ref="N41" si="45">ROUND(E41*I41,2)</f>
        <v>0</v>
      </c>
      <c r="O41" s="32">
        <f t="shared" ref="O41" si="46">ROUND(E41*J41,2)</f>
        <v>0</v>
      </c>
      <c r="P41" s="33">
        <f t="shared" ref="P41" si="47">ROUND(M41+N41+O41,2)</f>
        <v>0</v>
      </c>
    </row>
    <row r="42" spans="1:16" s="22" customFormat="1" ht="15.75" thickBot="1" x14ac:dyDescent="0.25">
      <c r="A42" s="40"/>
      <c r="B42" s="30"/>
      <c r="C42" s="44"/>
      <c r="D42" s="43"/>
      <c r="E42" s="42"/>
      <c r="F42" s="42"/>
      <c r="G42" s="32"/>
      <c r="H42" s="32"/>
      <c r="I42" s="42"/>
      <c r="J42" s="32"/>
      <c r="K42" s="32"/>
      <c r="L42" s="32"/>
      <c r="M42" s="32"/>
      <c r="N42" s="32"/>
      <c r="O42" s="32"/>
      <c r="P42" s="33"/>
    </row>
    <row r="43" spans="1:16" ht="15.75" customHeight="1" thickBot="1" x14ac:dyDescent="0.3">
      <c r="A43" s="92" t="s">
        <v>32</v>
      </c>
      <c r="B43" s="93"/>
      <c r="C43" s="93"/>
      <c r="D43" s="93"/>
      <c r="E43" s="93"/>
      <c r="F43" s="93"/>
      <c r="G43" s="93"/>
      <c r="H43" s="93"/>
      <c r="I43" s="93"/>
      <c r="J43" s="94"/>
      <c r="K43" s="45"/>
      <c r="L43" s="46">
        <f>ROUND(SUM(L17:L42),2)</f>
        <v>0</v>
      </c>
      <c r="M43" s="46">
        <f>ROUND(SUM(M17:M42),2)</f>
        <v>0</v>
      </c>
      <c r="N43" s="46">
        <f>ROUND(SUM(N17:N42),2)</f>
        <v>0</v>
      </c>
      <c r="O43" s="46">
        <f>ROUND(SUM(O17:O42),2)</f>
        <v>0</v>
      </c>
      <c r="P43" s="47">
        <f>ROUND(SUM(P17:P42),2)</f>
        <v>0</v>
      </c>
    </row>
    <row r="44" spans="1:16" ht="15.75" customHeight="1" thickBot="1" x14ac:dyDescent="0.3">
      <c r="A44" s="48"/>
      <c r="B44" s="48"/>
      <c r="C44" s="48"/>
      <c r="D44" s="48"/>
      <c r="E44" s="48"/>
      <c r="F44" s="48"/>
      <c r="G44" s="48"/>
      <c r="H44" s="95"/>
      <c r="I44" s="95"/>
      <c r="J44" s="95"/>
      <c r="K44" s="49"/>
      <c r="L44" s="50"/>
      <c r="M44" s="50"/>
      <c r="N44" s="50"/>
      <c r="O44" s="50"/>
      <c r="P44" s="51"/>
    </row>
    <row r="45" spans="1:16" ht="15.75" customHeight="1" x14ac:dyDescent="0.25">
      <c r="A45" s="14"/>
      <c r="B45" s="14"/>
      <c r="C45" s="14"/>
      <c r="D45" s="14"/>
      <c r="E45" s="14"/>
      <c r="F45" s="14"/>
      <c r="G45" s="14"/>
      <c r="H45" s="96" t="s">
        <v>21</v>
      </c>
      <c r="I45" s="97"/>
      <c r="J45" s="97"/>
      <c r="K45" s="52"/>
      <c r="L45" s="53"/>
      <c r="M45" s="54"/>
      <c r="N45" s="54"/>
      <c r="O45" s="55"/>
      <c r="P45" s="56">
        <f>ROUND(P43*K45,2)</f>
        <v>0</v>
      </c>
    </row>
    <row r="46" spans="1:16" ht="15.75" customHeight="1" x14ac:dyDescent="0.25">
      <c r="A46" s="57"/>
      <c r="B46" s="57"/>
      <c r="C46" s="57"/>
      <c r="D46" s="57"/>
      <c r="E46" s="57"/>
      <c r="F46" s="14"/>
      <c r="G46" s="14"/>
      <c r="H46" s="98" t="s">
        <v>18</v>
      </c>
      <c r="I46" s="99"/>
      <c r="J46" s="99"/>
      <c r="K46" s="58"/>
      <c r="L46" s="59"/>
      <c r="M46" s="58"/>
      <c r="N46" s="58"/>
      <c r="O46" s="60"/>
      <c r="P46" s="61"/>
    </row>
    <row r="47" spans="1:16" ht="15.75" customHeight="1" x14ac:dyDescent="0.25">
      <c r="A47" s="57"/>
      <c r="B47" s="62"/>
      <c r="C47" s="57"/>
      <c r="D47" s="57"/>
      <c r="E47" s="57"/>
      <c r="F47" s="14"/>
      <c r="G47" s="14"/>
      <c r="H47" s="87" t="s">
        <v>22</v>
      </c>
      <c r="I47" s="88"/>
      <c r="J47" s="88"/>
      <c r="K47" s="63"/>
      <c r="L47" s="64"/>
      <c r="M47" s="65"/>
      <c r="N47" s="65"/>
      <c r="O47" s="60"/>
      <c r="P47" s="66">
        <f>ROUND(P43*K47,2)</f>
        <v>0</v>
      </c>
    </row>
    <row r="48" spans="1:16" ht="15.75" customHeight="1" x14ac:dyDescent="0.25">
      <c r="A48" s="57"/>
      <c r="B48" s="57"/>
      <c r="C48" s="57"/>
      <c r="D48" s="57"/>
      <c r="E48" s="57"/>
      <c r="F48" s="14"/>
      <c r="G48" s="14"/>
      <c r="H48" s="87" t="s">
        <v>19</v>
      </c>
      <c r="I48" s="88"/>
      <c r="J48" s="88"/>
      <c r="K48" s="67"/>
      <c r="L48" s="68"/>
      <c r="M48" s="65"/>
      <c r="N48" s="65"/>
      <c r="O48" s="60"/>
      <c r="P48" s="66">
        <f>ROUND(P47+P45+P43,2)</f>
        <v>0</v>
      </c>
    </row>
    <row r="49" spans="1:16" x14ac:dyDescent="0.25">
      <c r="A49" s="57"/>
      <c r="B49" s="69"/>
      <c r="C49" s="70"/>
      <c r="D49" s="57"/>
      <c r="E49" s="57"/>
      <c r="F49" s="14"/>
      <c r="G49" s="14"/>
      <c r="H49" s="87" t="s">
        <v>23</v>
      </c>
      <c r="I49" s="88"/>
      <c r="J49" s="88"/>
      <c r="K49" s="71">
        <v>0.21</v>
      </c>
      <c r="L49" s="71"/>
      <c r="M49" s="60"/>
      <c r="N49" s="60"/>
      <c r="O49" s="60"/>
      <c r="P49" s="66">
        <f>ROUND(K49*P48,2)</f>
        <v>0</v>
      </c>
    </row>
    <row r="50" spans="1:16" ht="15.75" thickBot="1" x14ac:dyDescent="0.3">
      <c r="A50" s="57"/>
      <c r="B50" s="69"/>
      <c r="C50" s="70"/>
      <c r="D50" s="57"/>
      <c r="E50" s="57"/>
      <c r="F50" s="14"/>
      <c r="G50" s="14"/>
      <c r="H50" s="89" t="s">
        <v>20</v>
      </c>
      <c r="I50" s="90"/>
      <c r="J50" s="90"/>
      <c r="K50" s="72"/>
      <c r="L50" s="73"/>
      <c r="M50" s="73"/>
      <c r="N50" s="73"/>
      <c r="O50" s="73"/>
      <c r="P50" s="74">
        <f>ROUND(P49+P48,2)</f>
        <v>0</v>
      </c>
    </row>
    <row r="51" spans="1:16" x14ac:dyDescent="0.25">
      <c r="A51" s="75"/>
      <c r="B51" s="76"/>
      <c r="C51" s="77"/>
      <c r="D51" s="69"/>
      <c r="E51" s="57"/>
      <c r="F51" s="14"/>
      <c r="G51" s="14"/>
      <c r="H51" s="48"/>
      <c r="I51" s="48"/>
      <c r="J51" s="48"/>
      <c r="K51" s="49"/>
      <c r="L51" s="14"/>
      <c r="M51" s="14"/>
      <c r="N51" s="14"/>
      <c r="O51" s="14"/>
      <c r="P51" s="23"/>
    </row>
    <row r="52" spans="1:16" x14ac:dyDescent="0.25">
      <c r="A52" s="57"/>
      <c r="B52" s="14"/>
      <c r="C52" s="78"/>
      <c r="D52" s="14"/>
      <c r="E52" s="69"/>
      <c r="F52" s="14"/>
      <c r="K52" s="49"/>
      <c r="L52" s="14"/>
      <c r="M52" s="14"/>
      <c r="N52" s="14"/>
      <c r="O52" s="14"/>
      <c r="P52" s="23"/>
    </row>
    <row r="53" spans="1:16" x14ac:dyDescent="0.25">
      <c r="E53" s="14"/>
      <c r="F53" s="14"/>
      <c r="K53" s="49"/>
      <c r="L53" s="14"/>
      <c r="M53" s="14"/>
      <c r="N53" s="14"/>
      <c r="O53" s="14"/>
      <c r="P53" s="23"/>
    </row>
    <row r="54" spans="1:16" x14ac:dyDescent="0.25">
      <c r="B54" s="79"/>
      <c r="C54" s="79"/>
      <c r="D54" s="14"/>
      <c r="E54" s="14"/>
      <c r="F54" s="14"/>
      <c r="K54" s="49"/>
      <c r="L54" s="14"/>
      <c r="M54" s="14"/>
      <c r="N54" s="14"/>
      <c r="O54" s="14"/>
      <c r="P54" s="23"/>
    </row>
    <row r="55" spans="1:16" x14ac:dyDescent="0.25">
      <c r="A55" s="14"/>
      <c r="F55" s="14"/>
      <c r="K55" s="49"/>
      <c r="L55" s="14"/>
      <c r="M55" s="14"/>
      <c r="N55" s="14"/>
      <c r="O55" s="14"/>
      <c r="P55" s="23"/>
    </row>
    <row r="56" spans="1:16" x14ac:dyDescent="0.25">
      <c r="F56" s="14"/>
      <c r="K56" s="49"/>
      <c r="L56" s="14"/>
      <c r="M56" s="14"/>
      <c r="N56" s="14"/>
      <c r="O56" s="14"/>
      <c r="P56" s="23"/>
    </row>
    <row r="57" spans="1:16" x14ac:dyDescent="0.25">
      <c r="A57" s="14"/>
      <c r="F57" s="14"/>
      <c r="K57" s="49"/>
      <c r="L57" s="14"/>
      <c r="M57" s="14"/>
      <c r="N57" s="14"/>
      <c r="O57" s="14"/>
      <c r="P57" s="23"/>
    </row>
    <row r="58" spans="1:16" x14ac:dyDescent="0.25">
      <c r="F58" s="14"/>
      <c r="K58" s="49"/>
      <c r="L58" s="14"/>
      <c r="M58" s="14"/>
      <c r="N58" s="14"/>
      <c r="O58" s="14"/>
      <c r="P58" s="23"/>
    </row>
    <row r="59" spans="1:16" ht="15.75" customHeight="1" x14ac:dyDescent="0.25">
      <c r="A59" s="14"/>
      <c r="B59" s="14"/>
      <c r="C59" s="14"/>
      <c r="D59" s="14"/>
      <c r="E59" s="14"/>
      <c r="F59" s="14"/>
    </row>
  </sheetData>
  <mergeCells count="25">
    <mergeCell ref="C7:G7"/>
    <mergeCell ref="A1:P1"/>
    <mergeCell ref="A2:P2"/>
    <mergeCell ref="A3:P3"/>
    <mergeCell ref="C5:G5"/>
    <mergeCell ref="C6:G6"/>
    <mergeCell ref="C8:G8"/>
    <mergeCell ref="A10:F10"/>
    <mergeCell ref="K11:M11"/>
    <mergeCell ref="K13:O13"/>
    <mergeCell ref="A15:A16"/>
    <mergeCell ref="B15:B16"/>
    <mergeCell ref="C15:C16"/>
    <mergeCell ref="D15:D16"/>
    <mergeCell ref="E15:E16"/>
    <mergeCell ref="F15:K15"/>
    <mergeCell ref="H48:J48"/>
    <mergeCell ref="H49:J49"/>
    <mergeCell ref="H50:J50"/>
    <mergeCell ref="L15:P15"/>
    <mergeCell ref="A43:J43"/>
    <mergeCell ref="H44:J44"/>
    <mergeCell ref="H45:J45"/>
    <mergeCell ref="H46:J46"/>
    <mergeCell ref="H47:J47"/>
  </mergeCells>
  <pageMargins left="0.70866141732283472" right="0.70866141732283472" top="0.74803149606299213" bottom="0.74803149606299213" header="0.31496062992125984" footer="0.31496062992125984"/>
  <pageSetup paperSize="9" scale="70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s" ma:contentTypeID="0x01010077C746851FE743498C76A1E9BA7E478B" ma:contentTypeVersion="15" ma:contentTypeDescription="Izveidot jaunu dokumentu." ma:contentTypeScope="" ma:versionID="5bfd2865c4bcab2a654c508e52ce9f11">
  <xsd:schema xmlns:xsd="http://www.w3.org/2001/XMLSchema" xmlns:xs="http://www.w3.org/2001/XMLSchema" xmlns:p="http://schemas.microsoft.com/office/2006/metadata/properties" xmlns:ns2="f5e874ac-db49-429b-9e4e-9ee96b460dfe" xmlns:ns3="1327ae28-c440-4468-b679-8d48968833c8" targetNamespace="http://schemas.microsoft.com/office/2006/metadata/properties" ma:root="true" ma:fieldsID="5da93a1e4c68a64ba016703340d09c01" ns2:_="" ns3:_="">
    <xsd:import namespace="f5e874ac-db49-429b-9e4e-9ee96b460dfe"/>
    <xsd:import namespace="1327ae28-c440-4468-b679-8d48968833c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MediaServiceSearchProperties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5e874ac-db49-429b-9e4e-9ee96b460d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2" nillable="true" ma:taxonomy="true" ma:internalName="lcf76f155ced4ddcb4097134ff3c332f" ma:taxonomyFieldName="MediaServiceImageTags" ma:displayName="Attēlu atzīmes" ma:readOnly="false" ma:fieldId="{5cf76f15-5ced-4ddc-b409-7134ff3c332f}" ma:taxonomyMulti="true" ma:sspId="663c2013-bd61-4f3e-a974-5d56ac2ed56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Location" ma:index="18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19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327ae28-c440-4468-b679-8d48968833c8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bfa21329-c26b-4eb7-9ad5-041bcdb201cd}" ma:internalName="TaxCatchAll" ma:showField="CatchAllData" ma:web="1327ae28-c440-4468-b679-8d48968833c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0" nillable="true" ma:displayName="Koplietots ar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1" nillable="true" ma:displayName="Koplietots ar: detalizēti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Satura tips"/>
        <xsd:element ref="dc:title" minOccurs="0" maxOccurs="1" ma:index="4" ma:displayName="Virsrakst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A8C3721-B653-452C-8AEA-3759EDB71311}"/>
</file>

<file path=customXml/itemProps2.xml><?xml version="1.0" encoding="utf-8"?>
<ds:datastoreItem xmlns:ds="http://schemas.openxmlformats.org/officeDocument/2006/customXml" ds:itemID="{852846FC-6787-409B-96D6-3455B1B10A0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Darblapas</vt:lpstr>
      </vt:variant>
      <vt:variant>
        <vt:i4>1</vt:i4>
      </vt:variant>
      <vt:variant>
        <vt:lpstr>Diapazoni ar nosaukumiem</vt:lpstr>
      </vt:variant>
      <vt:variant>
        <vt:i4>1</vt:i4>
      </vt:variant>
    </vt:vector>
  </HeadingPairs>
  <TitlesOfParts>
    <vt:vector size="2" baseType="lpstr">
      <vt:lpstr>Tāme </vt:lpstr>
      <vt:lpstr>'Tāme '!Drukas_apgabals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Rolands VEICS</dc:creator>
  <cp:lastModifiedBy>Kristīne LĀCE</cp:lastModifiedBy>
  <cp:lastPrinted>2024-09-23T12:30:05Z</cp:lastPrinted>
  <dcterms:created xsi:type="dcterms:W3CDTF">2018-03-28T05:20:40Z</dcterms:created>
  <dcterms:modified xsi:type="dcterms:W3CDTF">2024-09-23T12:30:20Z</dcterms:modified>
</cp:coreProperties>
</file>