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defaultThemeVersion="166925"/>
  <mc:AlternateContent xmlns:mc="http://schemas.openxmlformats.org/markup-compatibility/2006">
    <mc:Choice Requires="x15">
      <x15ac:absPath xmlns:x15ac="http://schemas.microsoft.com/office/spreadsheetml/2010/11/ac" url="C:\Users\IntarsB\ownCloud\Riga_Velo\2.daļa Rīga-Ķekava\02 PROJEKTS\11 BA IS\"/>
    </mc:Choice>
  </mc:AlternateContent>
  <xr:revisionPtr revIDLastSave="0" documentId="13_ncr:1_{1A19220C-E52E-4592-A348-5764272E7046}" xr6:coauthVersionLast="47" xr6:coauthVersionMax="47" xr10:uidLastSave="{00000000-0000-0000-0000-000000000000}"/>
  <bookViews>
    <workbookView xWindow="16329" yWindow="1071" windowWidth="16122" windowHeight="17760" xr2:uid="{91A829B1-16C8-403C-9E9A-FFE4DD9F325C}"/>
  </bookViews>
  <sheets>
    <sheet name="DDS" sheetId="2" r:id="rId1"/>
    <sheet name="Piezīmes" sheetId="3" r:id="rId2"/>
  </sheets>
  <externalReferences>
    <externalReference r:id="rId3"/>
    <externalReference r:id="rId4"/>
  </externalReferences>
  <definedNames>
    <definedName name="_xlnm._FilterDatabase" localSheetId="0" hidden="1">DDS!$A$7:$L$883</definedName>
    <definedName name="_Toc109399900" localSheetId="0">DDS!#REF!</definedName>
    <definedName name="_Toc109399901" localSheetId="0">DDS!#REF!</definedName>
    <definedName name="_Toc109399902" localSheetId="0">DDS!#REF!</definedName>
    <definedName name="_Toc109399903" localSheetId="0">DDS!#REF!</definedName>
    <definedName name="_Toc109399904" localSheetId="0">DDS!#REF!</definedName>
    <definedName name="_Toc246252355" localSheetId="0">DDS!#REF!</definedName>
    <definedName name="_Toc39736964" localSheetId="0">DDS!#REF!</definedName>
    <definedName name="Datums">#REF!</definedName>
    <definedName name="nosaukums">[1]P!$B$5:$B$331</definedName>
    <definedName name="paraksts">#REF!</definedName>
    <definedName name="_xlnm.Print_Area" localSheetId="0">DDS!$A$1:$F$899</definedName>
    <definedName name="_xlnm.Print_Area" localSheetId="1">Piezīmes!$A$1:$A$65</definedName>
    <definedName name="_xlnm.Print_Titles" localSheetId="0">DDS!$6:$7</definedName>
    <definedName name="SUM_1">#REF!</definedName>
    <definedName name="SUM_1_1">#REF!</definedName>
    <definedName name="sum_1_2">#REF!</definedName>
    <definedName name="SUM_10">#REF!</definedName>
    <definedName name="sum_10_1">#REF!</definedName>
    <definedName name="sum_10_2">#REF!</definedName>
    <definedName name="sum_10_3">#REF!</definedName>
    <definedName name="SUM_11">#REF!</definedName>
    <definedName name="sum_11_1">#REF!</definedName>
    <definedName name="SUM_12">#REF!</definedName>
    <definedName name="sum_12_1">#REF!</definedName>
    <definedName name="SUM_13">#REF!</definedName>
    <definedName name="sum_13_1">#REF!</definedName>
    <definedName name="SUM_14">#REF!</definedName>
    <definedName name="sum_14_1">#REF!</definedName>
    <definedName name="sum_14_2">#REF!</definedName>
    <definedName name="SUM_15">#REF!</definedName>
    <definedName name="sum_15_1">#REF!</definedName>
    <definedName name="SUM_16">#REF!</definedName>
    <definedName name="SUM_16_1">#REF!</definedName>
    <definedName name="SUM_17">#REF!</definedName>
    <definedName name="SUM_17_1">#REF!</definedName>
    <definedName name="SUM_18">#REF!</definedName>
    <definedName name="SUM_18_1">#REF!</definedName>
    <definedName name="SUM_19">#REF!</definedName>
    <definedName name="SUM_19_1">#REF!</definedName>
    <definedName name="SUM_19_2">#REF!</definedName>
    <definedName name="SUM_19_3">#REF!</definedName>
    <definedName name="SUM_19_4">#REF!</definedName>
    <definedName name="SUM_2">#REF!</definedName>
    <definedName name="sum_2_1">#REF!</definedName>
    <definedName name="SUM_20">#REF!</definedName>
    <definedName name="SUM_20_1">#REF!</definedName>
    <definedName name="SUM_20_2">#REF!</definedName>
    <definedName name="SUM_20_3">'[2]20-3'!$J$960</definedName>
    <definedName name="SUM_20_4">#REF!</definedName>
    <definedName name="SUM_20_5">#REF!</definedName>
    <definedName name="SUM_20_6">#REF!</definedName>
    <definedName name="SUM_20_7">#REF!</definedName>
    <definedName name="SUM_20_8">#REF!</definedName>
    <definedName name="SUM_21">#REF!</definedName>
    <definedName name="sum_21_1">#REF!</definedName>
    <definedName name="SUM_25">#REF!</definedName>
    <definedName name="SUM_25_1">#REF!</definedName>
    <definedName name="SUM_26">#REF!</definedName>
    <definedName name="SUM_26_1">#REF!</definedName>
    <definedName name="SUM_27">#REF!</definedName>
    <definedName name="SUM_27_1">#REF!</definedName>
    <definedName name="SUM_3">#REF!</definedName>
    <definedName name="sum_3_1">#REF!</definedName>
    <definedName name="sum_3_2">#REF!</definedName>
    <definedName name="SUM_4">#REF!</definedName>
    <definedName name="sum_4_1">#REF!</definedName>
    <definedName name="sum_4_2">#REF!</definedName>
    <definedName name="SUM_4_3">#REF!</definedName>
    <definedName name="sum_4_4">#REF!</definedName>
    <definedName name="SUM_5">#REF!</definedName>
    <definedName name="sum_5_1">#REF!</definedName>
    <definedName name="sum_5_2">#REF!</definedName>
    <definedName name="SUM_6">#REF!</definedName>
    <definedName name="sum_6_1">#REF!</definedName>
    <definedName name="sum_6_2">#REF!</definedName>
    <definedName name="SUM_7">#REF!</definedName>
    <definedName name="sum_7_1">#REF!</definedName>
    <definedName name="SUM_8">#REF!</definedName>
    <definedName name="sum_8_1">#REF!</definedName>
    <definedName name="SUM_9">#REF!</definedName>
    <definedName name="sum_9_1">#REF!</definedName>
    <definedName name="sum_9_2">#REF!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64" i="2" l="1"/>
  <c r="E66" i="2"/>
  <c r="A31" i="2"/>
  <c r="A32" i="2"/>
  <c r="A33" i="2"/>
  <c r="A34" i="2"/>
  <c r="A35" i="2"/>
  <c r="A36" i="2"/>
  <c r="A37" i="2" l="1"/>
  <c r="A38" i="2"/>
  <c r="A39" i="2"/>
  <c r="A40" i="2"/>
  <c r="A28" i="2"/>
  <c r="A29" i="2"/>
  <c r="A30" i="2"/>
  <c r="E362" i="2"/>
  <c r="A13" i="2" l="1"/>
  <c r="A14" i="2"/>
  <c r="A15" i="2"/>
  <c r="A16" i="2"/>
  <c r="A17" i="2"/>
  <c r="A18" i="2"/>
  <c r="A19" i="2"/>
  <c r="A20" i="2"/>
  <c r="A21" i="2"/>
  <c r="A22" i="2"/>
  <c r="A23" i="2"/>
  <c r="A24" i="2"/>
  <c r="A25" i="2"/>
  <c r="A26" i="2"/>
  <c r="A27" i="2"/>
  <c r="A11" i="2" l="1"/>
  <c r="A44" i="2"/>
  <c r="A45" i="2"/>
  <c r="A46" i="2"/>
  <c r="A47" i="2"/>
  <c r="A48" i="2"/>
  <c r="A49" i="2"/>
  <c r="A50" i="2"/>
  <c r="A51" i="2"/>
  <c r="A52" i="2"/>
  <c r="A53" i="2"/>
  <c r="A55" i="2"/>
  <c r="A56" i="2"/>
  <c r="A57" i="2"/>
  <c r="A42" i="2"/>
  <c r="A43" i="2"/>
  <c r="A12" i="2"/>
  <c r="A10" i="2"/>
  <c r="A67" i="2" l="1"/>
  <c r="E62" i="2" l="1"/>
  <c r="E59" i="2"/>
  <c r="A92" i="2" l="1"/>
  <c r="A94" i="2"/>
  <c r="I883" i="2"/>
  <c r="A93" i="2"/>
  <c r="A82" i="2"/>
  <c r="A99" i="2"/>
  <c r="A83" i="2"/>
  <c r="A95" i="2"/>
  <c r="A84" i="2"/>
  <c r="A96" i="2"/>
  <c r="A85" i="2"/>
  <c r="A97" i="2"/>
  <c r="A86" i="2"/>
  <c r="A87" i="2"/>
  <c r="A88" i="2"/>
  <c r="A89" i="2"/>
  <c r="A101" i="2"/>
  <c r="A102" i="2"/>
  <c r="A103" i="2"/>
  <c r="A90" i="2"/>
  <c r="A91" i="2"/>
  <c r="A98" i="2"/>
  <c r="A100" i="2"/>
  <c r="A606" i="2"/>
  <c r="A668" i="2"/>
  <c r="A669" i="2"/>
  <c r="A543" i="2"/>
  <c r="A592" i="2"/>
  <c r="A65" i="2"/>
  <c r="A382" i="2"/>
  <c r="A365" i="2"/>
  <c r="A377" i="2"/>
  <c r="A383" i="2"/>
  <c r="A366" i="2"/>
  <c r="A378" i="2"/>
  <c r="A394" i="2"/>
  <c r="A381" i="2"/>
  <c r="A384" i="2"/>
  <c r="A367" i="2"/>
  <c r="A379" i="2"/>
  <c r="A386" i="2"/>
  <c r="A369" i="2"/>
  <c r="A393" i="2"/>
  <c r="A374" i="2"/>
  <c r="A368" i="2"/>
  <c r="A372" i="2"/>
  <c r="A373" i="2"/>
  <c r="A363" i="2"/>
  <c r="A364" i="2"/>
  <c r="A391" i="2"/>
  <c r="A387" i="2"/>
  <c r="A370" i="2"/>
  <c r="A388" i="2"/>
  <c r="A371" i="2"/>
  <c r="A392" i="2"/>
  <c r="A389" i="2"/>
  <c r="A390" i="2"/>
  <c r="A376" i="2"/>
  <c r="A111" i="2"/>
  <c r="A110" i="2"/>
  <c r="A426" i="2"/>
  <c r="A435" i="2"/>
  <c r="A436" i="2"/>
  <c r="A437" i="2"/>
  <c r="A434" i="2"/>
  <c r="A438" i="2"/>
  <c r="A433" i="2"/>
  <c r="A439" i="2"/>
  <c r="A441" i="2"/>
  <c r="A440" i="2"/>
  <c r="A419" i="2"/>
  <c r="A420" i="2"/>
  <c r="A880" i="2"/>
  <c r="A881" i="2"/>
  <c r="A882" i="2"/>
  <c r="A883" i="2"/>
  <c r="A107" i="2"/>
  <c r="A108" i="2"/>
  <c r="A447" i="2"/>
  <c r="A459" i="2"/>
  <c r="A471" i="2"/>
  <c r="A483" i="2"/>
  <c r="A495" i="2"/>
  <c r="A507" i="2"/>
  <c r="A519" i="2"/>
  <c r="A531" i="2"/>
  <c r="A544" i="2"/>
  <c r="A556" i="2"/>
  <c r="A568" i="2"/>
  <c r="A580" i="2"/>
  <c r="A593" i="2"/>
  <c r="A605" i="2"/>
  <c r="A618" i="2"/>
  <c r="A630" i="2"/>
  <c r="A653" i="2"/>
  <c r="A484" i="2"/>
  <c r="A448" i="2"/>
  <c r="A496" i="2"/>
  <c r="A557" i="2"/>
  <c r="A631" i="2"/>
  <c r="A449" i="2"/>
  <c r="A461" i="2"/>
  <c r="A473" i="2"/>
  <c r="A485" i="2"/>
  <c r="A497" i="2"/>
  <c r="A509" i="2"/>
  <c r="A521" i="2"/>
  <c r="A533" i="2"/>
  <c r="A546" i="2"/>
  <c r="A558" i="2"/>
  <c r="A570" i="2"/>
  <c r="A582" i="2"/>
  <c r="A595" i="2"/>
  <c r="A620" i="2"/>
  <c r="A632" i="2"/>
  <c r="A643" i="2"/>
  <c r="A655" i="2"/>
  <c r="A667" i="2"/>
  <c r="A450" i="2"/>
  <c r="A462" i="2"/>
  <c r="A474" i="2"/>
  <c r="A486" i="2"/>
  <c r="A498" i="2"/>
  <c r="A510" i="2"/>
  <c r="A534" i="2"/>
  <c r="A547" i="2"/>
  <c r="A559" i="2"/>
  <c r="A571" i="2"/>
  <c r="A596" i="2"/>
  <c r="A621" i="2"/>
  <c r="A644" i="2"/>
  <c r="A670" i="2"/>
  <c r="A522" i="2"/>
  <c r="A583" i="2"/>
  <c r="A633" i="2"/>
  <c r="A656" i="2"/>
  <c r="A451" i="2"/>
  <c r="A463" i="2"/>
  <c r="A475" i="2"/>
  <c r="A487" i="2"/>
  <c r="A499" i="2"/>
  <c r="A511" i="2"/>
  <c r="A523" i="2"/>
  <c r="A535" i="2"/>
  <c r="A548" i="2"/>
  <c r="A560" i="2"/>
  <c r="A572" i="2"/>
  <c r="A584" i="2"/>
  <c r="A597" i="2"/>
  <c r="A610" i="2"/>
  <c r="A622" i="2"/>
  <c r="A634" i="2"/>
  <c r="A645" i="2"/>
  <c r="A657" i="2"/>
  <c r="A446" i="2"/>
  <c r="A549" i="2"/>
  <c r="A585" i="2"/>
  <c r="A611" i="2"/>
  <c r="A516" i="2"/>
  <c r="A589" i="2"/>
  <c r="A650" i="2"/>
  <c r="A532" i="2"/>
  <c r="A654" i="2"/>
  <c r="A452" i="2"/>
  <c r="A464" i="2"/>
  <c r="A476" i="2"/>
  <c r="A488" i="2"/>
  <c r="A500" i="2"/>
  <c r="A512" i="2"/>
  <c r="A524" i="2"/>
  <c r="A536" i="2"/>
  <c r="A561" i="2"/>
  <c r="A573" i="2"/>
  <c r="A598" i="2"/>
  <c r="A623" i="2"/>
  <c r="A646" i="2"/>
  <c r="A504" i="2"/>
  <c r="A577" i="2"/>
  <c r="A638" i="2"/>
  <c r="A569" i="2"/>
  <c r="A642" i="2"/>
  <c r="A453" i="2"/>
  <c r="A465" i="2"/>
  <c r="A477" i="2"/>
  <c r="A489" i="2"/>
  <c r="A501" i="2"/>
  <c r="A513" i="2"/>
  <c r="A525" i="2"/>
  <c r="A537" i="2"/>
  <c r="A550" i="2"/>
  <c r="A562" i="2"/>
  <c r="A574" i="2"/>
  <c r="A586" i="2"/>
  <c r="A599" i="2"/>
  <c r="A612" i="2"/>
  <c r="A624" i="2"/>
  <c r="A647" i="2"/>
  <c r="A659" i="2"/>
  <c r="A600" i="2"/>
  <c r="A625" i="2"/>
  <c r="A648" i="2"/>
  <c r="A649" i="2"/>
  <c r="A468" i="2"/>
  <c r="A540" i="2"/>
  <c r="A602" i="2"/>
  <c r="A662" i="2"/>
  <c r="A581" i="2"/>
  <c r="A454" i="2"/>
  <c r="A466" i="2"/>
  <c r="A478" i="2"/>
  <c r="A490" i="2"/>
  <c r="A502" i="2"/>
  <c r="A514" i="2"/>
  <c r="A526" i="2"/>
  <c r="A538" i="2"/>
  <c r="A551" i="2"/>
  <c r="A563" i="2"/>
  <c r="A575" i="2"/>
  <c r="A587" i="2"/>
  <c r="A613" i="2"/>
  <c r="A636" i="2"/>
  <c r="A660" i="2"/>
  <c r="A456" i="2"/>
  <c r="A492" i="2"/>
  <c r="A528" i="2"/>
  <c r="A565" i="2"/>
  <c r="A627" i="2"/>
  <c r="A520" i="2"/>
  <c r="A666" i="2"/>
  <c r="A455" i="2"/>
  <c r="A467" i="2"/>
  <c r="A479" i="2"/>
  <c r="A491" i="2"/>
  <c r="A503" i="2"/>
  <c r="A515" i="2"/>
  <c r="A527" i="2"/>
  <c r="A539" i="2"/>
  <c r="A552" i="2"/>
  <c r="A564" i="2"/>
  <c r="A576" i="2"/>
  <c r="A588" i="2"/>
  <c r="A601" i="2"/>
  <c r="A614" i="2"/>
  <c r="A626" i="2"/>
  <c r="A637" i="2"/>
  <c r="A661" i="2"/>
  <c r="A480" i="2"/>
  <c r="A553" i="2"/>
  <c r="A615" i="2"/>
  <c r="A508" i="2"/>
  <c r="A619" i="2"/>
  <c r="A457" i="2"/>
  <c r="A469" i="2"/>
  <c r="A481" i="2"/>
  <c r="A493" i="2"/>
  <c r="A505" i="2"/>
  <c r="A517" i="2"/>
  <c r="A529" i="2"/>
  <c r="A541" i="2"/>
  <c r="A554" i="2"/>
  <c r="A566" i="2"/>
  <c r="A578" i="2"/>
  <c r="A590" i="2"/>
  <c r="A603" i="2"/>
  <c r="A616" i="2"/>
  <c r="A628" i="2"/>
  <c r="A639" i="2"/>
  <c r="A651" i="2"/>
  <c r="A567" i="2"/>
  <c r="A591" i="2"/>
  <c r="A617" i="2"/>
  <c r="A640" i="2"/>
  <c r="A664" i="2"/>
  <c r="A665" i="2"/>
  <c r="A472" i="2"/>
  <c r="A607" i="2"/>
  <c r="A458" i="2"/>
  <c r="A470" i="2"/>
  <c r="A482" i="2"/>
  <c r="A494" i="2"/>
  <c r="A506" i="2"/>
  <c r="A518" i="2"/>
  <c r="A530" i="2"/>
  <c r="A542" i="2"/>
  <c r="A555" i="2"/>
  <c r="A579" i="2"/>
  <c r="A604" i="2"/>
  <c r="A629" i="2"/>
  <c r="A652" i="2"/>
  <c r="A641" i="2"/>
  <c r="A460" i="2"/>
  <c r="A445" i="2"/>
  <c r="A767" i="2"/>
  <c r="A776" i="2"/>
  <c r="A727" i="2"/>
  <c r="A159" i="2"/>
  <c r="A702" i="2"/>
  <c r="A704" i="2"/>
  <c r="A705" i="2"/>
  <c r="A706" i="2"/>
  <c r="A707" i="2"/>
  <c r="A708" i="2"/>
  <c r="A703" i="2"/>
  <c r="A838" i="2"/>
  <c r="A850" i="2"/>
  <c r="A863" i="2"/>
  <c r="A876" i="2"/>
  <c r="A824" i="2"/>
  <c r="A818" i="2"/>
  <c r="A709" i="2"/>
  <c r="A721" i="2"/>
  <c r="A734" i="2"/>
  <c r="A747" i="2"/>
  <c r="A759" i="2"/>
  <c r="A772" i="2"/>
  <c r="A785" i="2"/>
  <c r="A839" i="2"/>
  <c r="A851" i="2"/>
  <c r="A864" i="2"/>
  <c r="A877" i="2"/>
  <c r="A823" i="2"/>
  <c r="A819" i="2"/>
  <c r="A710" i="2"/>
  <c r="A722" i="2"/>
  <c r="A735" i="2"/>
  <c r="A748" i="2"/>
  <c r="A760" i="2"/>
  <c r="A773" i="2"/>
  <c r="A786" i="2"/>
  <c r="A799" i="2"/>
  <c r="A684" i="2"/>
  <c r="A674" i="2"/>
  <c r="A412" i="2"/>
  <c r="A430" i="2"/>
  <c r="A346" i="2"/>
  <c r="A358" i="2"/>
  <c r="A325" i="2"/>
  <c r="A418" i="2"/>
  <c r="A758" i="2"/>
  <c r="A411" i="2"/>
  <c r="A840" i="2"/>
  <c r="A852" i="2"/>
  <c r="A865" i="2"/>
  <c r="A878" i="2"/>
  <c r="A806" i="2"/>
  <c r="A820" i="2"/>
  <c r="A711" i="2"/>
  <c r="A723" i="2"/>
  <c r="A736" i="2"/>
  <c r="A749" i="2"/>
  <c r="A761" i="2"/>
  <c r="A774" i="2"/>
  <c r="A787" i="2"/>
  <c r="A800" i="2"/>
  <c r="A685" i="2"/>
  <c r="A400" i="2"/>
  <c r="A413" i="2"/>
  <c r="A431" i="2"/>
  <c r="A347" i="2"/>
  <c r="A359" i="2"/>
  <c r="A326" i="2"/>
  <c r="A780" i="2"/>
  <c r="A406" i="2"/>
  <c r="A771" i="2"/>
  <c r="A429" i="2"/>
  <c r="A841" i="2"/>
  <c r="A853" i="2"/>
  <c r="A866" i="2"/>
  <c r="A837" i="2"/>
  <c r="A807" i="2"/>
  <c r="A805" i="2"/>
  <c r="A712" i="2"/>
  <c r="A724" i="2"/>
  <c r="A737" i="2"/>
  <c r="A750" i="2"/>
  <c r="A762" i="2"/>
  <c r="A775" i="2"/>
  <c r="A788" i="2"/>
  <c r="A801" i="2"/>
  <c r="A686" i="2"/>
  <c r="A401" i="2"/>
  <c r="A414" i="2"/>
  <c r="A432" i="2"/>
  <c r="A348" i="2"/>
  <c r="A360" i="2"/>
  <c r="A327" i="2"/>
  <c r="A329" i="2"/>
  <c r="A766" i="2"/>
  <c r="A341" i="2"/>
  <c r="A797" i="2"/>
  <c r="A323" i="2"/>
  <c r="A842" i="2"/>
  <c r="A854" i="2"/>
  <c r="A867" i="2"/>
  <c r="A836" i="2"/>
  <c r="A808" i="2"/>
  <c r="A804" i="2"/>
  <c r="A713" i="2"/>
  <c r="A725" i="2"/>
  <c r="A738" i="2"/>
  <c r="A751" i="2"/>
  <c r="A763" i="2"/>
  <c r="A777" i="2"/>
  <c r="A789" i="2"/>
  <c r="A699" i="2"/>
  <c r="A687" i="2"/>
  <c r="A403" i="2"/>
  <c r="A415" i="2"/>
  <c r="A349" i="2"/>
  <c r="A361" i="2"/>
  <c r="A754" i="2"/>
  <c r="A428" i="2"/>
  <c r="A675" i="2"/>
  <c r="A843" i="2"/>
  <c r="A855" i="2"/>
  <c r="A868" i="2"/>
  <c r="A825" i="2"/>
  <c r="A809" i="2"/>
  <c r="A700" i="2"/>
  <c r="A714" i="2"/>
  <c r="A726" i="2"/>
  <c r="A739" i="2"/>
  <c r="A752" i="2"/>
  <c r="A764" i="2"/>
  <c r="A778" i="2"/>
  <c r="A790" i="2"/>
  <c r="A698" i="2"/>
  <c r="A688" i="2"/>
  <c r="A404" i="2"/>
  <c r="A416" i="2"/>
  <c r="A399" i="2"/>
  <c r="A350" i="2"/>
  <c r="A362" i="2"/>
  <c r="A331" i="2"/>
  <c r="A716" i="2"/>
  <c r="A677" i="2"/>
  <c r="A798" i="2"/>
  <c r="A844" i="2"/>
  <c r="A856" i="2"/>
  <c r="A869" i="2"/>
  <c r="A827" i="2"/>
  <c r="A810" i="2"/>
  <c r="A701" i="2"/>
  <c r="A715" i="2"/>
  <c r="A728" i="2"/>
  <c r="A740" i="2"/>
  <c r="A753" i="2"/>
  <c r="A765" i="2"/>
  <c r="A779" i="2"/>
  <c r="A791" i="2"/>
  <c r="A676" i="2"/>
  <c r="A690" i="2"/>
  <c r="A405" i="2"/>
  <c r="A417" i="2"/>
  <c r="A398" i="2"/>
  <c r="A351" i="2"/>
  <c r="A332" i="2"/>
  <c r="A729" i="2"/>
  <c r="A691" i="2"/>
  <c r="A333" i="2"/>
  <c r="A410" i="2"/>
  <c r="A357" i="2"/>
  <c r="A845" i="2"/>
  <c r="A857" i="2"/>
  <c r="A870" i="2"/>
  <c r="A829" i="2"/>
  <c r="A812" i="2"/>
  <c r="A741" i="2"/>
  <c r="A792" i="2"/>
  <c r="A352" i="2"/>
  <c r="A695" i="2"/>
  <c r="A683" i="2"/>
  <c r="A846" i="2"/>
  <c r="A859" i="2"/>
  <c r="A871" i="2"/>
  <c r="A830" i="2"/>
  <c r="A813" i="2"/>
  <c r="A717" i="2"/>
  <c r="A730" i="2"/>
  <c r="A742" i="2"/>
  <c r="A755" i="2"/>
  <c r="A768" i="2"/>
  <c r="A781" i="2"/>
  <c r="A793" i="2"/>
  <c r="A678" i="2"/>
  <c r="A692" i="2"/>
  <c r="A407" i="2"/>
  <c r="A423" i="2"/>
  <c r="A342" i="2"/>
  <c r="A353" i="2"/>
  <c r="A340" i="2"/>
  <c r="A334" i="2"/>
  <c r="A849" i="2"/>
  <c r="A817" i="2"/>
  <c r="A720" i="2"/>
  <c r="A784" i="2"/>
  <c r="A847" i="2"/>
  <c r="A860" i="2"/>
  <c r="A872" i="2"/>
  <c r="A831" i="2"/>
  <c r="A814" i="2"/>
  <c r="A718" i="2"/>
  <c r="A731" i="2"/>
  <c r="A743" i="2"/>
  <c r="A756" i="2"/>
  <c r="A769" i="2"/>
  <c r="A782" i="2"/>
  <c r="A794" i="2"/>
  <c r="A680" i="2"/>
  <c r="A693" i="2"/>
  <c r="A408" i="2"/>
  <c r="A424" i="2"/>
  <c r="A343" i="2"/>
  <c r="A354" i="2"/>
  <c r="A339" i="2"/>
  <c r="A335" i="2"/>
  <c r="A336" i="2"/>
  <c r="A875" i="2"/>
  <c r="A733" i="2"/>
  <c r="A682" i="2"/>
  <c r="A848" i="2"/>
  <c r="A861" i="2"/>
  <c r="A874" i="2"/>
  <c r="A832" i="2"/>
  <c r="A816" i="2"/>
  <c r="A719" i="2"/>
  <c r="A732" i="2"/>
  <c r="A744" i="2"/>
  <c r="A757" i="2"/>
  <c r="A770" i="2"/>
  <c r="A783" i="2"/>
  <c r="A795" i="2"/>
  <c r="A681" i="2"/>
  <c r="A694" i="2"/>
  <c r="A409" i="2"/>
  <c r="A425" i="2"/>
  <c r="A355" i="2"/>
  <c r="A862" i="2"/>
  <c r="A833" i="2"/>
  <c r="A746" i="2"/>
  <c r="A356" i="2"/>
  <c r="A344" i="2"/>
  <c r="A304" i="2"/>
  <c r="A273" i="2"/>
  <c r="A290" i="2"/>
  <c r="A305" i="2"/>
  <c r="A319" i="2"/>
  <c r="A275" i="2"/>
  <c r="A291" i="2"/>
  <c r="A306" i="2"/>
  <c r="A320" i="2"/>
  <c r="A276" i="2"/>
  <c r="A293" i="2"/>
  <c r="A308" i="2"/>
  <c r="A263" i="2"/>
  <c r="A314" i="2"/>
  <c r="A301" i="2"/>
  <c r="A286" i="2"/>
  <c r="A288" i="2"/>
  <c r="A289" i="2"/>
  <c r="A318" i="2"/>
  <c r="A278" i="2"/>
  <c r="A294" i="2"/>
  <c r="A310" i="2"/>
  <c r="A262" i="2"/>
  <c r="A281" i="2"/>
  <c r="A265" i="2"/>
  <c r="A297" i="2"/>
  <c r="A267" i="2"/>
  <c r="A299" i="2"/>
  <c r="A268" i="2"/>
  <c r="A315" i="2"/>
  <c r="A302" i="2"/>
  <c r="A303" i="2"/>
  <c r="A271" i="2"/>
  <c r="A280" i="2"/>
  <c r="A295" i="2"/>
  <c r="A311" i="2"/>
  <c r="A296" i="2"/>
  <c r="A312" i="2"/>
  <c r="A282" i="2"/>
  <c r="A313" i="2"/>
  <c r="A284" i="2"/>
  <c r="A285" i="2"/>
  <c r="A269" i="2"/>
  <c r="A316" i="2"/>
  <c r="A270" i="2"/>
  <c r="A317" i="2"/>
  <c r="A193" i="2"/>
  <c r="A221" i="2"/>
  <c r="A176" i="2"/>
  <c r="A183" i="2"/>
  <c r="A223" i="2"/>
  <c r="A237" i="2"/>
  <c r="A250" i="2"/>
  <c r="A211" i="2"/>
  <c r="A224" i="2"/>
  <c r="A185" i="2"/>
  <c r="A198" i="2"/>
  <c r="A238" i="2"/>
  <c r="A251" i="2"/>
  <c r="A212" i="2"/>
  <c r="A225" i="2"/>
  <c r="A186" i="2"/>
  <c r="A199" i="2"/>
  <c r="A239" i="2"/>
  <c r="A252" i="2"/>
  <c r="A213" i="2"/>
  <c r="A226" i="2"/>
  <c r="A187" i="2"/>
  <c r="A200" i="2"/>
  <c r="A233" i="2"/>
  <c r="A220" i="2"/>
  <c r="A234" i="2"/>
  <c r="A209" i="2"/>
  <c r="A249" i="2"/>
  <c r="A205" i="2"/>
  <c r="A230" i="2"/>
  <c r="A235" i="2"/>
  <c r="A196" i="2"/>
  <c r="A197" i="2"/>
  <c r="A240" i="2"/>
  <c r="A253" i="2"/>
  <c r="A214" i="2"/>
  <c r="A227" i="2"/>
  <c r="A188" i="2"/>
  <c r="A201" i="2"/>
  <c r="A242" i="2"/>
  <c r="A178" i="2"/>
  <c r="A203" i="2"/>
  <c r="A231" i="2"/>
  <c r="A217" i="2"/>
  <c r="A179" i="2"/>
  <c r="A204" i="2"/>
  <c r="A245" i="2"/>
  <c r="A218" i="2"/>
  <c r="A258" i="2"/>
  <c r="A181" i="2"/>
  <c r="A177" i="2"/>
  <c r="A182" i="2"/>
  <c r="A248" i="2"/>
  <c r="A236" i="2"/>
  <c r="A184" i="2"/>
  <c r="A241" i="2"/>
  <c r="A254" i="2"/>
  <c r="A215" i="2"/>
  <c r="A208" i="2"/>
  <c r="A190" i="2"/>
  <c r="A202" i="2"/>
  <c r="A255" i="2"/>
  <c r="A216" i="2"/>
  <c r="A191" i="2"/>
  <c r="A244" i="2"/>
  <c r="A256" i="2"/>
  <c r="A192" i="2"/>
  <c r="A232" i="2"/>
  <c r="A257" i="2"/>
  <c r="A180" i="2"/>
  <c r="A246" i="2"/>
  <c r="A194" i="2"/>
  <c r="A247" i="2"/>
  <c r="A195" i="2"/>
  <c r="A222" i="2"/>
  <c r="A210" i="2"/>
  <c r="A163" i="2"/>
  <c r="A115" i="2"/>
  <c r="A128" i="2"/>
  <c r="A140" i="2"/>
  <c r="A154" i="2"/>
  <c r="A164" i="2"/>
  <c r="A117" i="2"/>
  <c r="A129" i="2"/>
  <c r="A141" i="2"/>
  <c r="A155" i="2"/>
  <c r="A165" i="2"/>
  <c r="A118" i="2"/>
  <c r="A130" i="2"/>
  <c r="A142" i="2"/>
  <c r="A157" i="2"/>
  <c r="A144" i="2"/>
  <c r="A147" i="2"/>
  <c r="A148" i="2"/>
  <c r="A125" i="2"/>
  <c r="A166" i="2"/>
  <c r="A119" i="2"/>
  <c r="A131" i="2"/>
  <c r="A133" i="2"/>
  <c r="A170" i="2"/>
  <c r="A136" i="2"/>
  <c r="A167" i="2"/>
  <c r="A120" i="2"/>
  <c r="A145" i="2"/>
  <c r="A146" i="2"/>
  <c r="A122" i="2"/>
  <c r="A134" i="2"/>
  <c r="A137" i="2"/>
  <c r="A168" i="2"/>
  <c r="A121" i="2"/>
  <c r="A132" i="2"/>
  <c r="A169" i="2"/>
  <c r="A123" i="2"/>
  <c r="A124" i="2"/>
  <c r="A151" i="2"/>
  <c r="A139" i="2"/>
  <c r="A171" i="2"/>
  <c r="A149" i="2"/>
  <c r="A162" i="2"/>
  <c r="A172" i="2"/>
  <c r="A161" i="2"/>
  <c r="A127" i="2"/>
  <c r="A138" i="2"/>
  <c r="A153" i="2"/>
  <c r="A68" i="2"/>
  <c r="A79" i="2"/>
  <c r="A105" i="2"/>
  <c r="A69" i="2"/>
  <c r="A81" i="2"/>
  <c r="A106" i="2"/>
  <c r="A70" i="2"/>
  <c r="A58" i="2"/>
  <c r="A71" i="2"/>
  <c r="A109" i="2"/>
  <c r="A59" i="2"/>
  <c r="A60" i="2"/>
  <c r="A61" i="2"/>
  <c r="A73" i="2"/>
  <c r="A62" i="2"/>
  <c r="A74" i="2"/>
  <c r="A75" i="2"/>
  <c r="A63" i="2"/>
  <c r="A76" i="2"/>
  <c r="A77" i="2"/>
  <c r="A64" i="2"/>
  <c r="A66" i="2"/>
  <c r="A78" i="2"/>
</calcChain>
</file>

<file path=xl/sharedStrings.xml><?xml version="1.0" encoding="utf-8"?>
<sst xmlns="http://schemas.openxmlformats.org/spreadsheetml/2006/main" count="2430" uniqueCount="864">
  <si>
    <t>Būvdarbu, materiāla vai izstrādājuma nosaukums</t>
  </si>
  <si>
    <t>1</t>
  </si>
  <si>
    <t>Uzmērīšana un nospraušana</t>
  </si>
  <si>
    <t>Objekts:</t>
  </si>
  <si>
    <r>
      <t>Adrese</t>
    </r>
    <r>
      <rPr>
        <b/>
        <i/>
        <sz val="10"/>
        <color theme="1" tint="0.34998626667073579"/>
        <rFont val="Arial"/>
        <family val="2"/>
        <charset val="186"/>
      </rPr>
      <t>:</t>
    </r>
  </si>
  <si>
    <r>
      <t>Pasūtījums</t>
    </r>
    <r>
      <rPr>
        <b/>
        <i/>
        <sz val="10"/>
        <color theme="1" tint="0.34998626667073579"/>
        <rFont val="Arial"/>
        <family val="2"/>
        <charset val="186"/>
      </rPr>
      <t>:</t>
    </r>
  </si>
  <si>
    <t>BŪVDARBU APJOMU SARAKSTS</t>
  </si>
  <si>
    <t>Nr.p.k</t>
  </si>
  <si>
    <t>Specifik.Nr.</t>
  </si>
  <si>
    <t>Mērvienība</t>
  </si>
  <si>
    <t>Daudzums</t>
  </si>
  <si>
    <t>Reģionālas un pilsētas nozīmes velo infrastruktūras izveide maršrutā Rīga-Ķekava</t>
  </si>
  <si>
    <t>Mūkusalas iela, Ziepniekkalna iela, Bauskas iela, Svilpes iela, Ūpju iela, Rīga</t>
  </si>
  <si>
    <t>DS-23-4576-li (2023-CP/091-57)</t>
  </si>
  <si>
    <t>Piezīmes</t>
  </si>
  <si>
    <t>Dažādi darbi</t>
  </si>
  <si>
    <t>km</t>
  </si>
  <si>
    <t>Koku ciršana ar celmu laušanu</t>
  </si>
  <si>
    <t>Celmu laušana</t>
  </si>
  <si>
    <r>
      <t>m</t>
    </r>
    <r>
      <rPr>
        <vertAlign val="superscript"/>
        <sz val="10"/>
        <color theme="1"/>
        <rFont val="Arial"/>
        <family val="2"/>
        <charset val="186"/>
      </rPr>
      <t>2</t>
    </r>
  </si>
  <si>
    <t>Zaru zāģēšana, izveidojot vainagu</t>
  </si>
  <si>
    <t>Betona bruģakmens seguma demontāža</t>
  </si>
  <si>
    <t>Ceļa apmales demontāža</t>
  </si>
  <si>
    <t>m</t>
  </si>
  <si>
    <t>Ietves apmales demontāža</t>
  </si>
  <si>
    <t>Ceļa zīmju un stabu demontāža</t>
  </si>
  <si>
    <r>
      <t>m</t>
    </r>
    <r>
      <rPr>
        <vertAlign val="superscript"/>
        <sz val="10"/>
        <color theme="1"/>
        <rFont val="Arial"/>
        <family val="2"/>
        <charset val="186"/>
      </rPr>
      <t>3</t>
    </r>
  </si>
  <si>
    <t>Ceļa horizontālo apzīmējumu noņemšana</t>
  </si>
  <si>
    <t>Zemes klātnes būvniecība</t>
  </si>
  <si>
    <t>Zemes klātnes ierakuma būvniecība</t>
  </si>
  <si>
    <t>Zemes klātnes uzbēruma būvniecība</t>
  </si>
  <si>
    <t>Atdalīšana ar ģeosintētiskiem materiāliem</t>
  </si>
  <si>
    <t>Nogāžu nostiprināšana ar zāliena sējumu, melnzemes bērumu un ģeopaklāja nostiprinājumu NN-4</t>
  </si>
  <si>
    <t>Nogāžu nostiprināšana ar gabionu atbalstsienu (h=1,50m)</t>
  </si>
  <si>
    <t>Ar saistvielām nesaistītas konstruktīvās kārtas</t>
  </si>
  <si>
    <t>Ar saistvielām saistītas konstruktīvās kārtas</t>
  </si>
  <si>
    <t>Satiksmes aprīkojums</t>
  </si>
  <si>
    <t>Siltumtrases rezerves cauruļu demontāža, L=6m</t>
  </si>
  <si>
    <t>1.4.1</t>
  </si>
  <si>
    <r>
      <t>Batimetriskā uzmērīšana (900 m</t>
    </r>
    <r>
      <rPr>
        <vertAlign val="superscript"/>
        <sz val="10"/>
        <color theme="1"/>
        <rFont val="Arial"/>
        <family val="2"/>
        <charset val="186"/>
      </rPr>
      <t>2</t>
    </r>
    <r>
      <rPr>
        <sz val="10"/>
        <color theme="1"/>
        <rFont val="Arial"/>
        <family val="2"/>
        <charset val="186"/>
      </rPr>
      <t>)</t>
    </r>
  </si>
  <si>
    <t>1.4.2</t>
  </si>
  <si>
    <t xml:space="preserve">Krūmu zāģēšana ar celmu laušanu </t>
  </si>
  <si>
    <t>1.4.3</t>
  </si>
  <si>
    <t>1.4.4</t>
  </si>
  <si>
    <t>Vietējas nozīmes ģeodēziskā tīkla punkta Nr.4016 demontāža (iznīcināšana)</t>
  </si>
  <si>
    <t>1.4.5</t>
  </si>
  <si>
    <t>Solu ar pamatiem demontāža</t>
  </si>
  <si>
    <t>Asfalta seguma demontāža (hvid=20cm)</t>
  </si>
  <si>
    <t>Asfalta seguma demontāža (hvid=5cm)</t>
  </si>
  <si>
    <t>Ceļa zīmju demontāža</t>
  </si>
  <si>
    <t>Asfalta seguma savienojumu frēzēšana, h=4cm</t>
  </si>
  <si>
    <t>1.5.1</t>
  </si>
  <si>
    <t>1.5.2</t>
  </si>
  <si>
    <t>1.5.3</t>
  </si>
  <si>
    <t>1.5.5</t>
  </si>
  <si>
    <t>Apzaļumošana ar zāliena sējumu un melnzemes bērumu NN-3</t>
  </si>
  <si>
    <t>Nogāžu nostiprināšana ar zāliena sējumu un melnzemes bērumu NN-3</t>
  </si>
  <si>
    <t xml:space="preserve">Betona maisījumā saistīts laukakmens bruģējums NN-9 </t>
  </si>
  <si>
    <t>1.6.1</t>
  </si>
  <si>
    <t>1.6.2</t>
  </si>
  <si>
    <t>1.6.4</t>
  </si>
  <si>
    <t>1.6.5</t>
  </si>
  <si>
    <t>1.6.3</t>
  </si>
  <si>
    <t>1.7.1</t>
  </si>
  <si>
    <t>Granīta apmales 100x22x15 cm uzstādīšana (uz minerālmateriālu maisījuma un betona pamata)</t>
  </si>
  <si>
    <t>Betona apmales 100x30x15 cm uzstādīšana (uz minerālmateriālu maisījuma un betona pamata)</t>
  </si>
  <si>
    <t>Betona apmales 100x30/22x15 cm uzstādīšana (uz minerālmateriālu maisījuma un betona pamata)</t>
  </si>
  <si>
    <t xml:space="preserve">Betona apmales 100x22x15 cm uzstādīšana (uz minerālmateriālu maisījuma un betona pamata) </t>
  </si>
  <si>
    <t xml:space="preserve">Betona apmales100x20x8 uzstādīšana (uz minerālmateriālu maisījuma un betona pamata) </t>
  </si>
  <si>
    <t xml:space="preserve">Betona apmales 50x30x16/26 (ar slīpu šķērsgriezumu) uzstādīšana (uz minerālmateriālu maisījuma un betona pamata) </t>
  </si>
  <si>
    <t xml:space="preserve">Betona apmales 50x30x16/26 (gala elements) uzstādīšana (uz minerālmateriālu maisījuma un betona pamata) </t>
  </si>
  <si>
    <t xml:space="preserve">Betona apmales 100x20x8 (velo) uzstādīšana (uz minerālmateriālu maisījuma un betona pamata) </t>
  </si>
  <si>
    <t>1.8.1</t>
  </si>
  <si>
    <t>1.8.2</t>
  </si>
  <si>
    <t>1.8.6</t>
  </si>
  <si>
    <t>1.8.4</t>
  </si>
  <si>
    <t>1.8.5</t>
  </si>
  <si>
    <t>1.8.3</t>
  </si>
  <si>
    <t>Ielu nosaukuma norāžu metāla staba uzstādīšana</t>
  </si>
  <si>
    <t>Balstu, stabu aprīkošana ar marķējumu</t>
  </si>
  <si>
    <t>Ceļa horizontālie apzīmējumi:</t>
  </si>
  <si>
    <t>1.4.6</t>
  </si>
  <si>
    <t xml:space="preserve">Gāzesvada kapju (peldošā tipa) nomaiņa un regulēšana </t>
  </si>
  <si>
    <t xml:space="preserve">Betona apmales 100x20x8 (velo slīpa) uzstādīšana (uz minerālmateriālu maisījuma un betona pamata) </t>
  </si>
  <si>
    <t>Ceļa zīmes metāla staba uzstādīšana, ieskaitot pamatu</t>
  </si>
  <si>
    <t>Ceļa zīmes metāla staba ar konsoli uzstādīšana, ieskaitot pamatu</t>
  </si>
  <si>
    <t>Autobusu saraksta uzstādīšana</t>
  </si>
  <si>
    <t>Ceļa signālstabiņu D3 uzstādīšana</t>
  </si>
  <si>
    <t>1.4.7</t>
  </si>
  <si>
    <t xml:space="preserve">Slodzi izlīdzinošo paneļu būvniecība (Greenmax SandwitchPanel 74 vai ekvivalents) </t>
  </si>
  <si>
    <t>1.4.8</t>
  </si>
  <si>
    <t>Informatīvo plakātu uzstādīšana un demontāža</t>
  </si>
  <si>
    <t>Piezīmes:</t>
  </si>
  <si>
    <t>1. Būvdarbu apjomu saraksts skatāms kopā ar Būvdarbu specifikācijām.</t>
  </si>
  <si>
    <t xml:space="preserve">Ielu nosaukuma norāžu uz matāla staba uzstādīšana </t>
  </si>
  <si>
    <t>Plastmasas apmale ''PLASTBORT 79''
Izmēri:1000x80x79mm; stiprināts ar plastmasas vai metāla naglām, stiprināta ar 3 naglām uz 1m</t>
  </si>
  <si>
    <t>Plastmasas apmale (skat. TS-L-3_11)</t>
  </si>
  <si>
    <r>
      <t>m</t>
    </r>
    <r>
      <rPr>
        <sz val="10"/>
        <rFont val="Calibri"/>
        <family val="2"/>
        <charset val="186"/>
      </rPr>
      <t>²</t>
    </r>
  </si>
  <si>
    <t>Slāņu atdalošs ģeotekstils, caurlaidība 2,3x10-5 m²/s, caurplūdums 75 l/s m²</t>
  </si>
  <si>
    <t>Oļu pazemes slānis, fr.40-70mm, h=600mm</t>
  </si>
  <si>
    <t>Oļu virsējais slānis, fr.40-120mm, h=150mm</t>
  </si>
  <si>
    <t>Oļi lietusdārzos (skat. TS-L-2_13, TS-L-3_11)</t>
  </si>
  <si>
    <t>Apstādījumu - koku, krūmu, ziemciešu un zālāja laistīšana un kopšana</t>
  </si>
  <si>
    <t>Apstādījumu kopšana būvniecības laikā līdz\ nodošanai ekspluatācijā (skat. skaidrojošo aprakstu)</t>
  </si>
  <si>
    <t>Krūmu, ziemciešu un graudzāļu mulčēšana ar augstākās kvalitātes smalkās frakcijas (0-5mm) priežu mizu mulča</t>
  </si>
  <si>
    <t xml:space="preserve">Ekstensīva zālāja - puķu pļavas (01.maisījums ''Ziedoša puķu pļava'') sēšana </t>
  </si>
  <si>
    <t xml:space="preserve">Ekstensīva zālāja - puķu pļavas (04.maisījums ''Sāli panesošs'') sēšana </t>
  </si>
  <si>
    <t>Sīpolpuķu stādīšana</t>
  </si>
  <si>
    <t>Ziemciešu stādīšana</t>
  </si>
  <si>
    <t>Krūmu stādīšana</t>
  </si>
  <si>
    <r>
      <t>Krūmu stādīšana, zālāja sēj</t>
    </r>
    <r>
      <rPr>
        <b/>
        <sz val="10"/>
        <rFont val="Arial"/>
        <family val="2"/>
      </rPr>
      <t xml:space="preserve">a (skat. </t>
    </r>
    <r>
      <rPr>
        <b/>
        <sz val="10"/>
        <rFont val="Arial"/>
        <family val="2"/>
        <charset val="186"/>
      </rPr>
      <t>skaidrojošo aprakstu) darbs un materiāli</t>
    </r>
  </si>
  <si>
    <t>Koku mulcēšana ar augstākās kvalitātes vidējās frakcijas (5-30mm) priežu mizu mulča</t>
  </si>
  <si>
    <t xml:space="preserve">Koka stumbra aizsargs pret trimmerēšanu </t>
  </si>
  <si>
    <t>Lēnas caurlaidības ūdens soma koka laistīšanai, 75l</t>
  </si>
  <si>
    <t>Koka stumbra aizsardzība pret apdegumiem - niedru paklājs (h~2m, atkarīgs no koka stāda kailstumbra augstuma)</t>
  </si>
  <si>
    <t>Koku stiprināšana ar ar 3 slīpiem koka mietiem (skat. TS-L-3_17 )</t>
  </si>
  <si>
    <t>Koku stiprināšana ar 3 taisniem mietiem gruntī (skat. TS-L-3_17 )</t>
  </si>
  <si>
    <t>Koku stādīšanas darbi gruntī</t>
  </si>
  <si>
    <r>
      <t>Koku stādīšana -</t>
    </r>
    <r>
      <rPr>
        <b/>
        <sz val="10"/>
        <rFont val="Arial"/>
        <family val="2"/>
      </rPr>
      <t xml:space="preserve"> (skat. TS-L-3_17 un skaidrojošo aprakstu) darbs un materiāli</t>
    </r>
  </si>
  <si>
    <t>Zālāja - puķu pļavas gultnes sagatavošana, gatavās uzlabotās augsnes ievešana,  iestrādāšana, līdzināšana utt. (skat. skaidrojošo aprakstu) h=0,20m</t>
  </si>
  <si>
    <t>Apstādījumu dobju stādbedru gultnes sagatavošana, gatavās uzlabotās augsnes ievešana, iestrādāšana, līdzināšana utt. (skat. skaidrojošo aprakstu) - krūmiem ziemcietēm  h=0,40m</t>
  </si>
  <si>
    <t>Apstādījumu dobju stādbedru gultnes sagatavošana, gatavās uzlabotās augsnes ievešana, iestrādāšana, līdzināšana utt. (skat. skaidrojošo aprakstu) - kokiem un liela izmēra krūmiem diametrā 1m un dziļumā 0,80 līdz 1m</t>
  </si>
  <si>
    <t>Uzlabotās augsnes paraugu pilna spektra analīžu veikšana - pH, N-P-K, organiskās vielas daudzums, granulometriskais sastāvs, smago metālu klātbūtne, elektrovadītspēja (sāļu koncentrācija), ūdens uzturēšanas spēja - paraugi (1 grupa / 3 paraugi katrai grupai)</t>
  </si>
  <si>
    <t>Esošās augsnes uzlabošanas pasākumu kopums atbērtnē atbilstoši augu ekoloģiskajām grupām</t>
  </si>
  <si>
    <r>
      <t xml:space="preserve">Esošās augsnes uzlabošanas </t>
    </r>
    <r>
      <rPr>
        <b/>
        <sz val="10"/>
        <rFont val="Arial"/>
        <family val="2"/>
      </rPr>
      <t>receptūras izstrādāšana</t>
    </r>
    <r>
      <rPr>
        <sz val="10"/>
        <rFont val="Arial"/>
        <family val="2"/>
      </rPr>
      <t xml:space="preserve"> atbilstoši augu ekoloģiskajām grupām</t>
    </r>
  </si>
  <si>
    <t>Esošās augsnes paraugu pilna spektra analīžu veikšana - pH, N-P-K, organiskās vielas daudzums, granulometriskais sastāvs, smago metālu klātbūtne, elektrovadītspēja (sāļu koncentrācija), ūdens uzturēšanas spēja - paraugi (paraugs nepieciešams 5 dažādām vietām teritorijā)</t>
  </si>
  <si>
    <t>Augsnes pH un detalizēta augsnes sastāva (augsne, grants, komposts, smilšmāls), atbilstoši augu ekoloģiskajām prasībām, noteikšana (izstrādā profesionāls dārznieks pirms stādījumu ierīkošanas)</t>
  </si>
  <si>
    <t>Augsnes un stādvietu sagatavošana (skat. skaidrojošo aprakstu)</t>
  </si>
  <si>
    <t>m²</t>
  </si>
  <si>
    <r>
      <t xml:space="preserve">Priežu mizu mulča - augstākās kvalitātes vidējās frakcijas (5-30mm) priežu mizu mulča kokiem; </t>
    </r>
    <r>
      <rPr>
        <u/>
        <sz val="10"/>
        <rFont val="Arial"/>
        <family val="2"/>
      </rPr>
      <t>slāņa biezums: 100mm</t>
    </r>
  </si>
  <si>
    <r>
      <t xml:space="preserve">Priežu mizu mulča - augstākās kvalitātes vidējās frakcijas (5-30mm) priežu mizu mulča krūmiem; </t>
    </r>
    <r>
      <rPr>
        <u/>
        <sz val="10"/>
        <rFont val="Arial"/>
        <family val="2"/>
      </rPr>
      <t>slāņa biezums: 50mm</t>
    </r>
  </si>
  <si>
    <r>
      <t>Priežu mizu mulča - augstākās kvalitātes smalkās frakcijas (0-5mm) priežu mizu mulča ziemcietēm un graudzālēm kopā ar krūmu akcentiem;</t>
    </r>
    <r>
      <rPr>
        <u/>
        <sz val="10"/>
        <rFont val="Arial"/>
        <family val="2"/>
      </rPr>
      <t xml:space="preserve"> slāņa biezums: 50mm</t>
    </r>
  </si>
  <si>
    <t>Ekstensīva zālāja - puķu pļavas 01.maisījums ''Ziedoša puķu pļava''
(50% ziedoši augi, 50% graudzāles); Izsējas norma: 4 g/m²</t>
  </si>
  <si>
    <t>Ekstensīva zālāja - puķu pļavas 04.maisījums ''Sāli panesošs''
(20% ziedoši augi, 80% graudzāles); izsējas norma: 5 g/m²</t>
  </si>
  <si>
    <t>Sīpolaugi (skat. TS-L-3_12)</t>
  </si>
  <si>
    <r>
      <t>La</t>
    </r>
    <r>
      <rPr>
        <sz val="10"/>
        <rFont val="Arial"/>
        <family val="2"/>
      </rPr>
      <t>kstaugi (skat. TS-L-3_12)</t>
    </r>
  </si>
  <si>
    <r>
      <t>Kr</t>
    </r>
    <r>
      <rPr>
        <sz val="10"/>
        <rFont val="Arial"/>
        <family val="2"/>
      </rPr>
      <t>ūmi (skat. TS-L-3_12)</t>
    </r>
  </si>
  <si>
    <r>
      <t>Ko</t>
    </r>
    <r>
      <rPr>
        <sz val="10"/>
        <rFont val="Arial"/>
        <family val="2"/>
      </rPr>
      <t>ki (skat. TS-L-3_12)</t>
    </r>
  </si>
  <si>
    <t>Augu saraksts (skat. TS-L-3_12 un TS-L-3_12)</t>
  </si>
  <si>
    <t xml:space="preserve">Augsnes ielabošana, lai veicinātu sakņu atjaunošanos - esošo saglabājamo koku kritiskajā un minimālajā sakņu aizsardzības zonā </t>
  </si>
  <si>
    <t>Esošo koku aizsardzības pasākumu kopums (skat. skaidrojošo aprakstu)</t>
  </si>
  <si>
    <t>Apstādījumi</t>
  </si>
  <si>
    <t>Norobežojošs stabiņš
Izmērs: h=0.90 m, Ø=0.076 m;
RAL 7039 (metālam)/, pulverkrāsojums</t>
  </si>
  <si>
    <t>Velo kāju balsts (lielais)
Izmērs: h=1.10 - 1.30 m, a=2.00 - 3.00 m, b=0.25 - 0.40 m;
RAL 7039 (metālam)/, pulverkrāsojums</t>
  </si>
  <si>
    <t>Velo kāju balsts (mazais)
Izmērs h=1.10 - 1.30 m, Ø=100-120 m;
RAL 7039 (metālam)/, pulverkrāsojums</t>
  </si>
  <si>
    <t>Margas
Izmērs: h=1300mm
Materiāls: tērauda margas (cinkotas un krāsotas) (skat. TS-L_2_01)</t>
  </si>
  <si>
    <t>Dekoratīvie laukakmeņi
Izmērs: frakcija 0.3-0.7m, tonis: pelēki un tumši pelēki (skat. skaidrojošo aprakstu)</t>
  </si>
  <si>
    <t>Dekoratīvie laukakmeņi
Izmērs: frakcija 0.7-1.0m, tonis: pelēki un tumši pelēki (skat. skaidrojošo aprakstu)</t>
  </si>
  <si>
    <t>Velo remonta stacija (Kods:IBOMBO PRS-LV2)
Izmērs: h=1.58 m, a=0.51 m, b=0.40 m; Tonis (metālam): RAL 9006</t>
  </si>
  <si>
    <t>Velo statīvs
Izmērs: h=0.90 m, a=0.80 m, b=0.05 m; tonis: RAL 7039; materiāls: karsti cinkots tērauds</t>
  </si>
  <si>
    <t>Atkritumu urna ar pelnu trauku ''City litter bin'' 150l Nr.261-900
Izmērs: h=0.98 m, Ø=0.56 m, Metāla tonis: RAL 7039</t>
  </si>
  <si>
    <t>Vienvietīgs sols ar atzveltni ''April'' Nr. 74-900A
Izmērs:h=0.79 m, a=0.51 m, b=0.52 m; metāla tonis: RAL 7039; materiāls kokam: Ziemeļu priede</t>
  </si>
  <si>
    <t>Sols ar atzveltni ''April Stavenger seat'' Nr. 723-900A
Izmērs: h=0.79 m, a=1.80 m, b=0.52 m; metāla tonis: RAL 7039; materiāls kokam: Ziemeļu priede</t>
  </si>
  <si>
    <t>Labiekārtojums</t>
  </si>
  <si>
    <t>CEĻA DARBI (TS-CD)</t>
  </si>
  <si>
    <t>LABIEKĀRTOJUMS (TS-L)</t>
  </si>
  <si>
    <t>TS-CD daļa</t>
  </si>
  <si>
    <t>TS-L daļa</t>
  </si>
  <si>
    <t>1. Būvdarbu veicējam pirms piedāvājuma sagatavošanas iepazīties ar pilnu būvprojekta sastāvu, tai skaitā ar skaidrojošo aprakstu.</t>
  </si>
  <si>
    <t>2. Izstrādājot piedāvājumu, būvdarbu veicējam rūpīgi jāpārskata visi projekta rasējumi un skaidrojošais apraksts un apjomos jāiekļauj arī neuzrādītie darbi un materiāli, lai kvalitatīvi veiktu būvniecību atbilstoši konkrētā būvuzņēmēja tehnoloģijai, un, bez kuriem nebūtu iespējama būvdarbu tehnoloģiski pareiza, un, normatīviem atbilstoša, veikšana pilnā apjomā. Projektētie apjomi doti bez pielaidēm.</t>
  </si>
  <si>
    <t>LUKSOFORU OBJEKTI (LO)</t>
  </si>
  <si>
    <t>Mūkusalas aplis</t>
  </si>
  <si>
    <t>Luksoforu statnes un balsteņa montāža</t>
  </si>
  <si>
    <t>kpl</t>
  </si>
  <si>
    <t>Speckronšteina montāža uz apgaismojuma balsta</t>
  </si>
  <si>
    <t>Ceļa zīmju balsteņa montāža</t>
  </si>
  <si>
    <t>Luksofora montāža uz balsteņa</t>
  </si>
  <si>
    <t>Kabeļu ievilkšana aizsargcaurulēs (t.sk.esošājās), statnēs un sadalē</t>
  </si>
  <si>
    <t>Luksoforu sadales skapja (ar kontrolieri) montāža, t.sk. sazemēšana</t>
  </si>
  <si>
    <t>Luksoforu kontroliera programmēšana</t>
  </si>
  <si>
    <t>Luksoforu kontroliera programmas pielāgošana pēc nepieciešamības</t>
  </si>
  <si>
    <t>Video detektora montāža, komutēšana un pozicionēšana</t>
  </si>
  <si>
    <t>Video detektora parametrizēšana</t>
  </si>
  <si>
    <t>Video detektoru saskarnes moduļa uzstādīšana un komutēšana</t>
  </si>
  <si>
    <t>Darbi</t>
  </si>
  <si>
    <t>Luksoforu statne (h=3,25m)</t>
  </si>
  <si>
    <t>Balstenis luksoforu stiprināšanai</t>
  </si>
  <si>
    <t>Speckronšteins luksoforu montāžai uz apgaismojuma balsta</t>
  </si>
  <si>
    <t>Ceļa zīmju balstenis (h=2,3m)</t>
  </si>
  <si>
    <t>3-sekciju transporta luksofors ar 3x210mm LED lēcām, kronšteiniem un saulessargiem</t>
  </si>
  <si>
    <t>3-sekciju velosipēdu luksofors ar 3x210mm LED lēcām, kronšteiniem un saulessargiem</t>
  </si>
  <si>
    <t>2-sekciju gājēju luksofors ar 2x210mm LED lēcām, kronšteiniem un saulessargiem</t>
  </si>
  <si>
    <t xml:space="preserve">Video detektoru saskarnes modulis (vismaz 4 kamerām) </t>
  </si>
  <si>
    <t>Signālkabelis CYKY 5x1,5mm2</t>
  </si>
  <si>
    <t>Signālkabelis NYY 14x1,5mm2</t>
  </si>
  <si>
    <t>Datu kabelis F/UTP 4x2x0,57mm2</t>
  </si>
  <si>
    <t>Materiāli</t>
  </si>
  <si>
    <t>Mūkusalas - Ziepniekkalna</t>
  </si>
  <si>
    <t>Esošās luksoforu statnes pārcelšana</t>
  </si>
  <si>
    <t>Pastiprinātas luksoforu statnes un balsteņa montāža</t>
  </si>
  <si>
    <t>Iznesuma traverzas montāža</t>
  </si>
  <si>
    <t>Pastiprināta luksoforu statne (h=2,75m) ar dzelzsbetona pamatu</t>
  </si>
  <si>
    <t>Iznesuma traverza (l=1,2m)</t>
  </si>
  <si>
    <t>2-sekciju brīdinošais luksofors ar 2x210mm LED lēcām, kronšteiniem un saulessargiem</t>
  </si>
  <si>
    <t>Signālkabelis NYY 7x1,5mm2</t>
  </si>
  <si>
    <t>Signālkabelis NYY 19x1,5mm2</t>
  </si>
  <si>
    <t>GP Ziepniekkalna ielā</t>
  </si>
  <si>
    <t>Gājēju akustiskā bloka ar pogu montāža</t>
  </si>
  <si>
    <t>Ceļa zīmju balstenis</t>
  </si>
  <si>
    <t>2. Darbu veidiem, kuriem uzrādīta tilpuma mērvienība, apjoms materiāliem ir blīvā veidā.</t>
  </si>
  <si>
    <t>BK daļa</t>
  </si>
  <si>
    <t>BŪVKONSTRUKCIJAS (BK)</t>
  </si>
  <si>
    <t>Tilts</t>
  </si>
  <si>
    <t>SAGATAVOŠANAS DARBI</t>
  </si>
  <si>
    <t>Mobilizācija (būvlaukuma ierīkošana un likvidēšana)</t>
  </si>
  <si>
    <t>Mērniecības darbi</t>
  </si>
  <si>
    <t>ESOŠO KONSTRUKCIJU NOJAUKŠANA</t>
  </si>
  <si>
    <t>Daļēja konusa betona nostiprinājuma demontāža</t>
  </si>
  <si>
    <t>ZEMES DARBI</t>
  </si>
  <si>
    <t>Sausas būvbedres nodrošināšana</t>
  </si>
  <si>
    <t>Augu zemes noņemšana (h~20cm)</t>
  </si>
  <si>
    <t>Rakšanas darbi būvbedrē virs ūdens līmeņa</t>
  </si>
  <si>
    <t>Smilšu piegāde un ieklāšana</t>
  </si>
  <si>
    <t>Ģeotekstils (piegāde un ieklāšana)</t>
  </si>
  <si>
    <t>PAMATI</t>
  </si>
  <si>
    <t>Minerālmateriāla  piegāde un ieklāšana ((fr. 0/45) pamats teknēm, konusa betona nostiprinājumam un atbalstam)</t>
  </si>
  <si>
    <t>Pāļi</t>
  </si>
  <si>
    <t>Urbpāļu (L=13.0m) izbūve</t>
  </si>
  <si>
    <t>Urbpāļu (L=14.5m) izbūve</t>
  </si>
  <si>
    <t>TURAS</t>
  </si>
  <si>
    <t>Turas (laiduma konstrukcijai)</t>
  </si>
  <si>
    <t>VEIDŅI</t>
  </si>
  <si>
    <t>Veidņi (balstiem)</t>
  </si>
  <si>
    <t>Veidņi (laiduma konstrukcijai)</t>
  </si>
  <si>
    <t>Veidņi (teknēm, konusa betona nostiprinājumam un atbalstam)</t>
  </si>
  <si>
    <t>STIEGROJUMS</t>
  </si>
  <si>
    <t>Stiegrojums (balstiem)</t>
  </si>
  <si>
    <t>Stiegrojums (laiduma konstrukcijai)</t>
  </si>
  <si>
    <t>Stiegrojums (teknēm, konusa betona nostiprinājumam un atbalstam)</t>
  </si>
  <si>
    <t>SASPRIEGTAIS STIEGROJUMS</t>
  </si>
  <si>
    <t>Saspriegtā stiegrojuma kūļu enkuri</t>
  </si>
  <si>
    <t>Saspriegtā stiegrojuma kūļi</t>
  </si>
  <si>
    <t>Kanālu apvalki</t>
  </si>
  <si>
    <t>Cementa java kūļu apvalku injicēšanai</t>
  </si>
  <si>
    <t>BETONS</t>
  </si>
  <si>
    <t>Betons (balstiem)</t>
  </si>
  <si>
    <t>Betons (laiduma konstrukcijai)</t>
  </si>
  <si>
    <t>Betons (izlīdzinošajam slānim)</t>
  </si>
  <si>
    <t>Betons (teknēm, konusa betona nostiprinājumam un atbalstam)</t>
  </si>
  <si>
    <t>Iecementēšanas java (līnijdrenāžai)</t>
  </si>
  <si>
    <t>KONSTRUKCIJU TĒRAUDS</t>
  </si>
  <si>
    <t>Tērauda margu konstrukciju izgatavošana, piegāde un montāža</t>
  </si>
  <si>
    <t>HIDROIZOLĀCIJA</t>
  </si>
  <si>
    <t>Bitumens divās kārtās (balstiem)</t>
  </si>
  <si>
    <t xml:space="preserve">Betona virsmu impregnēšana (laiduma konstrukcijai) </t>
  </si>
  <si>
    <t>Polimēru modificēta hermētiska šuve (ietvei un gar deformācijas šuvēm)</t>
  </si>
  <si>
    <t>Hermētiķis (līnijdrenāžai)</t>
  </si>
  <si>
    <t>Līmētā hidroizolācija</t>
  </si>
  <si>
    <t>Betona virsmas sagatavošana un epoksīda grunts ieklāšana</t>
  </si>
  <si>
    <t>ASFALTBETONS</t>
  </si>
  <si>
    <t>Karstā asfalta dilumkārta 3,5cm biezumā</t>
  </si>
  <si>
    <t>DAŽĀDI DARBI</t>
  </si>
  <si>
    <t>Pretslīdes pārklājums</t>
  </si>
  <si>
    <t>Elastomēra balstīklas</t>
  </si>
  <si>
    <t>Notekcaurules no līnijdrenāžas</t>
  </si>
  <si>
    <t>Līnijdrenāžas kanāls</t>
  </si>
  <si>
    <t>Laukakmeņu krāvums</t>
  </si>
  <si>
    <t>Cauruļu komunikācijām izbūve, d=110 mm</t>
  </si>
  <si>
    <t>Rūpnieciski izgatavota deformācijas šuve</t>
  </si>
  <si>
    <t>Būves izpilduzmērījuma plāna izstrāde</t>
  </si>
  <si>
    <t>Kontakttīklu stabu aizsardzība</t>
  </si>
  <si>
    <t>Esošās kuģošanas zīmes pārcelšana</t>
  </si>
  <si>
    <t>Elastīgas starplikas piegāde un montāža</t>
  </si>
  <si>
    <t>t</t>
  </si>
  <si>
    <t>Tunelis</t>
  </si>
  <si>
    <t>Esošo metāla stabu demontāža</t>
  </si>
  <si>
    <t>Esošā bruģa demontāža</t>
  </si>
  <si>
    <t>Esošās līnijdrenāžas demontāža</t>
  </si>
  <si>
    <t>Metāla stabu izbūve (cinkotu)</t>
  </si>
  <si>
    <t>Plaisu injicēšana (plaisām virs 0,3mm)</t>
  </si>
  <si>
    <t>Sienu tīrīšana no grafiti</t>
  </si>
  <si>
    <t>Līnijdrenāžas izbūve</t>
  </si>
  <si>
    <t>Virsmas sagatavošana asfaltbetona ieklāšanai</t>
  </si>
  <si>
    <t>Karstā asfalta dilumkārta AC 8 surf, h=3.5cm</t>
  </si>
  <si>
    <t>Karstā asfalta seguma apakškārta AC 16 base, h=4.5cm</t>
  </si>
  <si>
    <t>LIETUS ŪDENS KANALIZĀCIJAS TĪKLI (LKT)</t>
  </si>
  <si>
    <t xml:space="preserve">Zemes un demontāžas darbi projektēto LK1 tīklu darbu zonā </t>
  </si>
  <si>
    <t>Tranšejas rakšana lietus kanalizācijas pašteces tīklu izbūvei; H=0,5-3,0 m, Bvid=1,5 m</t>
  </si>
  <si>
    <r>
      <t xml:space="preserve">Tranšejas aizbēršana līdz ceļa seguma konstrukcijai lietus kanalizācijas pašteces tīklu montāžai (ieskaitot grunts nomaiņu </t>
    </r>
    <r>
      <rPr>
        <vertAlign val="superscript"/>
        <sz val="10"/>
        <rFont val="Arial"/>
        <family val="2"/>
        <charset val="186"/>
      </rPr>
      <t>6*</t>
    </r>
    <r>
      <rPr>
        <sz val="10"/>
        <rFont val="Arial"/>
        <family val="2"/>
        <charset val="186"/>
      </rPr>
      <t xml:space="preserve"> </t>
    </r>
    <r>
      <rPr>
        <vertAlign val="superscript"/>
        <sz val="10"/>
        <rFont val="Arial"/>
        <family val="2"/>
        <charset val="186"/>
      </rPr>
      <t>7*</t>
    </r>
    <r>
      <rPr>
        <sz val="10"/>
        <rFont val="Arial"/>
        <family val="2"/>
      </rPr>
      <t xml:space="preserve"> aizvešanu, atvešanu utt.</t>
    </r>
    <r>
      <rPr>
        <sz val="10"/>
        <rFont val="Arial"/>
        <family val="2"/>
        <charset val="186"/>
      </rPr>
      <t>); H=1,0-3,0 m, Bvid=1,5 m</t>
    </r>
  </si>
  <si>
    <t xml:space="preserve">Tranšejas sienu nostiprināšana ar metāla vairogiem (divpusēji) pie dziļuma, kas lielāks par 1,5 m. *norādīts tekošais tranšejas garums, pieņemot, ka sienas nostiprinātas abās būvgrāvja pusēs </t>
  </si>
  <si>
    <t>Smilts pamatnes ierīkošana zem lietus kanalizācijas cauruļvadiem, h=15 cm (skatīt rasējumu LKT-6)</t>
  </si>
  <si>
    <r>
      <t>m</t>
    </r>
    <r>
      <rPr>
        <vertAlign val="superscript"/>
        <sz val="10"/>
        <rFont val="Arial"/>
        <family val="2"/>
        <charset val="186"/>
      </rPr>
      <t>3</t>
    </r>
  </si>
  <si>
    <t>objekts</t>
  </si>
  <si>
    <t xml:space="preserve">Lietus ūdens kanalizācija LK1, montāžas darbi </t>
  </si>
  <si>
    <t xml:space="preserve">PP OD315 profilētas dubultsienu lietus ūdens kanalizācijas caurules ar uzmavu un blīvgredzenu, ieguldes klase SN8; montāža un ar to saistītie darbi   </t>
  </si>
  <si>
    <t xml:space="preserve">PP OD250 profilētas dubultsienu lietus ūdens kanalizācijas caurules ar uzmavu un blīvgredzenu, ieguldes klase SN8; montāža un ar to saistītie darbi   </t>
  </si>
  <si>
    <t xml:space="preserve">PP OD200 profilētas dubultsienu lietus ūdens kanalizācijas caurules ar uzmavu un blīvgredzenu, ieguldes klase SN8; montāža un ar to saistītie darbi   </t>
  </si>
  <si>
    <t xml:space="preserve">PP OD200 profilētas dubultsienu lietus ūdens kanalizācijas caurules ar uzmavu un blīvgredzenu, ieguldes klase SN16; montāža un ar to saistītie darbi   </t>
  </si>
  <si>
    <t>Dz/b grodu aka DN1000 komplektā ar betona pārsedzi un lūku 40t, ķeta vāku, H=1,5-2,0m,  (akas paredzēt no saliekamajiem dzelzbetona grodiem atbilstoši LVS EN 1917 ar gropi elementu savienošanai, rūpnieciski iestrādātiem kāpšļiem (atbilstoši LVS EN 13101) un aizsargčaulām cauruļvadu montāžai akas sienā); montāža, hidroizolācija</t>
  </si>
  <si>
    <t>Dz/b grodu aka DN1000 komplektā ar betona pārsedzi un lūku 40t, ķeta vāku, H=2,0-2,5m,  (akas paredzēt no saliekamajiem dzelzbetona grodiem atbilstoši LVS EN 1917 ar gropi elementu savienošanai, rūpnieciski iestrādātiem kāpšļiem (atbilstoši LVS EN 13101) un aizsargčaulām cauruļvadu montāžai akas sienā); montāža, hidroizolācija</t>
  </si>
  <si>
    <t>Dz/b grodu aka DN1000 komplektā ar betona pārsedzi un lūku 40t, ķeta vāku, H=2,5-3,0m,  (akas paredzēt no saliekamajiem dzelzbetona grodiem atbilstoši LVS EN 1917 ar gropi elementu savienošanai, rūpnieciski iestrādātiem kāpšļiem (atbilstoši LVS EN 13101) un aizsargčaulām cauruļvadu montāžai akas sienā); montāža, hidroizolācija</t>
  </si>
  <si>
    <t>PP teleskopiska skataka DN600/500 komplektā ar ķeta rāmi un vāku slodzes klasei D400, H=1,5-2,0m; montāža</t>
  </si>
  <si>
    <t>LK1-17</t>
  </si>
  <si>
    <t>PP teleskopiska uztvērājaka (gūlija) DN600/500 ar nosēddaļu 0,6m, ar kantainu ķeta resti 500x500 mm slodzes klasei D400, H=1,0-1,5m; montāža</t>
  </si>
  <si>
    <t>PP teleskopiska uztvērājaka (gūlija) DN600/500 ar nosēddaļu 0,6m, ar kantainu ķeta resti 500x500 mm slodzes klasei D400, H=2,5-3,0m; montāža</t>
  </si>
  <si>
    <t>G-24</t>
  </si>
  <si>
    <t>PP teleskopiska uztvērājaka (gūlija) DN600/500 ar nosēddaļu 0,6m, ar kupola ķeta režģi Ø590 mm slodzes klasei A15, H=1,0-1,5m; montāža</t>
  </si>
  <si>
    <t>PP teleskopiska uztvērājaka (gūlija) DN400/315ar nosēddaļu 0,7m, ar kantainu ķeta resti 385x385 mm slodzes klasei D400, H=0,5-1,5m; montāža</t>
  </si>
  <si>
    <t>G-23; G-25; G-26</t>
  </si>
  <si>
    <t>PP teleskopiska uztvērājaka (gūlija) DN400/315 ar nosēddaļu 0,7m, ar kupola ķeta režģi Ø294 mm slodzes klasei A15, H=1,0-1,5m; montāža</t>
  </si>
  <si>
    <t>Aku vāku apbetonēšana</t>
  </si>
  <si>
    <t>Ultra aizsarguzmava ar smilšu klājumu OD400 pie dz.bet. aku grodiem; montāža</t>
  </si>
  <si>
    <t>Ultra aizsarguzmava ar smilšu klājumu OD315 pie dz.bet. aku grodiem; montāža</t>
  </si>
  <si>
    <t>Ultra aizsarguzmava ar smilšu klājumu OD250 pie dz.bet. aku grodiem; montāža</t>
  </si>
  <si>
    <t>Ultra aizsarguzmava ar smilšu klājumu OD200 pie dz.bet. aku grodiem; montāža</t>
  </si>
  <si>
    <t>Savienotājuzmava OD200/d200</t>
  </si>
  <si>
    <t>Lietus ūdens kanalizācijas trases nospraušana</t>
  </si>
  <si>
    <t>Lietus ūdens kanalizācijas tīklu skalošana</t>
  </si>
  <si>
    <t>CCTV inspekcija</t>
  </si>
  <si>
    <t>Šķērsojumi ar esošajām inženierkomunikācijām, atšurfēšana, nepārsniedzot 3m dziļumu, minimālā platība 1m², maksimālais garums 5m</t>
  </si>
  <si>
    <t>Izpilddokumentācijas sagatavošana, digitālā uzmērīšana</t>
  </si>
  <si>
    <t>Veidgabali pārkrituma izveidei (dz/b grodu akā DN1000):</t>
  </si>
  <si>
    <t>LK1-7, LK1-10; LKe-3</t>
  </si>
  <si>
    <r>
      <t>Uzmavu līkums 45</t>
    </r>
    <r>
      <rPr>
        <vertAlign val="superscript"/>
        <sz val="10"/>
        <rFont val="Arial"/>
        <family val="2"/>
      </rPr>
      <t>0</t>
    </r>
    <r>
      <rPr>
        <sz val="10"/>
        <rFont val="Arial"/>
        <family val="2"/>
        <charset val="186"/>
      </rPr>
      <t>, OD200; montāža</t>
    </r>
  </si>
  <si>
    <t>Krītcaurule ar uzmavu OD200; montāža</t>
  </si>
  <si>
    <t>Izplūdes grāvī nostiprinājums (ietverot dabīgā akmens bruģi Ø15-20cm betona C30/37 javā, minerālmateriālu maisījums, h=10cm, ģeotekstila klājums), izbūve</t>
  </si>
  <si>
    <r>
      <t>m</t>
    </r>
    <r>
      <rPr>
        <vertAlign val="superscript"/>
        <sz val="10"/>
        <rFont val="Arial"/>
        <family val="2"/>
        <charset val="186"/>
      </rPr>
      <t>2</t>
    </r>
  </si>
  <si>
    <t>1. Darbu apjomi var tikt precizēti būvdarbu laikā;</t>
  </si>
  <si>
    <t>2. Caurules ieguldīt uz 15cm izlīdzinātas blietētās smilts mpamatnes (skatīt rasējumu LKT-6);</t>
  </si>
  <si>
    <t>3. Caurules apbērums 15cm (skatīt rasējumu LKT-6);</t>
  </si>
  <si>
    <t>4. Darbu apjomu tabulas skatīt kopā ar rasējumiem;</t>
  </si>
  <si>
    <t>5. Aprēķinos tranšejas platums trasēm pieņemts - 1,5m. Aprēķini veikti pie taisnām tranšejas sienām.</t>
  </si>
  <si>
    <r>
      <t xml:space="preserve">6*. Grunts nomaiņu var neparedzēt gadījumos, ja esošo grunti var sablīvēt līdz Dr </t>
    </r>
    <r>
      <rPr>
        <sz val="10"/>
        <rFont val="Calibri"/>
        <family val="2"/>
        <charset val="186"/>
      </rPr>
      <t>≥</t>
    </r>
    <r>
      <rPr>
        <sz val="10"/>
        <rFont val="Arial"/>
        <family val="2"/>
        <charset val="186"/>
      </rPr>
      <t xml:space="preserve"> 95% zaļajā zonā un zem brauktuvēm ar grants segumu, līdz Dr ≥ 98% zem brauktuvēm ar asfaltbetona segumu, bet to iepriekš saskaņojot ar būvuzraugu!</t>
    </r>
  </si>
  <si>
    <r>
      <t>7*. Smilts apjoms m</t>
    </r>
    <r>
      <rPr>
        <vertAlign val="superscript"/>
        <sz val="10"/>
        <rFont val="Arial"/>
        <family val="2"/>
        <charset val="186"/>
      </rPr>
      <t>3</t>
    </r>
    <r>
      <rPr>
        <sz val="10"/>
        <rFont val="Arial"/>
        <family val="2"/>
        <charset val="186"/>
      </rPr>
      <t xml:space="preserve"> norādīts noblīvētā stāvoklī.</t>
    </r>
  </si>
  <si>
    <t>8*. Tranšejas aizbēršana līdz ceļa seguma konstrukcijai. ATJAUNOJAMO SEGUMU APJOMI BŪVDARBU ROBEŽĀS IEKĻAUTI BŪVPROJEKTA TERITORIJAS SADAĻĀ!</t>
  </si>
  <si>
    <t>Dr - standarta blīvums pēc Proktora.</t>
  </si>
  <si>
    <t>LKT daļa</t>
  </si>
  <si>
    <r>
      <t>Lietus</t>
    </r>
    <r>
      <rPr>
        <sz val="10"/>
        <rFont val="Arial"/>
        <family val="2"/>
      </rPr>
      <t xml:space="preserve"> kanalizācijas cauruļvadu smilšu apbērums, h=</t>
    </r>
    <r>
      <rPr>
        <sz val="10"/>
        <rFont val="Arial"/>
        <family val="2"/>
        <charset val="186"/>
      </rPr>
      <t>15cm (skatīt rasējumu LKT-6)</t>
    </r>
  </si>
  <si>
    <t>1.11.1</t>
  </si>
  <si>
    <t>1.11.2</t>
  </si>
  <si>
    <t>ŪDENSAPGĀDE UN KANALIZĀCIJA (ĀRĒJĀ) (UKT)</t>
  </si>
  <si>
    <t>Ūdensapgāde U1</t>
  </si>
  <si>
    <t xml:space="preserve">Zemes darbi projektēto ŪKT tīklu darbu zonā </t>
  </si>
  <si>
    <t>Tranšejas rakšana un aizbēršana ūdensvada montāžai (ieskaitot grunts nomaiņu*, aizvešanu, atvešanu utt.) H÷2,00 m</t>
  </si>
  <si>
    <t>Smilts pamatnes ierīkošana zem ūdensvada cauruļvadiem, h=15 cm</t>
  </si>
  <si>
    <t xml:space="preserve">Smilšu apbērums ūdensvada cauruļvadiem, h=15cm </t>
  </si>
  <si>
    <t>Gruntsūdens līmeņa pazemināšana</t>
  </si>
  <si>
    <t xml:space="preserve">Ūdensvada U1 montāžas darbi </t>
  </si>
  <si>
    <t>Caurule  PE100 SDR11 OD25  PN16; H÷2,0m;  montāža un ar to saistītie darbi</t>
  </si>
  <si>
    <t>Signāllentas “Uzmanību, ūdensvads!”  ar signālkabeli (atbilstoši LVS EN 12613) montāža</t>
  </si>
  <si>
    <t>Ūdensvada  dzeramā ūdens krāna pieslēgšana, tajā skaitā:
- siltumizolācijas ar foliju caurulei OD25mm, L=2,0 m uzstādīšana;
- ievada caurule OD25mm, L=2,0m ;</t>
  </si>
  <si>
    <t xml:space="preserve">EM līkums 90° OD25, PN10 </t>
  </si>
  <si>
    <t>EM subultuzmava OD25mmm PN16</t>
  </si>
  <si>
    <t xml:space="preserve">Ūdensvada hidrauliskā pārbaude </t>
  </si>
  <si>
    <t>Ūdensvada dezinfekcija</t>
  </si>
  <si>
    <t>Ūdensvada trases nospraušana</t>
  </si>
  <si>
    <t>Signālkabelis veidgabaliem, teleskopam, ūdens uzskaites akai (SIA "Rīgas ūdens" piederības zonā), montāža ar stiprinājumiem</t>
  </si>
  <si>
    <t>2. Darbu apjomu tabulas skatīt kopā ar rasējumiem;</t>
  </si>
  <si>
    <t>3. Materiālu komplektāciju veikt atbilstoši izstrādātājam projektam, saskaņā ar ražotājfirmu un LR normatīvo aktu nosacījumiem;</t>
  </si>
  <si>
    <r>
      <t>4. Smilts apjoms m</t>
    </r>
    <r>
      <rPr>
        <vertAlign val="superscript"/>
        <sz val="10"/>
        <rFont val="Arial"/>
        <family val="2"/>
        <charset val="186"/>
      </rPr>
      <t>3</t>
    </r>
    <r>
      <rPr>
        <sz val="10"/>
        <rFont val="Arial"/>
        <family val="2"/>
        <charset val="186"/>
      </rPr>
      <t xml:space="preserve"> norādīts noblīvētā stāvoklī.</t>
    </r>
  </si>
  <si>
    <r>
      <t xml:space="preserve">* Grunts nomaiņu var neparedzēt gadījumos, ja esošo grunti var sablīvēt līdz Dr </t>
    </r>
    <r>
      <rPr>
        <sz val="10"/>
        <rFont val="Calibri"/>
        <family val="2"/>
        <charset val="186"/>
      </rPr>
      <t>≥</t>
    </r>
    <r>
      <rPr>
        <sz val="10"/>
        <rFont val="Arial"/>
        <family val="2"/>
        <charset val="186"/>
      </rPr>
      <t xml:space="preserve"> 95%, bet to iepriekš saskaņojot ar būvuzraugu!</t>
    </r>
  </si>
  <si>
    <t>UKT daļa</t>
  </si>
  <si>
    <t>Ūdens pārplūdes kanalizācijas  tīklu būvniecība</t>
  </si>
  <si>
    <t xml:space="preserve">Kanalizācijas K1 montāžas darbi </t>
  </si>
  <si>
    <t>1.11.3</t>
  </si>
  <si>
    <t>ELEKTROAPGĀDE (ELT)</t>
  </si>
  <si>
    <t>ELEKTRONISKO SAKARU SISTĒMAS (ĀRĒJĀS) (EST)</t>
  </si>
  <si>
    <t>1.11.4</t>
  </si>
  <si>
    <t>EST daļa</t>
  </si>
  <si>
    <t>SIA "Bite Latvija"</t>
  </si>
  <si>
    <t>Galvenie materiāli</t>
  </si>
  <si>
    <t>Polietilēna caurule d.110mm, HDPE750N</t>
  </si>
  <si>
    <t>Brīdīnājuma lente</t>
  </si>
  <si>
    <t>Caurules noslēdzošais gals (110 mm)</t>
  </si>
  <si>
    <t>gb</t>
  </si>
  <si>
    <t>Montāžas materiāli (skrūves, saites utt.)</t>
  </si>
  <si>
    <t>Silikons (neitrāls)</t>
  </si>
  <si>
    <t>Būvdarbi</t>
  </si>
  <si>
    <t>Slēgtās ceļu pārejas-caurdure , pielietojot vadāmo horizontālās urbšanas iekārtu (1 caurules pāreja)</t>
  </si>
  <si>
    <t>Tranšejas rakšana un aizbēršana platumā līdz 0.5m ar rokām</t>
  </si>
  <si>
    <t xml:space="preserve">Polietilēna cauruļu guldīšana tranšejā un savienojumu izbūve </t>
  </si>
  <si>
    <t>Brīdinājuma lentes ieguldīšana tranšejā</t>
  </si>
  <si>
    <t>Ievads kab. kan. Akā/kamerā</t>
  </si>
  <si>
    <t>Esošas GVL demontāža</t>
  </si>
  <si>
    <t>Kabeļu atvienošana tranšejā</t>
  </si>
  <si>
    <t>Balstu demontāža</t>
  </si>
  <si>
    <t>Esoš. masta demontāža</t>
  </si>
  <si>
    <t>Objekta pieņemšana ekspluatācijā</t>
  </si>
  <si>
    <t>Būvuzraudzība no Baltcom</t>
  </si>
  <si>
    <t xml:space="preserve">Transporta organizēšanas plāna izstrādāšana un realizēšana </t>
  </si>
  <si>
    <t>Dokumentācija, atzinumi, rakšanas atļaujas saņemšana un noslēgšana</t>
  </si>
  <si>
    <t>Būvniecības atkritumu utilizācija</t>
  </si>
  <si>
    <t>Telekomunikāciju tīklu izpilddokumentācijas izgatavošana (ģeodēzija un trases nospraušana)</t>
  </si>
  <si>
    <t>Transporta izdevumi</t>
  </si>
  <si>
    <t xml:space="preserve">Opt.pazemes kab. FZOMSU 4x6SML </t>
  </si>
  <si>
    <t xml:space="preserve">Opt.pazemes kab. FZOMSU 2x6SML </t>
  </si>
  <si>
    <t xml:space="preserve">Opt.pazemes kab. 4F </t>
  </si>
  <si>
    <t>Opt.pazemes kab. FZOMU-SD 12x12 SML</t>
  </si>
  <si>
    <t>Pazemes kabelis VMOHBU 10x2x0.5</t>
  </si>
  <si>
    <t>Pazemes kabelis VMOHBU 30x2x0.5</t>
  </si>
  <si>
    <t>Pazemes kabelis VMOHBU 50x2x0.5</t>
  </si>
  <si>
    <t>Šķeltā caurule d.110mm</t>
  </si>
  <si>
    <t>Caurule PEH PN6 110x6.6mm (ar rezervi 6%)</t>
  </si>
  <si>
    <t>Caurule PEH PN6 160x6.6mm (ar rezervi 6%)</t>
  </si>
  <si>
    <t>Polietilēna caurule d.50mm, 750N, l-6000mm (ar rezervi 6%)</t>
  </si>
  <si>
    <t>Polietilēna caurule d.100mm, 750N, l-6000mm (ar rezervi 6%)</t>
  </si>
  <si>
    <t>Caurules atzars 100/50</t>
  </si>
  <si>
    <t>Caurules līkums (50/90 grādu leņķī)</t>
  </si>
  <si>
    <t>Caurules līkums (100/90 grādu leņķī)</t>
  </si>
  <si>
    <t>Aizsargs Nr.2(1500mm) 25mm diam. kabelim</t>
  </si>
  <si>
    <t>Brīdīnājuma lente šķeltai caurulei</t>
  </si>
  <si>
    <t>Virve kabeļa ievilkšanai(6mm/500m)</t>
  </si>
  <si>
    <t>Caurules noslēdzošais gals (50 mm)</t>
  </si>
  <si>
    <t>Caurules noslēdzošais gals (100 mm)</t>
  </si>
  <si>
    <t>Caurules noslēdzošais gals (160 mm)</t>
  </si>
  <si>
    <t>KP-PEH kabeļu savienošanas aka 800x650mm</t>
  </si>
  <si>
    <t>KP-PEH kabeļu savienošanas aka 800x650mm bez dibena</t>
  </si>
  <si>
    <t>Betona aka KKS-2 1,4x1,1x1,56m bez dibena</t>
  </si>
  <si>
    <t>Akas lūka, ar ietvaru 12.5t ar TET logo</t>
  </si>
  <si>
    <t>Kabeļu akas dzelzbetona riņķis</t>
  </si>
  <si>
    <t>Atloks dz/b gredzena stiprināšanai</t>
  </si>
  <si>
    <t>Cementa java, 25kg</t>
  </si>
  <si>
    <t>Uzmavas komplekts (Nitto) JCSA 140</t>
  </si>
  <si>
    <t>Uzmavas komplekts (Nitto) JCSA 300</t>
  </si>
  <si>
    <t>Optiskā kabeļu uzmava SC-228</t>
  </si>
  <si>
    <t>Optiskā kabeļu uzmava SC-F01</t>
  </si>
  <si>
    <t>Optiskā kabeļu uzmava XOK1030A</t>
  </si>
  <si>
    <t>Optiskā kabeļu uzmava UVT-10-96A</t>
  </si>
  <si>
    <t>Opt. tīrīšanas salvete(Nitto)</t>
  </si>
  <si>
    <t>Ķīmiski tīrs izopropilspirts (50g)</t>
  </si>
  <si>
    <t>pac</t>
  </si>
  <si>
    <t>Kabeļu saitīte 200x4,8 melna</t>
  </si>
  <si>
    <t>Opt.šķiedru sav.aizs.uzmava 60mm</t>
  </si>
  <si>
    <t>Kabeļu dzīslu tīrīšanas komplekts 4413-S</t>
  </si>
  <si>
    <t>Tranšejas rakšana un aizbēršana, platums 0.5m</t>
  </si>
  <si>
    <t>Polietilēna caurules d.100mm ievilkšana caurulē d.160</t>
  </si>
  <si>
    <t>Polietilēna cauruļu guldīšana tranšejā un savienojumu izbūve (klātlikšana esoš. caurulei)</t>
  </si>
  <si>
    <t>Esošo kabeļu aizsardzība ar šķelto cauruli</t>
  </si>
  <si>
    <t>Esoš. kab. pārvilkšana kabeļu kanalizācijā</t>
  </si>
  <si>
    <t>Esoš. kab. ieguldīšana caurulē</t>
  </si>
  <si>
    <t>Optiskā kabeļa iepūšana caurulē</t>
  </si>
  <si>
    <t>Sagatavošanas darbi kabeļa ievilkšanai brīvā, jaunizbūvētā kabeļu kanalizācijā</t>
  </si>
  <si>
    <t>Kabeļu kanalizācijas caurejamības pārbaude (buksiera ievilkšana kabeļu kanalizācijā)</t>
  </si>
  <si>
    <t>Kabeļu 22-32 mm diametrā ieguldīšana kabeļu kanalizācijā</t>
  </si>
  <si>
    <t>Kabeļu cilpas  iestrādāšana akā</t>
  </si>
  <si>
    <t>Brīdinājuma lentes ieguldīšana tranšejā šķeltai caurulei</t>
  </si>
  <si>
    <t>Kabeļu akas KP-PEH (800x650) uzstādīšana</t>
  </si>
  <si>
    <t>Kabeļu akas KP-PEH (800x650) uzstādīšana uz esoš. caurulem</t>
  </si>
  <si>
    <t>Kabeļu akas KKS-2 1,4x1,1x1,56m uzstādīšana uz esoš. Caurulem</t>
  </si>
  <si>
    <t>Staba balsta virziena nomaiņu, ieskaitot zemes darbus</t>
  </si>
  <si>
    <t>Akas vāka līmeņošana</t>
  </si>
  <si>
    <t>Akas vāka nomaiņa</t>
  </si>
  <si>
    <t>Kabeļa piestiprināšana pie staba</t>
  </si>
  <si>
    <t>Kabeļa guldīšana pa stabu</t>
  </si>
  <si>
    <t>Kabeļu aizsardzība pa stabu</t>
  </si>
  <si>
    <t>Opt. kab. uzmavas montāža uz staba/ēkas fasādes</t>
  </si>
  <si>
    <t>Opt. kab. uzmavas montāža akā</t>
  </si>
  <si>
    <t>Vara kab. uzmavas montāža akā</t>
  </si>
  <si>
    <t>Esošās optiskās uzmavas pārmontāža akā</t>
  </si>
  <si>
    <t>Sadales vai maģistrālā tīkla kabeļa uzmavas montāža, kabeļiem ar kopējo tilpumu līdz 100x2, kabeļu skaits līdz 2 kabeļiem (uzmava)</t>
  </si>
  <si>
    <t>Sadales vai maģistrālā tīkla kabeļa esošās uzmavas pārmontēšana, kabeļiem ar kopējo tilpumu līdz 100x2, kabeļu skaits līdz 2 kabeļiem (uzmava)</t>
  </si>
  <si>
    <t>Pārslēdzamā vara kabeļa marķējuma maiņa esošajā sadales skapī</t>
  </si>
  <si>
    <t>Krosējumu nomaiņa sadales skapjos</t>
  </si>
  <si>
    <t>Kabeļu montāža sadales kastītē ieskaitot moduļu uzstādīšanu (jauns skapis pilnīgi jaunā vietā).</t>
  </si>
  <si>
    <t>100 pāri</t>
  </si>
  <si>
    <t>Maģistrālo un sadales kabeļu mērījumi starp gala iekārtām 1.pāris</t>
  </si>
  <si>
    <t>pāris</t>
  </si>
  <si>
    <t>Maģistrālo un sadales kabeļu mērījumi starp gala iekārtām, katrs nākošais pāris</t>
  </si>
  <si>
    <t>Optiskā kabeļa uzmavas montāža un kabeļa mērījumi, 12-24 dzīslu optiskais kabelis                                                              (uzmava)</t>
  </si>
  <si>
    <t>Optiskā kabeļa šķiedru metināšana,  montāžas kvalitātes kontrole pēc montāžas pabeigšanas (jaunieguldīts kabelis) 1. šķiedra</t>
  </si>
  <si>
    <t>metinājums</t>
  </si>
  <si>
    <t>Optiskā kabeļa šķiedru metināšana,  montāžas kvalitātes kontrole pēc montāžas pabeigšanas (jaunieguldīts kabelis) katra nākošā šķiedra</t>
  </si>
  <si>
    <t>Buksiera ievilkšana</t>
  </si>
  <si>
    <t>GVL demontāža</t>
  </si>
  <si>
    <t>Stabu demontāža</t>
  </si>
  <si>
    <t>Esošas betona kabeļu kanalizācijas demontāža</t>
  </si>
  <si>
    <t>Sakaru kabeļu akas demontāža</t>
  </si>
  <si>
    <t>Vara kabeļu demontāža</t>
  </si>
  <si>
    <t>Optisko kabeļu demontāža</t>
  </si>
  <si>
    <t>Opt. uzmavas demontāža</t>
  </si>
  <si>
    <t>AS "Latvenergo"</t>
  </si>
  <si>
    <t>Akas lūka, ar ietvaru 12.5t ar Latvenergo logo</t>
  </si>
  <si>
    <t>Montāžas materiāli</t>
  </si>
  <si>
    <t>Esoš. sak. kab. kameras nomaiņa uz kab. aku PEH (800x650)</t>
  </si>
  <si>
    <t>SIA "RETN Baltic"</t>
  </si>
  <si>
    <t>RĪGAS VALSTPILSĒTAS PAŠVALDĪBAS Ārtelpas un mobilitātes departaments</t>
  </si>
  <si>
    <t>Datu kabelis 4x2x0.5 Cat6 U/UTP</t>
  </si>
  <si>
    <t>Zemējuma vads 16/7</t>
  </si>
  <si>
    <t>Kab.kanaliz.gofrēta caurule(PVC)D=25mm</t>
  </si>
  <si>
    <t>Kab. caurule(dzelzs)D=25mm (ar rezervi 6%)</t>
  </si>
  <si>
    <t>Polietilēna caurule d.40/33mm, HDPE1250N  (ar rezervi 6%)</t>
  </si>
  <si>
    <t>Videonovērošanas kamera AXIS P3737-PLE Panoramic Camera</t>
  </si>
  <si>
    <t>Videonovērošanas kamera AXIS P4707-PLVE Panoramic Camera</t>
  </si>
  <si>
    <t>Videonovērošanas Montāžas kaste IP 65 (250x250x115 mm)</t>
  </si>
  <si>
    <t xml:space="preserve">Videonovērošanas Mobilā tīkls MikroTik SXT LTE6 kit  </t>
  </si>
  <si>
    <t>Pārsprieguma aizsardzība AXIS TU8001 Ethernet Surge Protector</t>
  </si>
  <si>
    <t>Pārsprieguma aizsardzība ABB OVR T2-T3 1N 20-275 P QS Surge Protective Device</t>
  </si>
  <si>
    <t>Videokameras kulonu komplekts AXIS T94N02D Pendant Kit</t>
  </si>
  <si>
    <t>Videokameras kulonu komplekts AXIS T94N01D Pendant Kit</t>
  </si>
  <si>
    <t>Stiprinājuma kronšteins  uz balstu  AXIS T91B67 Pole Mount</t>
  </si>
  <si>
    <t>Stiprinājuma kronšteins pie griestiem AXIS TP4601-E Conduit Back Box</t>
  </si>
  <si>
    <t>Caurules noslēdzošais gals (40 mm)</t>
  </si>
  <si>
    <t>Konektors RJ 45 cat 6</t>
  </si>
  <si>
    <t>Trases sakārtošana</t>
  </si>
  <si>
    <t>Dzelzs caurules piestiprināšana pie sienas</t>
  </si>
  <si>
    <t>Varā kabeļa ieguldīšana caurulēs</t>
  </si>
  <si>
    <t>Varā kabeļa piestiprināšana pie staba</t>
  </si>
  <si>
    <t>Varā kabeļa guldīšana pa stabu</t>
  </si>
  <si>
    <t>Varā kabeļa aizsardzība pa stabu</t>
  </si>
  <si>
    <t>Videonovērošanas kastītes montāža uz staba</t>
  </si>
  <si>
    <t>Videonovērošanas kameras uzstādīšana</t>
  </si>
  <si>
    <t>Zemējuma ierīkošana kabeļu skapim, kastei ar zemējuma vada ieguldīšanu tranšejā</t>
  </si>
  <si>
    <t>SIA "TET" un VAS "LVRTC"</t>
  </si>
  <si>
    <t>Pazemes kabelis VMOHBU 3x2x0.5</t>
  </si>
  <si>
    <t>Pazemes kabelis VMOHBU 20x2x0.5</t>
  </si>
  <si>
    <t>Aizsargs Nr.2 (1500mm) 25mm diam. kabelim</t>
  </si>
  <si>
    <t>Akas lūka (slodze līdz 40 t), peldoša</t>
  </si>
  <si>
    <t>Esošu (ietves/veloceļa) sakaru kanalizācijas aku  inspekcija, vāka līmeņošana, izmantojot jaunus 40t "peldoša" tipa vākus, nepieciešamības gadījumā rekonstruējot aku, lai būtu iespējams veikt vāka uzstādīšanu un pazemināšanu / paaugstināšanu (tai skaitā paredzot bojāto akas grodu, betona gredzenu u.c. bojāto elementu nomaiņu un akas hidroizolācijas atjaunošanu)</t>
  </si>
  <si>
    <t>Vara kab. uzmavas montāža gruntī</t>
  </si>
  <si>
    <t>1.8.7</t>
  </si>
  <si>
    <t>Apgaismojums</t>
  </si>
  <si>
    <t>Abonenta tīkli</t>
  </si>
  <si>
    <t>Materiālu specifikācija</t>
  </si>
  <si>
    <t>El. kabelis ar vara dzīslām, NYY-J-4x25 (daudzdzīslu)</t>
  </si>
  <si>
    <t>El. kabelis ar vara dzīslām, NYY-J-4x16</t>
  </si>
  <si>
    <t>El. kabelis ar vara dzīslām, NYY-J-5x1,5</t>
  </si>
  <si>
    <t>El. kabelis ar vara dzīslām, H07RN-F-2x6</t>
  </si>
  <si>
    <t>El. kabelis ar vara dzīslām, NYY-J-3x1,5 - stabā</t>
  </si>
  <si>
    <t>Gala apdare četrdzīslu kabeļiem, EPKT0015</t>
  </si>
  <si>
    <t>Gala apdare četrdzīslu kabeļiem, EPKT0015 - esošam kabelim</t>
  </si>
  <si>
    <t>Nozarošanas spaiļu komplekts FTG-KA502</t>
  </si>
  <si>
    <t>Nozarošanas spaiļu komplekts FTG-KA503</t>
  </si>
  <si>
    <t>Nozarošanas spaiļu komplekts FTG-KA502 - esošiem balstiem</t>
  </si>
  <si>
    <t>Nozarošanas spaiļu komplekts FTG-KA503 - esošiem balstiem</t>
  </si>
  <si>
    <t>Automātslēdzis, C6A, 230V, 6KA (ABB, Legrand, ECO, Hager)</t>
  </si>
  <si>
    <t>Aizsarga kārba automātslēdzim, IP65</t>
  </si>
  <si>
    <t>Cinkots metāla balsts, (H=10.6m), LED gaismekļa uzstādīšanas augstums 10.0m - tiešas montāžas balsts</t>
  </si>
  <si>
    <t>Cinkots metāla balsts, (H=8.6m), LED gaismekļa uzstādīšanas augstums 10.0m</t>
  </si>
  <si>
    <t>Cinkots metāla balsts, (H=8.6m), LED gaismekļa uzstādīšanas augstums 8.0m</t>
  </si>
  <si>
    <t>Cinkots metāla balsts, (H=7.1m), LED gaismekļa uzstādīšanas augstums 8.0m</t>
  </si>
  <si>
    <t>Cinkots metāla balsts, (H=6.5m), LED gaismekļa uzstādīšanas augstums 6.0m</t>
  </si>
  <si>
    <t>Apgaismes balsta L-veida konsole 5°, (H=2.0m, L=1.0m), LED gaismekļa uzstādīšanas augstums 10.0m</t>
  </si>
  <si>
    <t>Apgaismes balsta L-veida konsole 5°, (H=1.0m, L=1.0m), LED gaismekļa uzstādīšanas augstums 10.0m - tiešas montāžas balstiem</t>
  </si>
  <si>
    <t>Apgaismes balsta L-veida konsole 5°, (H=1.5m, L=1.0m), LED gaismekļa uzstādīšanas augstums 8.0m</t>
  </si>
  <si>
    <t>Apgaismes balsta T-veida konsole 5°, (H=0.5m, L=1.0m), LED gaismekļa uzstādīšanas augstums 11.5m</t>
  </si>
  <si>
    <t>Apgaismes balsta dekoratīva L-veida konsole 5° (L=1.0m), ar stiprinājuma skavu, LED gaismekļa uzstādīšanas augstums 8.0m</t>
  </si>
  <si>
    <t>Apgaismes balsta dekoratīva L-veida konsole 5° (H=0.15m, L=1.0m), LED gaismekļa uzstādīšanas augstums 8.0m</t>
  </si>
  <si>
    <t>Apgaismes balsta dekoratīva T-veida konsole 5° (H=0.15m, L=1.0m), LED gaismekļa uzstādīšanas augstums 8.0m</t>
  </si>
  <si>
    <t xml:space="preserve">Apg. balsta un konsoles pārējas stiprinājums </t>
  </si>
  <si>
    <t>Balsta betona pamats, P-2</t>
  </si>
  <si>
    <t>Balsta betona pamats, P-1.3</t>
  </si>
  <si>
    <t>Balsta betona pamats, BP 6-10 - esošam balstam</t>
  </si>
  <si>
    <t>Balsta betona pamats, P-1.3 - esošiem balstiem</t>
  </si>
  <si>
    <t>Balsta betona pamats, P-1</t>
  </si>
  <si>
    <t>Gumijas blīve</t>
  </si>
  <si>
    <t>Gumijas blīve kronšteinam (termocaurule)</t>
  </si>
  <si>
    <t>Gaismeklis LED, Schreder - Izylum 1 / 5399 / 25 LEDs 400mA WW 730 31.3W / 558782, 4431lm, 3000K, 10kV pārsprieguma aizsardzība, IP66, IK09, jāatbalsta DALI-2, barošanas bloks aprīkots ar Zhaga BOOK 18 pieslēgumu un konektora izvadu uz gaismekļa korpusa apakšējās daļas, (skat. piezīmi Nr.6)</t>
  </si>
  <si>
    <t>Gaismeklis LED, Schreder - Izylum 2 / 5399 / 40 LEDs 550mA WW 730 68W / 501402, 9433lm, 3000K, 10kV pārsprieguma aizsardzība, IP66, IK09, jāatbalsta DALI-2, barošanas bloks aprīkots ar Zhaga BOOK 18 pieslēgumu un konektora izvadu uz gaismekļa korpusa apakšējās daļas, (skat. piezīmi Nr.6)</t>
  </si>
  <si>
    <t>Gaismeklis LED, Schreder - Izylum 3 / 5307 / 60 LEDs 500mA WW 730 90W / 447822, 12753lm, 3000K, 10kV pārsprieguma aizsardzība, IP66, IK09, jāatbalsta DALI-2, barošanas bloks aprīkots ar Zhaga BOOK 18 pieslēgumu un konektora izvadu uz gaismekļa korpusa apakšējās daļas, (skat. piezīmi Nr.6)</t>
  </si>
  <si>
    <t>Gaismeklis LED, Schreder - Izylum 4 / 5307 / 120 LEDs 450mA WW 730 162W / 461202, 23081lm, 3000K, 10kV pārsprieguma aizsardzība, IP66, IK09, jāatbalsta DALI-2, barošanas bloks aprīkots ar Zhaga BOOK 18 pieslēgumu un konektora izvadu uz gaismekļa korpusa apakšējās daļas, (skat. piezīmi Nr.6)</t>
  </si>
  <si>
    <t>Gaismeklis LED, Schreder - TOPIA MIDI / 5303 / 40 LEDs 300mA WW 730 36.1W / 564662, 4949lm, 3000K, 10kV pārsprieguma aizsardzība, IP66, IK09, jāatbalsta DALI-2, barošanas bloks aprīkots ar Zhaga BOOK 18 pieslēgumu un konektora izvadu uz gaismekļa korpusa augšējas daļas, (skat. piezīmi Nr.6)</t>
  </si>
  <si>
    <t>Gaismeklis LED, Schreder - Izylum 2 / 5369 / 40 LEDs 600mA CW 757 75W / 475262, 10698lm, 5700K, 10kV pārsprieguma aizsardzība, IP66, IK09, jāatbalsta DALI-2, barošanas bloks aprīkots ar Zhaga BOOK 18 pieslēgumu un konektora izvadu uz gaismekļa korpusa apakšējās daļas, (skat. piezīmi Nr.6)</t>
  </si>
  <si>
    <t>Gaismeklis LED, Schreder - Izylum 2 / 5370 / 40 LEDs 600mA CW 757 75W / 475382, 10690lm, 5700K, 10kV pārsprieguma aizsardzība, IP66, IK09, jāatbalsta DALI-2, barošanas bloks aprīkots ar Zhaga BOOK 18 pieslēgumu un konektora izvadu uz gaismekļa korpusa apakšējās daļas, (skat. piezīmi Nr.6)</t>
  </si>
  <si>
    <t>LED gaismekļa kontrolieris, C-Node10, RF ar komplektējošiem materiāliem, (skat. piezīmi Nr.6)</t>
  </si>
  <si>
    <t>El. sadale SP7 individuāla komplektācija, el. sadales pamatne, (skat. shēmu ELT-2.1, piezīmi Nr.5)</t>
  </si>
  <si>
    <t>El. sadale SP7, el. sadales pamatne, (skat. shēmu ELT-2.2-2.5, piezīmi Nr.5)</t>
  </si>
  <si>
    <t>El. sadale KS4A, el. sadales pamatne, (skat. shēmu ELT-2.1-2.5, piezīmi Nr.5)</t>
  </si>
  <si>
    <t>El. sadale, AVS, el. sadales pamatne, (skat. shēmu ELT-2.5, piezīmi Nr.5)</t>
  </si>
  <si>
    <t>El. sadales papildrāmis</t>
  </si>
  <si>
    <t>El. sadales zemējums</t>
  </si>
  <si>
    <t>El. sadales slēdzene</t>
  </si>
  <si>
    <t>Keramzīts</t>
  </si>
  <si>
    <t>l</t>
  </si>
  <si>
    <t>Naži NH-00, 160A</t>
  </si>
  <si>
    <t>Drošinātājs NH-00, 10A</t>
  </si>
  <si>
    <t>Naži NH-2, 400A</t>
  </si>
  <si>
    <t>Ievadaslēdzis, 20A, 400V</t>
  </si>
  <si>
    <t>Pārsprieguma aizsardzība, B+C</t>
  </si>
  <si>
    <t>Magnētiskais palaidējs, 25A, 230V/AC</t>
  </si>
  <si>
    <t>Automātslēdzis, 1C10A, 230V, 6kA</t>
  </si>
  <si>
    <t>Automātslēdzis, 1C6A, 230V, 6kA</t>
  </si>
  <si>
    <t>Gala slēdzis, NO/NC, 10A</t>
  </si>
  <si>
    <t>Pārslēdzis uz DIN sliedes, 16A</t>
  </si>
  <si>
    <t>Kabeļu spailes KE - kabeļu pieslēgšanai esoša vadības sadalē</t>
  </si>
  <si>
    <t>Kabeļu kurpe presējama, 1kV</t>
  </si>
  <si>
    <t>Zemējuma kabelis H07V-K 16mm2</t>
  </si>
  <si>
    <t>Kabeļu kurpe presējama, 1kV - zemējuma kabelim</t>
  </si>
  <si>
    <t>Termocaurule ar līmi, 16mm2 kabelim</t>
  </si>
  <si>
    <t>Apgaismojuma balsta zemējums</t>
  </si>
  <si>
    <t>Savienojuma uzmava (ar savienotāja čaulām), Cellpack M12, precizēt pirms iegādes</t>
  </si>
  <si>
    <t>Kabeļu kape</t>
  </si>
  <si>
    <t>Caurdurspaile, 1kV</t>
  </si>
  <si>
    <t>Nozarspaile, 1kV</t>
  </si>
  <si>
    <t>Aizsargs kabelim d&gt;40mm, L=2.5m, stiprināms pie balsta, ar stiprinājumiem</t>
  </si>
  <si>
    <t>Aizsargs kabelim d&gt;40mm, L=2.5m, stiprināms pie betona sienas, ar stiprinājumiem</t>
  </si>
  <si>
    <t xml:space="preserve">Apgaismojuma balsta, el. sadalnes numerācija komplekts </t>
  </si>
  <si>
    <t>Caurule, gofrēta 750N, d=25 - tunelī</t>
  </si>
  <si>
    <t>Gludas caurules stiprinājuma elementi</t>
  </si>
  <si>
    <t>Caurule, gofrēta 750N, d=25, UV noturīga - margu rokturos</t>
  </si>
  <si>
    <t>Caurule, gofrēta 450N, d=75</t>
  </si>
  <si>
    <t>Caurule, gofrēta 750N, d=110</t>
  </si>
  <si>
    <t>Caurule, gofrēta 1250N, d=110</t>
  </si>
  <si>
    <t>Caurule, caurdures 1250N, d=110 - apg.</t>
  </si>
  <si>
    <t>Caurule, caurdures 1250N, d=110 - luks.</t>
  </si>
  <si>
    <t>Caurule, caurdures 1250N, d=110 - abon.</t>
  </si>
  <si>
    <t>Kabeļa brīdinājuma lente, 125mm</t>
  </si>
  <si>
    <t>Kabeļa brīdinājuma lente, 125mm - pārnestiem kabeļiem</t>
  </si>
  <si>
    <t>Kabeļu apzīmējumu (birkas) komplekts (c/k un balstos)</t>
  </si>
  <si>
    <t>Celtniecības smilts</t>
  </si>
  <si>
    <t>Šķembas (zem apg. staba pamatiem)</t>
  </si>
  <si>
    <t>Montāžas palīgmateriāli</t>
  </si>
  <si>
    <t>Darbu daudzumu kopsavilkums</t>
  </si>
  <si>
    <t>Tranšeja - bedre kabeļa vai citu apakšzemes komunikāciju apsekošanai (šurfēšana)</t>
  </si>
  <si>
    <t>Bedres rakšana un aizbēršana apgaismojuma balstam, sadalei, uzmavai</t>
  </si>
  <si>
    <t>Tranšejas rakšana un aizbēršana ar blietēšanu 1-2 kabelim (1-2 caurulei)</t>
  </si>
  <si>
    <t>Tranšejas rakšana un aizbēršana ar blietēšanu 3-4 kabeļiem (3-4 caurulēm)</t>
  </si>
  <si>
    <t>Ekspluatācijā esoša kabeļa kabeļa pārcelšana - bez sprieguma (ieskaitot kabeļa atrakšanas darbi)</t>
  </si>
  <si>
    <t>Plastmasas caurules guldīšana gatavā tranšejā</t>
  </si>
  <si>
    <t>Plastmasas caurules stiprināšana pa celtniecības, margu konstrukcijām</t>
  </si>
  <si>
    <t>PEHD caurules d=70 līdz 110 mm horizontāla urbšana-caurvilkšana</t>
  </si>
  <si>
    <t>Kabeļa brīdinājuma lentas ieklāšana</t>
  </si>
  <si>
    <t>ZS kabeļa līdz 35 mm2 ievēršana proj. caurulē</t>
  </si>
  <si>
    <t>ZS kabeļa līdz 35 mm2 ievēršana stabā, el. sadale</t>
  </si>
  <si>
    <t>ZS kabeļa līdz 35 mm2 ievēršana margu rokturos, tuneļi</t>
  </si>
  <si>
    <t>ZS kabeļa (visu šķērsgriezumu) montāža pa apg. balstu (ieskaitot kabeļa stiprināšanas, pieslēgšanas pie GVL montāžas darbiem)</t>
  </si>
  <si>
    <t>kabelis</t>
  </si>
  <si>
    <t xml:space="preserve">ZS sausā kabeļa līdz 35 mm2 gala apdare </t>
  </si>
  <si>
    <t>Nozarošanas spaiļu montāža</t>
  </si>
  <si>
    <t>Kabeļu spaiļu montāža</t>
  </si>
  <si>
    <t>Kabeļu kurpes montāža</t>
  </si>
  <si>
    <t>Apgaismošanas balsta montāža</t>
  </si>
  <si>
    <t>Zebras apgaismošanas balsta montāža</t>
  </si>
  <si>
    <t>Gumijas blīve kronšteinam (termocaurule) montāža</t>
  </si>
  <si>
    <t>Apgaismošanas konsoles montāža</t>
  </si>
  <si>
    <t>Apgaismošanas balsta betona pamata montāža</t>
  </si>
  <si>
    <t>Gumijas blīves montāža</t>
  </si>
  <si>
    <t>LED gaismekļa montāža, regulēšana, programmēšana</t>
  </si>
  <si>
    <t>Dekoratīvo LED gaismekļa montāža, regulēšana, programmēšana - tunelī</t>
  </si>
  <si>
    <t>Dekoratīvo LED gaismekļa montāža, regulēšana - margu rokturos (ieskaitot atvērumu izgriešana)</t>
  </si>
  <si>
    <t>Apgaismojuma balsta zemējuma montāža</t>
  </si>
  <si>
    <t>Kabelis pa celtniecības konstrukcijām (stabā)</t>
  </si>
  <si>
    <t>Komutācijas automātu, nažu, vadības bloka, citu iekārtu montāža</t>
  </si>
  <si>
    <t>Savienojuma uzmavas montāža</t>
  </si>
  <si>
    <t>Kabeļu kapes montāža</t>
  </si>
  <si>
    <t>El. sadales montāža</t>
  </si>
  <si>
    <t>El. sadales pamata montāža</t>
  </si>
  <si>
    <t>El. sadales papildramja montāža</t>
  </si>
  <si>
    <t>El. sadales zemējuma montāža</t>
  </si>
  <si>
    <t>Kabeļa aizsarga montāža</t>
  </si>
  <si>
    <t>Apg. balsta un konsoles pārējas stiprinājuma montāža</t>
  </si>
  <si>
    <t xml:space="preserve">Apgaismojuma balsta, el. sadales numerācija </t>
  </si>
  <si>
    <t>Kabeļu apzīmējumu (birkas) montāža</t>
  </si>
  <si>
    <t>Būvgružu utilizācija</t>
  </si>
  <si>
    <t>Šķembas ieklāšana (zem apg. staba pamatiem)</t>
  </si>
  <si>
    <t>Rezerves LED gaismekļa piegāde ĀMD noliktava</t>
  </si>
  <si>
    <t>Trases nospraušana</t>
  </si>
  <si>
    <t>Elektropārvades līnijas ģeodēziskā kontrolkartēšana</t>
  </si>
  <si>
    <t>Demontējamās elektrolīnijas uzmērīšana</t>
  </si>
  <si>
    <t>Koku atzarošana (pieaicinot arboristu)</t>
  </si>
  <si>
    <t>Demontāžas darbi</t>
  </si>
  <si>
    <t>Apgaismojuma staba saudzīga pārvietošana (ieskaitot demontāžas un montāžas darbus)</t>
  </si>
  <si>
    <t>El. sadales saudzīga pārvietošana (ieskaitot demontāžas un montāžas darbus)</t>
  </si>
  <si>
    <t>Apgaismes betona balsta demontāža, utilizācija</t>
  </si>
  <si>
    <t>Konsoles demontāža no TKT balsta</t>
  </si>
  <si>
    <t>Gaismekļa demontāža no TKT, apg. balsta, tunelī</t>
  </si>
  <si>
    <t>El. sadales demontāža</t>
  </si>
  <si>
    <t>ZS vadu demontāža (ieskaitot atzarus un pievienojumus)</t>
  </si>
  <si>
    <t>ZS kabeļa demontāža (ieskaitot kabeļa atrakšanas darbi)</t>
  </si>
  <si>
    <t>Ietves bruģa seguma demontāža</t>
  </si>
  <si>
    <t>Ietves asfaltbetona seguma demontāža</t>
  </si>
  <si>
    <t>Brauktuves asfaltbetona seguma demontāža</t>
  </si>
  <si>
    <t>El. kabelis ar vara dzīslām, NYY-J-3x6</t>
  </si>
  <si>
    <t>El. kabelis ar vara dzīslām, NYY-J-3x2.5</t>
  </si>
  <si>
    <t>Gala apdare trīsdzīslu kabeļiem</t>
  </si>
  <si>
    <t>Automātslēdzis, C10A, 230V, 6KA</t>
  </si>
  <si>
    <t>Aizsargs kabelim d&gt;40mm, L=2.5m, stiprināms pie TKT balsta ar stiprinājumiem</t>
  </si>
  <si>
    <t>Nerūsējuša tērauda lenta, stiprināšanai pie TKT balsta</t>
  </si>
  <si>
    <t>Automātslēdzis, C16A, 230V, 6KA</t>
  </si>
  <si>
    <t>LO sadales zemējums</t>
  </si>
  <si>
    <t>Kabeļu spailes KE - kabeļu pieslēgšanai esoša el. sadalē</t>
  </si>
  <si>
    <t>Caurule, gofrēta 450N, d=75 - abon.</t>
  </si>
  <si>
    <t>Caurule, gofrēta 750N, d=110 - abon.</t>
  </si>
  <si>
    <t>Caurule, gofrēta 1250N, d=110 - abon.</t>
  </si>
  <si>
    <t>Caurule, gofrēta 450N, d=110 - luks. kabeļiem</t>
  </si>
  <si>
    <t>Caurule, gofrēta 1250N, d=110 - luks. kabeļiem</t>
  </si>
  <si>
    <t>Kabeļa brīdinājuma lente, 125mm - luks. kabeļiem</t>
  </si>
  <si>
    <t>Plastmasas caurules guldīšana gatavā tranšejā - luks. kabeļiem</t>
  </si>
  <si>
    <t>ZS kabeļa līdz 35 mm2 ievēršana agrāk ieproj. caurulē</t>
  </si>
  <si>
    <t>ZS kabeļa (visu šķērsgriezumu) montāža pa TKT balstu (ieskaitot kabeļa stiprināšanas darbi)</t>
  </si>
  <si>
    <t>Komutācijas automātu, citu iekārtu montāža, regulēšana, programmēšana</t>
  </si>
  <si>
    <t>Veloskaitītāja ar visam komplektējošam iekārtam montāža</t>
  </si>
  <si>
    <t>Veloskaitītāja saudzīga demontāža, nodošana ĀMD noliktavā</t>
  </si>
  <si>
    <t>Kopējie darbi</t>
  </si>
  <si>
    <t>Rakšanas atļaujas saņemšana</t>
  </si>
  <si>
    <t>Transporta un gājēju kustības organizēšana</t>
  </si>
  <si>
    <t>Tehniskās dokumentācijas izgatavošana</t>
  </si>
  <si>
    <t>Objekta sagatavošana nodošanai-pieņemšanai ekspluatācijā</t>
  </si>
  <si>
    <t>Atļaujas izņemšana darbu veikšana "Augstsprieguma tīkls" nodalījuma joslā</t>
  </si>
  <si>
    <t>ELEKTROAPGĀDE (ELT) -  AS "Sadales tīkls" inženiertīklu pārbūve</t>
  </si>
  <si>
    <t>Gājēju barjeras demontāža</t>
  </si>
  <si>
    <t>1.4.9</t>
  </si>
  <si>
    <t>Inženiertīklu informatīvo plākšņu uzstādīšana</t>
  </si>
  <si>
    <t>Brīdinājuma zīmju uzstādīšana</t>
  </si>
  <si>
    <t>Priekšrocības zīmju uzstādīšana</t>
  </si>
  <si>
    <t>Priekšrocības zīmju (samazināta izmēra) uzstādīšana</t>
  </si>
  <si>
    <t>Aizlieguma zīmju uzstādīšana</t>
  </si>
  <si>
    <t>Rīkojuma zīmju uzstādīšana</t>
  </si>
  <si>
    <t>Rīkojuma zīmju (samazināta izmēra) uzstādīšana</t>
  </si>
  <si>
    <t>Norādījuma zīmju uzstādīšana</t>
  </si>
  <si>
    <t>Virzienu rādītāju un informācijas zīmju uzstādīšana</t>
  </si>
  <si>
    <t>Papildzīmju uzstādīšana</t>
  </si>
  <si>
    <t>I tipa krāsas ceļa horizontālo apzīmējumu uzklāšana ar mehānismiem</t>
  </si>
  <si>
    <t>I tipa krāsas ceļa horizontālo apzīmējumu uzklāšana ar roku darbu</t>
  </si>
  <si>
    <t>Betona flīžu seguma demontāža</t>
  </si>
  <si>
    <t>Nojumes ar pamatiem demontāža</t>
  </si>
  <si>
    <t>Esošo elektroapgādes tīklu pārbūve K. Ulmaņa gatve, Bauskas, Ziepniekkalna, Svilpes un Ūpju ielas, Rīgā. (Nr. 30AT00-04/TN-71595)</t>
  </si>
  <si>
    <t xml:space="preserve">Jauns elektroapgādes pieslēgums Kārļa Ulmaņa gatve b/n, Rīgā (Nr.119728244) </t>
  </si>
  <si>
    <t xml:space="preserve">Jauns elektroapgādes pieslēgums Bauskas iela b/n, Rīgā (Nr.119729243) </t>
  </si>
  <si>
    <t xml:space="preserve">Jauns elektroapgādes pieslēgums Ziepniekkalna iela b/n, Rīgā (Nr.119730245) </t>
  </si>
  <si>
    <t>gabals</t>
  </si>
  <si>
    <t>kilometrs</t>
  </si>
  <si>
    <t>Koku sakņu aizsargabarjera (skat. TS-L-3_17)</t>
  </si>
  <si>
    <t xml:space="preserve">GreenMax sakņu aizsargabarjera RootGuide vai ekvivalents, h=1.5m </t>
  </si>
  <si>
    <t>metrs</t>
  </si>
  <si>
    <t>kvadrātmetrs</t>
  </si>
  <si>
    <t>kubikmetrs</t>
  </si>
  <si>
    <t>komplekts</t>
  </si>
  <si>
    <t>tonna</t>
  </si>
  <si>
    <t>litrs</t>
  </si>
  <si>
    <t>Kabeļu savienotājs 8C (1000 gb)</t>
  </si>
  <si>
    <t xml:space="preserve">Velosipēdu ceļa seguma uzklāšana - sarkans (RAL3009/Oxide red  SRT ≥45 (MAPEI Mapecoat TNS System pārklājums tonī ROSSO CHIARO/Light Red vai ekvivalents), pirms būvdarbu uzsākšanas tonis jāsaskaņo ar Pasūtītāju </t>
  </si>
  <si>
    <t>Luksoforu kontroliera sadales skapis Shneider Electric Thalassa PLAZ 1250x750x320mm (vai ekvivalents) komplektā ar pamatni, zemējuma komplektu, apsildi un apgaismojumu, kā arī 24V barošanas bloku vājstrāvas iekārtām</t>
  </si>
  <si>
    <t>Luksoforu kontrolieris Swarco ITC-3 ar 24 vājstrāvas ievadu bloku  (vai ekvivalents)</t>
  </si>
  <si>
    <t>Industriāla tipa mobilo datu pārraides tīkla modēms Robustel R3000 LTE (vai ekvivalents) ar vismaz 4 LAN portiem</t>
  </si>
  <si>
    <t>Transporta video detektors (FLIR Traficam AI vai ekvivalents) ar šaurleņķa lēcu</t>
  </si>
  <si>
    <t>Gājēju siltumstarojuma video detektors (FLIR TrafiOne 195 vai ekvivalents)</t>
  </si>
  <si>
    <t>Gājēju akustiskais bloks ar izsaukuma pogu un vājredzīgo norādēm Langmatz Crossguide EK533 (vai ekvivalents)</t>
  </si>
  <si>
    <t>1. Izstrādājot piedāvājumu būvuzņēmējam rūpīgi pārskatīt projektu un apjomos jāiekļauj arī neuzrādītie darbi un materiāli, lai kvalitatīvi veiktu būvniecību atbilstoši konkrētā būvuzņēmēja pielietotajai tehnoloģijai, un bez kuriem nebūtu iespējama būvdarbarbu tehnoloģiska pareiza un spēka esošajiem normatīviem atbilstoša veikšana pilnā apjomā.</t>
  </si>
  <si>
    <t>2. Materiālu komplektāciju veikt atbilstoši izstrādātājam projektam, ražotājfirmu un LR normatīvo aktu nosacījumiem.</t>
  </si>
  <si>
    <t xml:space="preserve">3. Šos darbu un materiālu apjomus skatīt kopā ar projekta dokumentāciju. </t>
  </si>
  <si>
    <t>5. Pirms el. sadalnes komplektēšanas un montāžas sazināties ar RĀMD pārstāvjiem.</t>
  </si>
  <si>
    <t>6. Gaismekļu marku un parametrus skatīt apgaismojuma aprēķina. Pirms LED gaismekļu, vadības bloku C-Node pasūtīšanas sazināties ar RĀMD pārstāvjiem.</t>
  </si>
  <si>
    <t>7. Pēc RĀMD izvērtēšanas demontētos materiālus nodod RĀMD” noliktavā.</t>
  </si>
  <si>
    <t>ELT (apgaismojuma) daļa</t>
  </si>
  <si>
    <t>ELT (abonenta kabeļi) daļa</t>
  </si>
  <si>
    <t>Mērvienību apzīmējumi un saīsinājumi:</t>
  </si>
  <si>
    <t>Sagatavošanas darbi SIA Tet tīkla pārbūvei/pārslēgšanai (c/h)</t>
  </si>
  <si>
    <t>Ūdensvada un kanalizācijas aku vāku (peldošā tipa) nomaiņa un regulēšana</t>
  </si>
  <si>
    <t>1.4.10</t>
  </si>
  <si>
    <t xml:space="preserve">Dzeramā ūdens krāns (model LK4420BF1LDB) vai ekvivalents montāža un ar to saistītie darbi, tai skaitā betona pamatne, blietētas šķembas saskaņā ar UKT-9
</t>
  </si>
  <si>
    <t>Sedlu uzmava ar atzaru OD25 mm pievienošanai esošai caurulei d.300mm</t>
  </si>
  <si>
    <t xml:space="preserve">Apašzemes aizbīdnis DN 20 mm ar kata pagarinātāju, peldoša tipa kaļamā ķeta kapi </t>
  </si>
  <si>
    <t>HDPE plūsmas uzskaites aka DN 1000 (SN4) komplektā ar ūdens mērītāja mezglu, noslēgarmatūru, ar slēdzamu lūku uzstādīšanai zaļaja zonā, kāpšliem saskaņā ar UKT-9.  H= 2,1 m</t>
  </si>
  <si>
    <t>Pieslēgums esošam ūdensvadam d300 (vieta)</t>
  </si>
  <si>
    <t>Šķērsojumi ar esošajām inženierkomunikācijām, atšurfēšana, nepārsniedzot 3m dziļumu, minimālā platība 1m², maksimālais garums 2m (vieta)</t>
  </si>
  <si>
    <t>Esošā virszemes hidranta demontāža un nodošana SIA "Rīgas ūdens" pārstāvjiem</t>
  </si>
  <si>
    <t>Pazemes hidranta uzstādīšana</t>
  </si>
  <si>
    <t>Smilts pamatnes ierīkošana zem kanalizācijas cauruļvadiem, h=15 cm</t>
  </si>
  <si>
    <t xml:space="preserve">Smilšu apbērums kanalizācijas cauruļvadiem, h=15cm </t>
  </si>
  <si>
    <t>Tranšejas rakšana un aizbēršana kanalizācijas  montāžai (ieskaitot grunts nomaiņu*, aizvešanu, atvešanu utt.) H÷3,5 m</t>
  </si>
  <si>
    <t>Tranšejas rakšana un aizbēršana kanalizācijas  montāžai (ieskaitot grunts nomaiņu*, aizvešanu, atvešanu utt.) H÷3,0 m</t>
  </si>
  <si>
    <t>Pašteces kanalizācijas  caurule PP, SN8, OD250mm,  H÷1,5m;  montāža un ar to saistītie darbi</t>
  </si>
  <si>
    <t>Pašteces kanalizācijas  caurule PP, SN8, OD200mm,  H÷1,5m;  montāža un ar to saistītie darbi</t>
  </si>
  <si>
    <t>Aizsargčaula PP OD250 mm cauruļu šķērsojumam ar dzelzsbetona elementiem</t>
  </si>
  <si>
    <t>Gala noslēgs PP OD200mm</t>
  </si>
  <si>
    <t>Gala noslēgs PP OD250mm</t>
  </si>
  <si>
    <t>Kanalizācijas tīklu CCTV inspekcija</t>
  </si>
  <si>
    <t>Savienotājuzmava OD200/DN200mm PP/PP</t>
  </si>
  <si>
    <t>Signāllentas “Uzmanību, kanalizācija!”  ar signālkabeli (atbilstoši LVS EN 12613) montāža</t>
  </si>
  <si>
    <t xml:space="preserve">Teknes izveide esošajā kanalizācijas akā EK-1 no C20/25, W10 klases betona. Esošās akas pamatnes atbrīvošana no gružiem. </t>
  </si>
  <si>
    <t>Dzerama ūdens krāna pieslēgšana t.sk.  ieskaitot materiālus (drenāžās caurule HDPE OD63mm -1,3m; apbērums ar oliem-1 m3; neaustais ģeotekstils  biezums 1,2mm, svars 120 g/m²;  ūdens caurlaidība 33-110 l/m²s  (Bontec SNW 14 vai ekvivalents)-9,0m2) un ar montāžu saistītos darbus saskaņā ar UKT-9</t>
  </si>
  <si>
    <t>Pievienošanās esošajai  kanalizācijai d.250 esošā akā ieskaitot materiālus un ar montāžu saistītos darbus (vieta)</t>
  </si>
  <si>
    <t>Pievienošanās esošajai  kanalizācijai d.200  ieskaitot materiālus un ar montāžu saistītos darbus (vieta)</t>
  </si>
  <si>
    <t>Šķērsojumi ar esošiem elektriskiem kabeļiem (vieta)</t>
  </si>
  <si>
    <t>Gruntsūdens līmeņa pazemināšana (ja nepieciešams) (objekts)</t>
  </si>
  <si>
    <t>Rakšanas atļaujas noformēšana un noslegšana, izpilddokumentācijas izstrāde (objekts)</t>
  </si>
  <si>
    <t>Ceļu satiksmes organizācijas shēmas izstrāde un saskaņošana, pagaidu ceļa zīmju uzstādīšana un noņemšana (objekts)</t>
  </si>
  <si>
    <t>paciņa</t>
  </si>
  <si>
    <t>Gājēju margas uzstādīšana</t>
  </si>
  <si>
    <t>2. Būvdarbu veicējam nodrošināt darbu veikšanu piemērotos laika apstākļos, izvērtēt būvniecības kalendāro grafiku un darbu veikšanas izmaksās ievert nepieciešamos pasākumus un materiālus darbu veikšanai nelabvēlīgos laika apstākļos.</t>
  </si>
  <si>
    <t>3. Zemes klātnes ierakuma izbūve ietver arī esošā augsnes slāņa norakšanu, kā arī esošo ceļa segu un ietvju konstrukciju pamata kārtu demontāžu.</t>
  </si>
  <si>
    <t xml:space="preserve">   </t>
  </si>
  <si>
    <t>1. Būvuzņēmējam jāievērtē darbu daudzumu sarakstā minēto darbu veikšanai nepieciešamie materiāli un papildus darbi, kas nav minēti šajā sarakstā, bet bez kuriem  nebūtu iespējama  būvdarbu tehnoloģiski pareiza un spēkā esošajiem normatīviem atbilstoša darba veikšana pilnā apjomā.</t>
  </si>
  <si>
    <t>3. Dotajā sarakstā var nebūt iekļauti visi materiāli, kas norādīti būvprojekta rasējumos, tādēļ Būvuzņēmējam, sastādot būvdarbu tāmi, jāizpēta un jāizvērtē visa projekta dokuemntācija kopumā, nevis tikai dotais saraksts.</t>
  </si>
  <si>
    <t>4. Būvdarbu veicējam ievērtēt būvniecības kalendāro laika periodu un paredzēt visus papildus darbus, kas var rasties būvniecībai nelabvēlīgu laika apstākļu dēļ (piem., sasaluma periods, virsūdeņu pieplūšana, u.c.).</t>
  </si>
  <si>
    <t xml:space="preserve">3. Šos darbu un materiālu apjomus skatīt kopā ar projekta dokumentāciju.   </t>
  </si>
  <si>
    <t xml:space="preserve">2. Materiālu komplektāciju veikt atbilstoši izstrādātājam projektam, ražotājfirmu un LR normatīvo aktu nosacījumiem.  </t>
  </si>
  <si>
    <t>SVARĪGI!!! Saraksts skatāms kopā ar piezīmēm un būvprojekta dokumentāciju, ieskaitot būvdarbu specifikācijas.</t>
  </si>
  <si>
    <t>4.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</si>
  <si>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5.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</si>
  <si>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9. Ja Būvdarbu apjomu sarakstā un Būvdarbu specifikācijās ir norādīts konkrēts ražotājs kādam no izmantojamajiem materiāliem, Būvdarbu veicējs ir tiesīgs piedāvāt ekvivalentu materiālu, saskaņojot šī materiāla pielietošanu ar būvniecībā iesaistītajām pusēm.</t>
  </si>
  <si>
    <t>6. Būvdaru veicējam jāievērtē, ka veicama atkārtota augsnes uzlabošana un atkārtota analīžu veikšana, ja piegādātā augsne neatbilst izstrādātajai receptūrai (skatīt TS-L skaidrojošo aprakstu).</t>
  </si>
  <si>
    <t xml:space="preserve">Lietus ūdens kanalizācijas aku vāku (peldošā tipa) nomaiņa un regulēšana </t>
  </si>
  <si>
    <t>Ūdensvada kapju (peldošā tipa) nomaiņa un regulēšana</t>
  </si>
  <si>
    <t>Betona barjeru pārvietošana</t>
  </si>
  <si>
    <t>Armēšana ar ģeosintētiskiem materiāliem (trīsasu ģeorežģis)</t>
  </si>
  <si>
    <t>Armēšana ar ģeosintētiskiem materiāliem (vienass ģeorežģis)</t>
  </si>
  <si>
    <t>Atdalīšana ar ģeosintētiskiem materiāliem (filtrējošs ģeotekstils)</t>
  </si>
  <si>
    <t>4. Pirms nodošanas ekspluatācijā ir jāpārliecinās par visu iestādito augu stāvokli un jāveic augu nomaiņa, ja tie ir bojāti vai nokaltuši.</t>
  </si>
  <si>
    <t>3. Pirms labiekārtojuma elementu uzstādīšanas jāveic novietojuma nospraušana un saskaņošana dabā ar autoru.</t>
  </si>
  <si>
    <t xml:space="preserve">PP OD400 trīsslāņu gludsienu lietus ūdens kanalizācijas caurules ar uzmavu un blīvgredzenu, ieguldes klase SN8; montāža un ar to saistītie darbi   </t>
  </si>
  <si>
    <r>
      <t>HDPE lokanā drenāžas caurule OD110 ar perforējumu 360</t>
    </r>
    <r>
      <rPr>
        <vertAlign val="superscript"/>
        <sz val="10"/>
        <rFont val="Arial"/>
        <family val="2"/>
      </rPr>
      <t xml:space="preserve">0  </t>
    </r>
    <r>
      <rPr>
        <sz val="10"/>
        <rFont val="Arial"/>
        <family val="2"/>
      </rPr>
      <t>un nepieciešamajiem viedgabaliem montēšanai</t>
    </r>
    <r>
      <rPr>
        <sz val="10"/>
        <rFont val="Arial"/>
        <family val="2"/>
        <charset val="186"/>
      </rPr>
      <t>, ieguldes klase SN4; montāža un ar to saistītie darbi</t>
    </r>
  </si>
  <si>
    <t>Dz/b grodu aka DN1500 komplektā ar betona pārsedzi un lūku 40t, ķeta vāku, H=2,0-2,5m,  (akas paredzēt no saliekamajiem dzelzbetona grodiem atbilstoši LVS EN 1917 ar gropi elementu savienošanai, rūpnieciski iestrādātiem kāpšļiem (atbilstoši LVS EN 13101) un aizsargčaulām cauruļvadu montāžai akas sienā); montāža, hidroizolācija</t>
  </si>
  <si>
    <t>LK1-8.1</t>
  </si>
  <si>
    <t>G-4.1K; G-18K</t>
  </si>
  <si>
    <t>G-4K</t>
  </si>
  <si>
    <t>PP dubuktuzmava OD/DN400</t>
  </si>
  <si>
    <t>Kustīgais noslēgvārsts OD/DN400, polimērmateriāls</t>
  </si>
  <si>
    <t>Kessel*</t>
  </si>
  <si>
    <r>
      <t>Uzmavu trejgabals 45</t>
    </r>
    <r>
      <rPr>
        <vertAlign val="superscript"/>
        <sz val="10"/>
        <rFont val="Arial"/>
        <family val="2"/>
      </rPr>
      <t>0</t>
    </r>
    <r>
      <rPr>
        <sz val="10"/>
        <rFont val="Arial"/>
        <family val="2"/>
        <charset val="186"/>
      </rPr>
      <t>, OD200/200; montāža</t>
    </r>
  </si>
  <si>
    <t>Esošā lietus kanalizācijas vada d200 CCTV inspekcija</t>
  </si>
  <si>
    <t>Esošās lietuskanalizācijas gūlijas demontāža un atkritumu izvešana</t>
  </si>
  <si>
    <t>Esošā lietus kanalizācijas vada remonts vai parbūve pa esošo trasi uz esošajām tekņu atzīmēm (ietverot visus materiālus - PP OD200 profilētas dubultsienu lietus ūdens kanalizācijas caurules ar uzmavu un blīvgredzenu, ieguldes klase SN8; smilts pamatnes un apbēruma ierīkošana, h=15 cm un darbu - cauruļvada demontāža, jauna izbūve, montāža)</t>
  </si>
  <si>
    <t>Atjaunotā lietus kanalizācijas pievada OD200 CCTV inspekcija</t>
  </si>
  <si>
    <t>Caurules gala nostiprinājums izplūdē, t.sk. (skatīt kopā ar rasējumu LKT-12 Stiegrojuma specifikācija):</t>
  </si>
  <si>
    <t>Betons C30/37 XC4, Xf4 ar granīta šķembām</t>
  </si>
  <si>
    <t>Stiegrojums ∅10 B500B (L = 2810 m)</t>
  </si>
  <si>
    <t>Stiegrojums ∅10 B500B (L = 2680 m)</t>
  </si>
  <si>
    <t>Stiegrojums ∅10 B500B (L = 2560 m)</t>
  </si>
  <si>
    <t>Stiegrojums ∅10 B500B (L = 2560 - 2275 m)</t>
  </si>
  <si>
    <t>Stiegrojums ∅10 B500B (L = 2725 m)</t>
  </si>
  <si>
    <t>Grunts nostiprinājums (h=20cm) ar škembām (frakcija 40-70mm) cauruļvadas iztecē</t>
  </si>
  <si>
    <t>Laukakmeņi nostiprināti betonā C30/37 uz nesaistītas minerālmaterālu nesošās pamatnes, h=10mm</t>
  </si>
  <si>
    <t>Gruntsūdens līmeņa pazemināšana (ja nepieciešams)</t>
  </si>
  <si>
    <t>Esošā lietus kanalizācijas pievada d200 remonts/pārbūve (posms no gūlijas G-22 līdz akai LKe-6):</t>
  </si>
  <si>
    <t>Cinkots metāla balsts, (H=8.6m), LED gaismekļa uzstādīšanas augstums 10.0m / 9.5m</t>
  </si>
  <si>
    <t>Cinkots metāla balsts, (H=5.5m), LED gaismekļa uzstādīšanas augstums 5.0m</t>
  </si>
  <si>
    <t xml:space="preserve">Gājēju pārejas apgaismojuma balsts:                                                                                                • Apgaismes balsts L veida, (H=6.6m) ar konsoli L=1.5m, gb.
• Balsta betona pamats, BP 6-10, gb.
• Gumijas blīve, gb.                                                                                                                                  • Skrūve M16x40, gb.                                                                                                     • Norāde Zebra 200x20, gb.                                                                                                                                  • Norāde Zebra 150x20, gb.                                                                                              • Kronšteins ceļazīmei, gb. </t>
  </si>
  <si>
    <t>Gaismeklis LED, Schreder - Alinea / 5121 / 3 LEDs 350mA WW 5W / WO-7314, 366lm, 3000K, 10kV pārsprieguma aizsardzība, IP66, IK10, (skat. piezīmi Nr.6), komplekta ar stiprinājumiem - gaismekļi iebūvētie margu rokturos</t>
  </si>
  <si>
    <t>Gaismeklis LED, Schreder - Alinea / 5121 / 3 LEDs 350mA WW 5W / WO-7314, 366lm, 3000K, 10kV pārsprieguma aizsardzība, IP66, IK10, (skat. piezīmi Nr.6), komplekta ar stiprinājumiem - gaismekļi iebūvētie margu rokturos - rezerves gaismekļi nogādāt ĀMD noliktava</t>
  </si>
  <si>
    <t>Hermētiski pieslēguma rūpnīca izgatavotie konektori, KIT «Y» D8-17, IP68</t>
  </si>
  <si>
    <t>Hermētiski pieslēguma rūpnīca izgatavotie konektori, М12, IP68</t>
  </si>
  <si>
    <t>LED dekoratīvo gaismekļu barošanas bloks (CONTROLGEAR BOX/SURGE/IP65/240X80X80/QUICK -
PLUG2/1CH/CV/120W/20VOUT/240VACIN/MTG-BKT GEN1-CV40202), ar stiprinājumiem, montāžas materiāliem</t>
  </si>
  <si>
    <t>Apgaismojuma vadības bloks, ar pieslēgumu apgaismojuma attālinātas vadības sistēmai, C-BOX 10 DALI (ar komplektējošiem materiāliem, strāvmaiņiem)</t>
  </si>
  <si>
    <t>DALI barošanas bloks, ar komplektējošiem materiāliem</t>
  </si>
  <si>
    <t>Apgaismojuma vadības bloks, ar pieslēgumu apgaismojuma attālinātas vadības sistēmai, C-BOX 10 RF (ar komplektējošiem materiāliem, strāvmaiņiem) - esošam AVS (montāžas darbi jāparedz vienas dienas laikā)</t>
  </si>
  <si>
    <r>
      <t>Gaismeklis LED, Schreder - MY1 / 5306 / 20 LEDs 200mA WW 830 13W / 570832, DALI, 1511lm, 3000K, 10kV pārsprieguma aizsardzība, IP67, IK10,</t>
    </r>
    <r>
      <rPr>
        <sz val="10"/>
        <color indexed="10"/>
        <rFont val="Arial"/>
        <family val="2"/>
        <charset val="186"/>
      </rPr>
      <t xml:space="preserve"> </t>
    </r>
    <r>
      <rPr>
        <sz val="10"/>
        <rFont val="Arial"/>
        <family val="2"/>
        <charset val="186"/>
      </rPr>
      <t>jāatbalsta DALI-2, (skat. piezīmi Nr.6), ar stiprinājumiem pie betona sienas (secured spring clips)</t>
    </r>
  </si>
  <si>
    <r>
      <t>Gaismeklis LED, Schreder - MY1 / 5306 / 20 LEDs 200mA WW 830 13W / 570832, DALI, 1511lm, 3000K, 10kV pārsprieguma aizsardzība, IP67, IK10,</t>
    </r>
    <r>
      <rPr>
        <sz val="10"/>
        <color indexed="10"/>
        <rFont val="Arial"/>
        <family val="2"/>
        <charset val="186"/>
      </rPr>
      <t xml:space="preserve"> </t>
    </r>
    <r>
      <rPr>
        <sz val="10"/>
        <rFont val="Arial"/>
        <family val="2"/>
        <charset val="186"/>
      </rPr>
      <t>jāatbalsta DALI-2, (skat. piezīmi Nr.6), ar stiprinājumiem pie betona sienas (secured spring clips) -rezerves gaismekļi nogādāt ĀMD noliktava</t>
    </r>
  </si>
  <si>
    <t>Hermētisko pieslēguma konektoru montāža</t>
  </si>
  <si>
    <t>Betona tuneļa sienas štrobešanas darbi, štrobas aizmūrēšana</t>
  </si>
  <si>
    <t>Apgaismes balsta demontāža - piegāde ĀMD noliktava</t>
  </si>
  <si>
    <t>Apgaismes balsta betona pamatnes demontāža, utilizācija</t>
  </si>
  <si>
    <t>El. sadale ar blīvgredzeniem (veloskaitītājam), ar stiprinājumiem pie apg. balsta, cinkota (skat. shēmu ELT-2.6), IP 66, IK09, komplektā ar:                                                                                      • ievada slēdzis, 16A, 230V,                                                                                             • barošanas bloks 230V/12V,                                                                                          • akumulators Fulbat FPC12-80 (12V 80.4Ah/20h) - 2 gb.,                                                                                                                                                                                                                                                                                                                                   • Gājēju, velosipēdistu un skūteru radara tipa skaitītājs Comark Systems LSR2001BC, ar sakaru iekārtu, kontrolieri, divpusējo tablo                                                                                          • pieslēguma kabeli, materiāli</t>
  </si>
  <si>
    <t>Rīgas ūdens cauruļvada CCTV inspekcija (RŪ pārstāvja klātbūtnē)</t>
  </si>
  <si>
    <t>Tranšejas nostiprināšana ar rievsienám (ieskaitot nomas, piegādes izmaksas)</t>
  </si>
  <si>
    <t>Siltumtrases rezerves cauruļu būvniecība, L=6m, tērauda elektrometināmā caurule ⌀323,9×5,6mm P235TR1 (EN10217-1) vai  P235GH (EN10217-2)</t>
  </si>
  <si>
    <t>Dzeramais ūdens krāns (LK4420BF1UDB)
h=1.63 m, a=0.74 m, b=0.66 m; materiāls: nerūsējošais tērauds; metāla tonis: grey (pelēks)</t>
  </si>
  <si>
    <t>Lietusūdens kanalizācijas aku vāku (peldošā tipa) līmeņošana</t>
  </si>
  <si>
    <t xml:space="preserve">Ūdensvada un kanalizācijas aku aku vāku (peldošā tipa) līmeņošana </t>
  </si>
  <si>
    <r>
      <rPr>
        <sz val="10"/>
        <color theme="1"/>
        <rFont val="Arial"/>
        <family val="2"/>
        <charset val="186"/>
      </rPr>
      <t xml:space="preserve">Ūdensvada kapju </t>
    </r>
    <r>
      <rPr>
        <sz val="10"/>
        <color theme="1"/>
        <rFont val="Symbol"/>
        <family val="1"/>
        <charset val="2"/>
      </rPr>
      <t>(</t>
    </r>
    <r>
      <rPr>
        <sz val="10"/>
        <color theme="1"/>
        <rFont val="Arial"/>
        <family val="2"/>
        <charset val="186"/>
      </rPr>
      <t>peldošā tipa</t>
    </r>
    <r>
      <rPr>
        <sz val="10"/>
        <color theme="1"/>
        <rFont val="Symbol"/>
        <family val="1"/>
        <charset val="2"/>
      </rPr>
      <t>)</t>
    </r>
    <r>
      <rPr>
        <sz val="10"/>
        <color theme="1"/>
        <rFont val="Arial"/>
        <family val="2"/>
        <charset val="186"/>
      </rPr>
      <t xml:space="preserve"> līmeņošana</t>
    </r>
  </si>
  <si>
    <t>Pastiprinātas salizturīgās kārtas būvniecība, h=50cm, Tips A1</t>
  </si>
  <si>
    <t>Nepastiprinātas salizturīgās kārtas būvniecība, h=40cm, Tips A2, A3, B2</t>
  </si>
  <si>
    <t>Nepastiprinātas salizturīgās kārtas būvniecība, h=30cm, Tips B1, B3, G1</t>
  </si>
  <si>
    <t>Nesaistītu minerālmateriālu 0/63ps pamata nesošās kārtas būvniecība, h=25cm (N-III), Tips A2</t>
  </si>
  <si>
    <t>Nesaistītu minerālmateriālu 0/63ps pamata nesošās kārtas būvniecība, h=18cm (N-II), Tips A1</t>
  </si>
  <si>
    <t>Nesaistītu minerālmateriālu 0/56 pamata nesošās kārtas būvniecība, h=25cm (N-III), Tips B2</t>
  </si>
  <si>
    <t>Nesaistītu minerālmateriālu 0/56 pamata nesošās kārtas būvniecība, h=20cm (N-III), Tips A3, B1, B3</t>
  </si>
  <si>
    <t>Nesaistītu minerālmateriālu 0/45 pamata nesošās kārtas būvniecība, h=12cm (N-II), Tips A1</t>
  </si>
  <si>
    <t>Nesaistītu minerālmateriālu 0/32s seguma būvniecība, h=12cm (N-III), Tips G1</t>
  </si>
  <si>
    <t>Izlīdzinošā slāņa izbūve 4cm biezumā, Tips B1, B1a</t>
  </si>
  <si>
    <t>Izlīdzinošā slāņa izbūve 3cm biezumā, Tips B1b</t>
  </si>
  <si>
    <t>Betona bruģa seguma būvniecība 8cm biezumā (20x20cm, pelēks), Tips B1</t>
  </si>
  <si>
    <t>Betona bruģa seguma būvniecība 8cm biezumā (20x20cm, balts), Tips B1a</t>
  </si>
  <si>
    <t>Betona bruģa seguma būvniecība 8cm biezumā (10x20cm, melns), Tips B1b</t>
  </si>
  <si>
    <t>Taktilā betona bruģa seguma būvniecība 8cm biezumā ("pumpas", balts), Tips B1</t>
  </si>
  <si>
    <t>Taktilā betona bruģa seguma būvniecība 8cm biezumā ("vadlīnija", balts), Tips B1</t>
  </si>
  <si>
    <t>Dabīgā akmens bruģa seguma būvniecība (d=15-20cm), Tips B3</t>
  </si>
  <si>
    <t>Karstā asfalta dilumkārtas SMA 11 būvniecība 4,0 cm biezumā (AADTj, pievestā 3501-5000), Tips A1, A1a</t>
  </si>
  <si>
    <t>Karstā asfalta apakškārtas AC 22 base būvniecība 9,0 cm biezumā (AADTj, kravas 1001-2000), Tips A1</t>
  </si>
  <si>
    <t>Karstā asfalta saistes kārtas AC 16 bin būvniecība 7,0 cm biezumā (AADTj, kravas 1001-2000), Tips A1, A1a</t>
  </si>
  <si>
    <t>Karstā asfalta apakškārtas AC 22 base būvniecība 6,0 cm biezumā (AADTj, kravas ≤ 100), Tips A2, A2a</t>
  </si>
  <si>
    <t>Karstā asfalta dilumkārtas AC 11 surf būvniecība 4,0 cm biezumā (AADTj, pievestā ≤ 500), Tips A2, A2a</t>
  </si>
  <si>
    <t>Karstā asfalta apakškārtas AC 16 base būvniecība 5,0 cm biezumā (AADTj, kravas ≤ 100), Tips A3</t>
  </si>
  <si>
    <t>Karstā asfalta dilumkārtas AC 8 surf būvniecība 3,5 cm biezumā (AADTj, pievestā ≤ 500), Tips A3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</si>
</sst>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
    <numFmt numFmtId="165" formatCode="_-* #,##0.000_-;\-* #,##0.000_-;_-* &quot;-&quot;??_-;_-@_-"/>
  </numFmts>
  <fonts count="66" x14ac:knownFonts="1">
    <font>
      <sz val="11"/>
      <color theme="1"/>
      <name val="Calibri"/>
      <family val="2"/>
      <charset val="186"/>
      <scheme val="minor"/>
    </font>
    <font>
      <sz val="10"/>
      <color theme="1"/>
      <name val="Arial"/>
      <family val="2"/>
      <charset val="186"/>
    </font>
    <font>
      <b/>
      <sz val="10"/>
      <color theme="1"/>
      <name val="Arial"/>
      <family val="2"/>
      <charset val="186"/>
    </font>
    <font>
      <sz val="10"/>
      <name val="Arial"/>
      <family val="2"/>
      <charset val="186"/>
    </font>
    <font>
      <b/>
      <sz val="10"/>
      <name val="Arial"/>
      <family val="2"/>
      <charset val="186"/>
    </font>
    <font>
      <b/>
      <sz val="12"/>
      <name val="Arial"/>
      <family val="2"/>
      <charset val="186"/>
    </font>
    <font>
      <sz val="10"/>
      <name val="Arial"/>
      <family val="2"/>
    </font>
    <font>
      <b/>
      <i/>
      <sz val="10"/>
      <color theme="1" tint="0.34998626667073579"/>
      <name val="Arial"/>
      <family val="2"/>
      <charset val="186"/>
    </font>
    <font>
      <b/>
      <sz val="12"/>
      <color theme="1"/>
      <name val="Arial Black"/>
      <family val="2"/>
      <charset val="186"/>
    </font>
    <font>
      <sz val="11"/>
      <color theme="1"/>
      <name val="Calibri"/>
      <family val="2"/>
      <charset val="186"/>
      <scheme val="minor"/>
    </font>
    <font>
      <sz val="11"/>
      <color indexed="8"/>
      <name val="Calibri"/>
      <family val="2"/>
      <scheme val="minor"/>
    </font>
    <font>
      <sz val="11"/>
      <color indexed="8"/>
      <name val="Calibri"/>
      <family val="2"/>
      <charset val="204"/>
    </font>
    <font>
      <sz val="11"/>
      <color indexed="9"/>
      <name val="Calibri"/>
      <family val="2"/>
      <charset val="204"/>
    </font>
    <font>
      <sz val="11"/>
      <color indexed="20"/>
      <name val="Calibri"/>
      <family val="2"/>
      <charset val="204"/>
    </font>
    <font>
      <b/>
      <sz val="11"/>
      <color indexed="52"/>
      <name val="Calibri"/>
      <family val="2"/>
      <charset val="204"/>
    </font>
    <font>
      <b/>
      <sz val="11"/>
      <color indexed="9"/>
      <name val="Calibri"/>
      <family val="2"/>
      <charset val="204"/>
    </font>
    <font>
      <i/>
      <sz val="11"/>
      <color indexed="23"/>
      <name val="Calibri"/>
      <family val="2"/>
      <charset val="204"/>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11"/>
      <color indexed="62"/>
      <name val="Calibri"/>
      <family val="2"/>
      <charset val="204"/>
    </font>
    <font>
      <sz val="11"/>
      <color indexed="52"/>
      <name val="Calibri"/>
      <family val="2"/>
      <charset val="204"/>
    </font>
    <font>
      <sz val="11"/>
      <color indexed="60"/>
      <name val="Calibri"/>
      <family val="2"/>
      <charset val="204"/>
    </font>
    <font>
      <sz val="10"/>
      <name val="Arial Baltic"/>
      <charset val="186"/>
    </font>
    <font>
      <sz val="10"/>
      <name val="Arial"/>
      <family val="2"/>
      <charset val="204"/>
    </font>
    <font>
      <b/>
      <sz val="11"/>
      <color indexed="63"/>
      <name val="Calibri"/>
      <family val="2"/>
      <charset val="204"/>
    </font>
    <font>
      <sz val="10"/>
      <name val="Helv"/>
    </font>
    <font>
      <b/>
      <sz val="18"/>
      <color indexed="62"/>
      <name val="Cambria"/>
      <family val="2"/>
      <charset val="204"/>
    </font>
    <font>
      <b/>
      <sz val="11"/>
      <color indexed="8"/>
      <name val="Calibri"/>
      <family val="2"/>
      <charset val="204"/>
    </font>
    <font>
      <sz val="11"/>
      <color indexed="10"/>
      <name val="Calibri"/>
      <family val="2"/>
      <charset val="204"/>
    </font>
    <font>
      <vertAlign val="superscript"/>
      <sz val="10"/>
      <color theme="1"/>
      <name val="Arial"/>
      <family val="2"/>
      <charset val="186"/>
    </font>
    <font>
      <sz val="8"/>
      <name val="Calibri"/>
      <family val="2"/>
      <charset val="186"/>
      <scheme val="minor"/>
    </font>
    <font>
      <b/>
      <sz val="10"/>
      <name val="Arial"/>
      <family val="2"/>
    </font>
    <font>
      <sz val="10"/>
      <name val="Calibri"/>
      <family val="2"/>
      <charset val="186"/>
    </font>
    <font>
      <i/>
      <sz val="10"/>
      <name val="Arial"/>
      <family val="2"/>
      <charset val="186"/>
    </font>
    <font>
      <sz val="10"/>
      <color theme="7" tint="0.39997558519241921"/>
      <name val="Arial"/>
      <family val="2"/>
      <charset val="186"/>
    </font>
    <font>
      <u/>
      <sz val="10"/>
      <name val="Arial"/>
      <family val="2"/>
    </font>
    <font>
      <b/>
      <sz val="11"/>
      <name val="Arial"/>
      <family val="2"/>
      <charset val="186"/>
    </font>
    <font>
      <b/>
      <sz val="11"/>
      <name val="Arial"/>
      <family val="2"/>
    </font>
    <font>
      <sz val="10"/>
      <color theme="1"/>
      <name val="Arial"/>
      <family val="2"/>
    </font>
    <font>
      <b/>
      <sz val="10"/>
      <color rgb="FFFF0000"/>
      <name val="Arial"/>
      <family val="2"/>
    </font>
    <font>
      <vertAlign val="superscript"/>
      <sz val="10"/>
      <name val="Arial"/>
      <family val="2"/>
      <charset val="186"/>
    </font>
    <font>
      <vertAlign val="superscript"/>
      <sz val="10"/>
      <name val="Arial"/>
      <family val="2"/>
    </font>
    <font>
      <b/>
      <i/>
      <sz val="10"/>
      <name val="Arial"/>
      <family val="2"/>
      <charset val="186"/>
    </font>
    <font>
      <sz val="10"/>
      <color theme="1"/>
      <name val="Calibri"/>
      <family val="2"/>
      <charset val="186"/>
      <scheme val="minor"/>
    </font>
    <font>
      <b/>
      <sz val="11"/>
      <color theme="1"/>
      <name val="Arial"/>
      <family val="2"/>
      <charset val="186"/>
    </font>
    <font>
      <sz val="10"/>
      <name val="Helv"/>
      <charset val="186"/>
    </font>
    <font>
      <sz val="8"/>
      <name val="Verdana"/>
      <family val="2"/>
    </font>
    <font>
      <b/>
      <sz val="10"/>
      <color indexed="8"/>
      <name val="Arial"/>
      <family val="2"/>
      <charset val="186"/>
    </font>
    <font>
      <sz val="10"/>
      <name val="Times New Roman"/>
      <family val="1"/>
    </font>
    <font>
      <sz val="10"/>
      <color rgb="FF000000"/>
      <name val="Arial"/>
      <family val="2"/>
      <charset val="186"/>
    </font>
    <font>
      <b/>
      <sz val="15"/>
      <color indexed="56"/>
      <name val="Calibri"/>
      <family val="2"/>
      <charset val="204"/>
    </font>
    <font>
      <b/>
      <sz val="13"/>
      <color indexed="56"/>
      <name val="Calibri"/>
      <family val="2"/>
      <charset val="204"/>
    </font>
    <font>
      <b/>
      <sz val="11"/>
      <color indexed="56"/>
      <name val="Calibri"/>
      <family val="2"/>
      <charset val="204"/>
    </font>
    <font>
      <b/>
      <sz val="18"/>
      <color indexed="56"/>
      <name val="Cambria"/>
      <family val="2"/>
      <charset val="204"/>
    </font>
    <font>
      <sz val="10"/>
      <name val="Verdana"/>
      <family val="2"/>
      <charset val="186"/>
    </font>
    <font>
      <b/>
      <sz val="10"/>
      <name val="Verdana"/>
      <family val="2"/>
      <charset val="186"/>
    </font>
    <font>
      <sz val="10"/>
      <name val="Arial"/>
      <family val="2"/>
      <charset val="186"/>
    </font>
    <font>
      <sz val="9"/>
      <name val="Arial"/>
      <family val="2"/>
    </font>
    <font>
      <sz val="8"/>
      <name val="Arial"/>
      <family val="2"/>
      <charset val="186"/>
    </font>
    <font>
      <sz val="9"/>
      <name val="Arial"/>
      <family val="2"/>
      <charset val="186"/>
    </font>
    <font>
      <b/>
      <sz val="8"/>
      <name val="Arial"/>
      <family val="2"/>
      <charset val="186"/>
    </font>
    <font>
      <sz val="10"/>
      <color indexed="10"/>
      <name val="Arial"/>
      <family val="2"/>
      <charset val="186"/>
    </font>
    <font>
      <sz val="10"/>
      <color theme="1"/>
      <name val="Symbol"/>
      <family val="2"/>
      <charset val="186"/>
    </font>
    <font>
      <sz val="10"/>
      <color theme="1"/>
      <name val="Symbol"/>
      <family val="1"/>
      <charset val="2"/>
    </font>
  </fonts>
  <fills count="32">
    <fill>
      <patternFill patternType="none"/>
    </fill>
    <fill>
      <patternFill patternType="gray125"/>
    </fill>
    <fill>
      <patternFill patternType="solid">
        <fgColor theme="0" tint="-0.14999847407452621"/>
        <bgColor indexed="64"/>
      </patternFill>
    </fill>
    <fill>
      <patternFill patternType="solid">
        <fgColor indexed="45"/>
      </patternFill>
    </fill>
    <fill>
      <patternFill patternType="solid">
        <fgColor indexed="47"/>
      </patternFill>
    </fill>
    <fill>
      <patternFill patternType="solid">
        <fgColor indexed="42"/>
      </patternFill>
    </fill>
    <fill>
      <patternFill patternType="solid">
        <fgColor indexed="26"/>
      </patternFill>
    </fill>
    <fill>
      <patternFill patternType="solid">
        <fgColor indexed="46"/>
      </patternFill>
    </fill>
    <fill>
      <patternFill patternType="solid">
        <fgColor indexed="27"/>
      </patternFill>
    </fill>
    <fill>
      <patternFill patternType="solid">
        <fgColor indexed="44"/>
      </patternFill>
    </fill>
    <fill>
      <patternFill patternType="solid">
        <fgColor indexed="22"/>
      </patternFill>
    </fill>
    <fill>
      <patternFill patternType="solid">
        <fgColor indexed="29"/>
      </patternFill>
    </fill>
    <fill>
      <patternFill patternType="solid">
        <fgColor indexed="43"/>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9"/>
      </patternFill>
    </fill>
    <fill>
      <patternFill patternType="solid">
        <fgColor indexed="55"/>
      </patternFill>
    </fill>
    <fill>
      <patternFill patternType="solid">
        <fgColor theme="5" tint="0.79998168889431442"/>
        <bgColor indexed="64"/>
      </patternFill>
    </fill>
    <fill>
      <patternFill patternType="solid">
        <fgColor rgb="FF00B0F0"/>
        <bgColor indexed="64"/>
      </patternFill>
    </fill>
    <fill>
      <patternFill patternType="solid">
        <fgColor theme="0"/>
        <bgColor indexed="64"/>
      </patternFill>
    </fill>
    <fill>
      <patternFill patternType="solid">
        <fgColor theme="0" tint="-0.34998626667073579"/>
        <bgColor indexed="64"/>
      </patternFill>
    </fill>
    <fill>
      <patternFill patternType="solid">
        <fgColor indexed="31"/>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52"/>
      </patternFill>
    </fill>
    <fill>
      <patternFill patternType="solid">
        <fgColor indexed="62"/>
      </patternFill>
    </fill>
    <fill>
      <patternFill patternType="solid">
        <fgColor rgb="FF92D050"/>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49"/>
      </top>
      <bottom style="double">
        <color indexed="49"/>
      </bottom>
      <diagonal/>
    </border>
    <border>
      <left style="thin">
        <color indexed="64"/>
      </left>
      <right style="thin">
        <color indexed="64"/>
      </right>
      <top/>
      <bottom style="thin">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right style="thin">
        <color indexed="64"/>
      </right>
      <top/>
      <bottom style="thin">
        <color indexed="64"/>
      </bottom>
      <diagonal/>
    </border>
  </borders>
  <cellStyleXfs count="138">
    <xf numFmtId="0" fontId="0" fillId="0" borderId="0"/>
    <xf numFmtId="0" fontId="3" fillId="0" borderId="0"/>
    <xf numFmtId="0" fontId="3" fillId="0" borderId="0"/>
    <xf numFmtId="0" fontId="3" fillId="0" borderId="0"/>
    <xf numFmtId="0" fontId="3" fillId="0" borderId="0"/>
    <xf numFmtId="0" fontId="10" fillId="0" borderId="0"/>
    <xf numFmtId="9" fontId="3" fillId="0" borderId="0" applyFont="0" applyFill="0" applyBorder="0" applyAlignment="0" applyProtection="0"/>
    <xf numFmtId="43" fontId="9" fillId="0" borderId="0" applyFont="0" applyFill="0" applyBorder="0" applyAlignment="0" applyProtection="0"/>
    <xf numFmtId="43" fontId="9" fillId="0" borderId="0" applyFont="0" applyFill="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6" borderId="0" applyNumberFormat="0" applyBorder="0" applyAlignment="0" applyProtection="0"/>
    <xf numFmtId="0" fontId="11" fillId="3" borderId="0" applyNumberFormat="0" applyBorder="0" applyAlignment="0" applyProtection="0"/>
    <xf numFmtId="0" fontId="11" fillId="8"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1" fillId="10" borderId="0" applyNumberFormat="0" applyBorder="0" applyAlignment="0" applyProtection="0"/>
    <xf numFmtId="0" fontId="11" fillId="11" borderId="0" applyNumberFormat="0" applyBorder="0" applyAlignment="0" applyProtection="0"/>
    <xf numFmtId="0" fontId="11" fillId="12" borderId="0" applyNumberFormat="0" applyBorder="0" applyAlignment="0" applyProtection="0"/>
    <xf numFmtId="0" fontId="11" fillId="10" borderId="0" applyNumberFormat="0" applyBorder="0" applyAlignment="0" applyProtection="0"/>
    <xf numFmtId="0" fontId="11" fillId="9" borderId="0" applyNumberFormat="0" applyBorder="0" applyAlignment="0" applyProtection="0"/>
    <xf numFmtId="0" fontId="11"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1" borderId="0" applyNumberFormat="0" applyBorder="0" applyAlignment="0" applyProtection="0"/>
    <xf numFmtId="0" fontId="12" fillId="12"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4"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13" fillId="7" borderId="0" applyNumberFormat="0" applyBorder="0" applyAlignment="0" applyProtection="0"/>
    <xf numFmtId="0" fontId="14" fillId="18" borderId="5" applyNumberFormat="0" applyAlignment="0" applyProtection="0"/>
    <xf numFmtId="0" fontId="15" fillId="19" borderId="6" applyNumberFormat="0" applyAlignment="0" applyProtection="0"/>
    <xf numFmtId="0" fontId="16" fillId="0" borderId="0" applyNumberFormat="0" applyFill="0" applyBorder="0" applyAlignment="0" applyProtection="0"/>
    <xf numFmtId="0" fontId="17" fillId="5" borderId="0" applyNumberFormat="0" applyBorder="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1" fillId="4" borderId="5" applyNumberFormat="0" applyAlignment="0" applyProtection="0"/>
    <xf numFmtId="0" fontId="22" fillId="0" borderId="10" applyNumberFormat="0" applyFill="0" applyAlignment="0" applyProtection="0"/>
    <xf numFmtId="0" fontId="23" fillId="12" borderId="0" applyNumberFormat="0" applyBorder="0" applyAlignment="0" applyProtection="0"/>
    <xf numFmtId="0" fontId="3" fillId="0" borderId="0"/>
    <xf numFmtId="0" fontId="24" fillId="0" borderId="0"/>
    <xf numFmtId="0" fontId="25" fillId="6" borderId="11" applyNumberFormat="0" applyFont="0" applyAlignment="0" applyProtection="0"/>
    <xf numFmtId="0" fontId="26" fillId="18" borderId="12" applyNumberFormat="0" applyAlignment="0" applyProtection="0"/>
    <xf numFmtId="0" fontId="27" fillId="0" borderId="0"/>
    <xf numFmtId="0" fontId="28" fillId="0" borderId="0" applyNumberFormat="0" applyFill="0" applyBorder="0" applyAlignment="0" applyProtection="0"/>
    <xf numFmtId="0" fontId="29" fillId="0" borderId="13" applyNumberFormat="0" applyFill="0" applyAlignment="0" applyProtection="0"/>
    <xf numFmtId="0" fontId="30" fillId="0" borderId="0" applyNumberFormat="0" applyFill="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3" borderId="0" applyNumberFormat="0" applyBorder="0" applyAlignment="0" applyProtection="0"/>
    <xf numFmtId="0" fontId="12" fillId="17" borderId="0" applyNumberFormat="0" applyBorder="0" applyAlignment="0" applyProtection="0"/>
    <xf numFmtId="0" fontId="21" fillId="4" borderId="5" applyNumberFormat="0" applyAlignment="0" applyProtection="0"/>
    <xf numFmtId="0" fontId="26" fillId="18" borderId="12" applyNumberFormat="0" applyAlignment="0" applyProtection="0"/>
    <xf numFmtId="0" fontId="14" fillId="18" borderId="5" applyNumberFormat="0" applyAlignment="0" applyProtection="0"/>
    <xf numFmtId="0" fontId="18" fillId="0" borderId="7" applyNumberFormat="0" applyFill="0" applyAlignment="0" applyProtection="0"/>
    <xf numFmtId="0" fontId="19" fillId="0" borderId="8" applyNumberFormat="0" applyFill="0" applyAlignment="0" applyProtection="0"/>
    <xf numFmtId="0" fontId="20" fillId="0" borderId="9" applyNumberFormat="0" applyFill="0" applyAlignment="0" applyProtection="0"/>
    <xf numFmtId="0" fontId="20" fillId="0" borderId="0" applyNumberFormat="0" applyFill="0" applyBorder="0" applyAlignment="0" applyProtection="0"/>
    <xf numFmtId="0" fontId="29" fillId="0" borderId="13" applyNumberFormat="0" applyFill="0" applyAlignment="0" applyProtection="0"/>
    <xf numFmtId="0" fontId="15" fillId="19" borderId="6" applyNumberFormat="0" applyAlignment="0" applyProtection="0"/>
    <xf numFmtId="0" fontId="28" fillId="0" borderId="0" applyNumberFormat="0" applyFill="0" applyBorder="0" applyAlignment="0" applyProtection="0"/>
    <xf numFmtId="0" fontId="23" fillId="12" borderId="0" applyNumberFormat="0" applyBorder="0" applyAlignment="0" applyProtection="0"/>
    <xf numFmtId="0" fontId="13" fillId="7" borderId="0" applyNumberFormat="0" applyBorder="0" applyAlignment="0" applyProtection="0"/>
    <xf numFmtId="0" fontId="16" fillId="0" borderId="0" applyNumberFormat="0" applyFill="0" applyBorder="0" applyAlignment="0" applyProtection="0"/>
    <xf numFmtId="0" fontId="3" fillId="6" borderId="11" applyNumberFormat="0" applyFont="0" applyAlignment="0" applyProtection="0"/>
    <xf numFmtId="0" fontId="3" fillId="6" borderId="11" applyNumberFormat="0" applyFont="0" applyAlignment="0" applyProtection="0"/>
    <xf numFmtId="0" fontId="22" fillId="0" borderId="10" applyNumberFormat="0" applyFill="0" applyAlignment="0" applyProtection="0"/>
    <xf numFmtId="0" fontId="30" fillId="0" borderId="0" applyNumberFormat="0" applyFill="0" applyBorder="0" applyAlignment="0" applyProtection="0"/>
    <xf numFmtId="0" fontId="17" fillId="5" borderId="0" applyNumberFormat="0" applyBorder="0" applyAlignment="0" applyProtection="0"/>
    <xf numFmtId="0" fontId="10" fillId="0" borderId="0"/>
    <xf numFmtId="0" fontId="6" fillId="0" borderId="0"/>
    <xf numFmtId="0" fontId="6" fillId="0" borderId="0"/>
    <xf numFmtId="0" fontId="6" fillId="0" borderId="0"/>
    <xf numFmtId="43" fontId="9" fillId="0" borderId="0" applyFont="0" applyFill="0" applyBorder="0" applyAlignment="0" applyProtection="0"/>
    <xf numFmtId="0" fontId="27" fillId="0" borderId="0"/>
    <xf numFmtId="0" fontId="3" fillId="0" borderId="0"/>
    <xf numFmtId="0" fontId="3" fillId="0" borderId="0"/>
    <xf numFmtId="0" fontId="3" fillId="0" borderId="0"/>
    <xf numFmtId="0" fontId="25" fillId="0" borderId="0"/>
    <xf numFmtId="0" fontId="47" fillId="0" borderId="0"/>
    <xf numFmtId="0" fontId="50" fillId="0" borderId="0"/>
    <xf numFmtId="0" fontId="6" fillId="0" borderId="0"/>
    <xf numFmtId="0" fontId="25" fillId="0" borderId="0"/>
    <xf numFmtId="0" fontId="11" fillId="24" borderId="0" applyNumberFormat="0" applyBorder="0" applyAlignment="0" applyProtection="0"/>
    <xf numFmtId="0" fontId="11" fillId="3" borderId="0" applyNumberFormat="0" applyBorder="0" applyAlignment="0" applyProtection="0"/>
    <xf numFmtId="0" fontId="11" fillId="5" borderId="0" applyNumberFormat="0" applyBorder="0" applyAlignment="0" applyProtection="0"/>
    <xf numFmtId="0" fontId="11" fillId="7" borderId="0" applyNumberFormat="0" applyBorder="0" applyAlignment="0" applyProtection="0"/>
    <xf numFmtId="0" fontId="11" fillId="9" borderId="0" applyNumberFormat="0" applyBorder="0" applyAlignment="0" applyProtection="0"/>
    <xf numFmtId="0" fontId="11" fillId="25" borderId="0" applyNumberFormat="0" applyBorder="0" applyAlignment="0" applyProtection="0"/>
    <xf numFmtId="0" fontId="11" fillId="7" borderId="0" applyNumberFormat="0" applyBorder="0" applyAlignment="0" applyProtection="0"/>
    <xf numFmtId="0" fontId="11" fillId="26" borderId="0" applyNumberFormat="0" applyBorder="0" applyAlignment="0" applyProtection="0"/>
    <xf numFmtId="0" fontId="12" fillId="27" borderId="0" applyNumberFormat="0" applyBorder="0" applyAlignment="0" applyProtection="0"/>
    <xf numFmtId="0" fontId="12" fillId="25" borderId="0" applyNumberFormat="0" applyBorder="0" applyAlignment="0" applyProtection="0"/>
    <xf numFmtId="0" fontId="12" fillId="28" borderId="0" applyNumberFormat="0" applyBorder="0" applyAlignment="0" applyProtection="0"/>
    <xf numFmtId="0" fontId="12" fillId="29" borderId="0" applyNumberFormat="0" applyBorder="0" applyAlignment="0" applyProtection="0"/>
    <xf numFmtId="0" fontId="12" fillId="30" borderId="0" applyNumberFormat="0" applyBorder="0" applyAlignment="0" applyProtection="0"/>
    <xf numFmtId="0" fontId="12" fillId="28" borderId="0" applyNumberFormat="0" applyBorder="0" applyAlignment="0" applyProtection="0"/>
    <xf numFmtId="0" fontId="13" fillId="3" borderId="0" applyNumberFormat="0" applyBorder="0" applyAlignment="0" applyProtection="0"/>
    <xf numFmtId="0" fontId="14" fillId="10" borderId="5" applyNumberFormat="0" applyAlignment="0" applyProtection="0"/>
    <xf numFmtId="0" fontId="52" fillId="0" borderId="15" applyNumberFormat="0" applyFill="0" applyAlignment="0" applyProtection="0"/>
    <xf numFmtId="0" fontId="53" fillId="0" borderId="8" applyNumberFormat="0" applyFill="0" applyAlignment="0" applyProtection="0"/>
    <xf numFmtId="0" fontId="54" fillId="0" borderId="16" applyNumberFormat="0" applyFill="0" applyAlignment="0" applyProtection="0"/>
    <xf numFmtId="0" fontId="54" fillId="0" borderId="0" applyNumberFormat="0" applyFill="0" applyBorder="0" applyAlignment="0" applyProtection="0"/>
    <xf numFmtId="0" fontId="25" fillId="0" borderId="0"/>
    <xf numFmtId="0" fontId="25" fillId="0" borderId="0"/>
    <xf numFmtId="0" fontId="25" fillId="0" borderId="0"/>
    <xf numFmtId="0" fontId="25" fillId="6" borderId="11" applyNumberFormat="0" applyFont="0" applyAlignment="0" applyProtection="0"/>
    <xf numFmtId="0" fontId="25" fillId="6" borderId="11" applyNumberFormat="0" applyFont="0" applyAlignment="0" applyProtection="0"/>
    <xf numFmtId="0" fontId="25" fillId="6" borderId="11" applyNumberFormat="0" applyFont="0" applyAlignment="0" applyProtection="0"/>
    <xf numFmtId="0" fontId="26" fillId="10" borderId="12" applyNumberFormat="0" applyAlignment="0" applyProtection="0"/>
    <xf numFmtId="0" fontId="55" fillId="0" borderId="0" applyNumberFormat="0" applyFill="0" applyBorder="0" applyAlignment="0" applyProtection="0"/>
    <xf numFmtId="0" fontId="29" fillId="0" borderId="17" applyNumberFormat="0" applyFill="0" applyAlignment="0" applyProtection="0"/>
  </cellStyleXfs>
  <cellXfs count="294">
    <xf numFmtId="0" fontId="0" fillId="0" borderId="0" xfId="0"/>
    <xf numFmtId="0" fontId="1" fillId="0" borderId="0" xfId="0" applyFont="1"/>
    <xf numFmtId="2" fontId="3" fillId="0" borderId="1" xfId="3" applyNumberFormat="1" applyBorder="1" applyAlignment="1">
      <alignment horizontal="right" vertical="center"/>
    </xf>
    <xf numFmtId="2" fontId="3" fillId="0" borderId="1" xfId="4" applyNumberFormat="1" applyBorder="1" applyAlignment="1">
      <alignment horizontal="right" vertical="center"/>
    </xf>
    <xf numFmtId="2" fontId="1" fillId="0" borderId="0" xfId="0" applyNumberFormat="1" applyFont="1"/>
    <xf numFmtId="49" fontId="4" fillId="2" borderId="1" xfId="1" applyNumberFormat="1" applyFont="1" applyFill="1" applyBorder="1" applyAlignment="1">
      <alignment horizontal="center" vertical="center" wrapText="1"/>
    </xf>
    <xf numFmtId="1" fontId="4" fillId="2" borderId="1" xfId="1" applyNumberFormat="1" applyFont="1" applyFill="1" applyBorder="1" applyAlignment="1">
      <alignment horizontal="center" vertical="center" wrapText="1"/>
    </xf>
    <xf numFmtId="0" fontId="4" fillId="2" borderId="1" xfId="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1" fontId="4" fillId="2" borderId="1" xfId="2" applyNumberFormat="1" applyFont="1" applyFill="1" applyBorder="1" applyAlignment="1">
      <alignment horizontal="center"/>
    </xf>
    <xf numFmtId="49" fontId="3" fillId="0" borderId="1" xfId="1" applyNumberFormat="1" applyBorder="1" applyAlignment="1">
      <alignment horizontal="center" vertical="center"/>
    </xf>
    <xf numFmtId="43" fontId="3" fillId="0" borderId="1" xfId="99" applyFont="1" applyBorder="1" applyAlignment="1">
      <alignment horizontal="center"/>
    </xf>
    <xf numFmtId="0" fontId="1" fillId="0" borderId="1" xfId="0" applyFont="1" applyBorder="1"/>
    <xf numFmtId="0" fontId="1" fillId="0" borderId="0" xfId="0" applyFont="1" applyAlignment="1">
      <alignment horizontal="left" wrapText="1"/>
    </xf>
    <xf numFmtId="49" fontId="4" fillId="2" borderId="1" xfId="2" applyNumberFormat="1" applyFont="1" applyFill="1" applyBorder="1" applyAlignment="1">
      <alignment horizontal="center" vertical="center"/>
    </xf>
    <xf numFmtId="1" fontId="4" fillId="2" borderId="1" xfId="2" applyNumberFormat="1" applyFont="1" applyFill="1" applyBorder="1" applyAlignment="1">
      <alignment horizontal="center" vertical="center"/>
    </xf>
    <xf numFmtId="49" fontId="2" fillId="0" borderId="1" xfId="0" applyNumberFormat="1" applyFont="1" applyBorder="1" applyAlignment="1">
      <alignment horizontal="center" vertical="center"/>
    </xf>
    <xf numFmtId="0" fontId="1" fillId="0" borderId="0" xfId="0" applyFont="1" applyAlignment="1">
      <alignment horizontal="center" vertical="center"/>
    </xf>
    <xf numFmtId="0" fontId="1" fillId="0" borderId="0" xfId="0" applyFont="1" applyAlignment="1">
      <alignment vertical="center"/>
    </xf>
    <xf numFmtId="0" fontId="1" fillId="0" borderId="0" xfId="0" applyFont="1" applyAlignment="1">
      <alignment horizontal="left" vertical="center"/>
    </xf>
    <xf numFmtId="0" fontId="1" fillId="0" borderId="1" xfId="0" applyFont="1" applyBorder="1" applyAlignment="1">
      <alignment horizontal="center" vertical="center"/>
    </xf>
    <xf numFmtId="0" fontId="3" fillId="0" borderId="1" xfId="0" applyFont="1" applyBorder="1" applyAlignment="1">
      <alignment vertical="center" wrapText="1"/>
    </xf>
    <xf numFmtId="0" fontId="1" fillId="0" borderId="0" xfId="0" applyFont="1" applyAlignment="1">
      <alignment vertical="center" wrapText="1"/>
    </xf>
    <xf numFmtId="1" fontId="4" fillId="2" borderId="1" xfId="2" applyNumberFormat="1" applyFont="1" applyFill="1" applyBorder="1" applyAlignment="1">
      <alignment horizontal="center" vertical="center" wrapText="1"/>
    </xf>
    <xf numFmtId="0" fontId="3" fillId="20" borderId="0" xfId="4" applyFill="1"/>
    <xf numFmtId="0" fontId="33" fillId="20" borderId="0" xfId="4" applyFont="1" applyFill="1" applyAlignment="1">
      <alignment horizontal="center"/>
    </xf>
    <xf numFmtId="0" fontId="3" fillId="20" borderId="0" xfId="4" applyFill="1" applyAlignment="1">
      <alignment horizontal="center"/>
    </xf>
    <xf numFmtId="0" fontId="3" fillId="0" borderId="0" xfId="4"/>
    <xf numFmtId="0" fontId="33" fillId="0" borderId="0" xfId="4" applyFont="1" applyAlignment="1">
      <alignment horizontal="center"/>
    </xf>
    <xf numFmtId="0" fontId="3" fillId="0" borderId="0" xfId="4" applyAlignment="1">
      <alignment horizontal="center"/>
    </xf>
    <xf numFmtId="0" fontId="3" fillId="0" borderId="0" xfId="100" applyFont="1" applyAlignment="1">
      <alignment horizontal="left" vertical="center" wrapText="1"/>
    </xf>
    <xf numFmtId="0" fontId="6" fillId="0" borderId="0" xfId="4" applyFont="1"/>
    <xf numFmtId="0" fontId="4" fillId="0" borderId="1" xfId="4" applyFont="1" applyBorder="1" applyAlignment="1">
      <alignment horizontal="center" vertical="center"/>
    </xf>
    <xf numFmtId="0" fontId="3" fillId="0" borderId="1" xfId="100" applyFont="1" applyBorder="1" applyAlignment="1">
      <alignment horizontal="left" vertical="center" wrapText="1"/>
    </xf>
    <xf numFmtId="0" fontId="3" fillId="0" borderId="1" xfId="100" applyFont="1" applyBorder="1" applyAlignment="1">
      <alignment horizontal="center" vertical="center"/>
    </xf>
    <xf numFmtId="0" fontId="4" fillId="2" borderId="1" xfId="4" applyFont="1" applyFill="1" applyBorder="1" applyAlignment="1">
      <alignment horizontal="center" vertical="center"/>
    </xf>
    <xf numFmtId="0" fontId="3" fillId="2" borderId="1" xfId="4" applyFill="1" applyBorder="1" applyAlignment="1">
      <alignment horizontal="center"/>
    </xf>
    <xf numFmtId="0" fontId="33" fillId="2" borderId="1" xfId="100" applyFont="1" applyFill="1" applyBorder="1" applyAlignment="1">
      <alignment horizontal="left" vertical="center" wrapText="1"/>
    </xf>
    <xf numFmtId="0" fontId="3" fillId="0" borderId="1" xfId="4" applyBorder="1" applyAlignment="1">
      <alignment horizontal="center"/>
    </xf>
    <xf numFmtId="0" fontId="4" fillId="0" borderId="1" xfId="4" applyFont="1" applyBorder="1" applyAlignment="1">
      <alignment horizontal="center"/>
    </xf>
    <xf numFmtId="0" fontId="4" fillId="2" borderId="1" xfId="4" applyFont="1" applyFill="1" applyBorder="1" applyAlignment="1">
      <alignment horizontal="center"/>
    </xf>
    <xf numFmtId="0" fontId="4" fillId="2" borderId="1" xfId="100" applyFont="1" applyFill="1" applyBorder="1" applyAlignment="1">
      <alignment horizontal="left" vertical="center" wrapText="1"/>
    </xf>
    <xf numFmtId="0" fontId="3" fillId="0" borderId="1" xfId="100" applyFont="1" applyBorder="1" applyAlignment="1">
      <alignment horizontal="left" vertical="center"/>
    </xf>
    <xf numFmtId="0" fontId="35" fillId="2" borderId="1" xfId="100" applyFont="1" applyFill="1" applyBorder="1" applyAlignment="1">
      <alignment horizontal="left"/>
    </xf>
    <xf numFmtId="0" fontId="3" fillId="0" borderId="1" xfId="100" applyFont="1" applyBorder="1" applyAlignment="1">
      <alignment horizontal="center"/>
    </xf>
    <xf numFmtId="0" fontId="33" fillId="0" borderId="1" xfId="4" applyFont="1" applyBorder="1" applyAlignment="1">
      <alignment horizontal="center" vertical="center"/>
    </xf>
    <xf numFmtId="0" fontId="36" fillId="0" borderId="0" xfId="4" applyFont="1"/>
    <xf numFmtId="0" fontId="33" fillId="0" borderId="1" xfId="4" applyFont="1" applyBorder="1" applyAlignment="1">
      <alignment horizontal="center"/>
    </xf>
    <xf numFmtId="0" fontId="6" fillId="0" borderId="1" xfId="100" applyFont="1" applyBorder="1" applyAlignment="1">
      <alignment horizontal="center"/>
    </xf>
    <xf numFmtId="0" fontId="6" fillId="0" borderId="1" xfId="100" applyFont="1" applyBorder="1" applyAlignment="1">
      <alignment horizontal="left" vertical="center" wrapText="1"/>
    </xf>
    <xf numFmtId="0" fontId="3" fillId="2" borderId="1" xfId="100" applyFont="1" applyFill="1" applyBorder="1" applyAlignment="1">
      <alignment horizontal="center"/>
    </xf>
    <xf numFmtId="0" fontId="4" fillId="2" borderId="1" xfId="100" applyFont="1" applyFill="1" applyBorder="1" applyAlignment="1">
      <alignment horizontal="left" vertical="center"/>
    </xf>
    <xf numFmtId="0" fontId="6" fillId="0" borderId="1" xfId="100" applyFont="1" applyBorder="1" applyAlignment="1">
      <alignment horizontal="left" vertical="center"/>
    </xf>
    <xf numFmtId="0" fontId="6" fillId="0" borderId="1" xfId="4" applyFont="1" applyBorder="1" applyAlignment="1">
      <alignment horizontal="center"/>
    </xf>
    <xf numFmtId="0" fontId="39" fillId="0" borderId="1" xfId="4" applyFont="1" applyBorder="1" applyAlignment="1">
      <alignment horizontal="left" vertical="center"/>
    </xf>
    <xf numFmtId="43" fontId="3" fillId="0" borderId="1" xfId="99" applyFont="1" applyBorder="1" applyAlignment="1">
      <alignment horizontal="right"/>
    </xf>
    <xf numFmtId="43" fontId="4" fillId="2" borderId="1" xfId="99" applyFont="1" applyFill="1" applyBorder="1" applyAlignment="1">
      <alignment horizontal="center"/>
    </xf>
    <xf numFmtId="43" fontId="3" fillId="2" borderId="1" xfId="99" applyFont="1" applyFill="1" applyBorder="1" applyAlignment="1">
      <alignment horizontal="center"/>
    </xf>
    <xf numFmtId="2" fontId="1" fillId="0" borderId="1" xfId="0" applyNumberFormat="1" applyFont="1" applyBorder="1"/>
    <xf numFmtId="0" fontId="2" fillId="0" borderId="0" xfId="0" applyFont="1" applyAlignment="1">
      <alignment horizontal="left" vertical="center"/>
    </xf>
    <xf numFmtId="0" fontId="33" fillId="0" borderId="0" xfId="4" applyFont="1" applyAlignment="1">
      <alignment horizontal="center" vertical="center"/>
    </xf>
    <xf numFmtId="0" fontId="3" fillId="0" borderId="0" xfId="100" applyFont="1" applyAlignment="1">
      <alignment horizontal="center" vertical="center"/>
    </xf>
    <xf numFmtId="0" fontId="4" fillId="0" borderId="0" xfId="4" applyFont="1" applyAlignment="1">
      <alignment horizontal="center"/>
    </xf>
    <xf numFmtId="0" fontId="3" fillId="0" borderId="0" xfId="100" applyFont="1" applyAlignment="1">
      <alignment horizontal="center"/>
    </xf>
    <xf numFmtId="2" fontId="4" fillId="0" borderId="0" xfId="4" applyNumberFormat="1" applyFont="1" applyAlignment="1">
      <alignment horizontal="center"/>
    </xf>
    <xf numFmtId="0" fontId="6" fillId="0" borderId="0" xfId="100" applyFont="1" applyAlignment="1">
      <alignment horizontal="left" vertical="center" wrapText="1"/>
    </xf>
    <xf numFmtId="0" fontId="6" fillId="0" borderId="0" xfId="100" applyFont="1" applyAlignment="1">
      <alignment horizontal="center"/>
    </xf>
    <xf numFmtId="2" fontId="33" fillId="0" borderId="0" xfId="4" applyNumberFormat="1" applyFont="1" applyAlignment="1">
      <alignment horizontal="center"/>
    </xf>
    <xf numFmtId="0" fontId="4" fillId="0" borderId="0" xfId="100" applyFont="1" applyAlignment="1">
      <alignment horizontal="left" vertical="center"/>
    </xf>
    <xf numFmtId="0" fontId="6" fillId="0" borderId="0" xfId="100" applyFont="1" applyAlignment="1">
      <alignment horizontal="center" vertical="center"/>
    </xf>
    <xf numFmtId="0" fontId="6" fillId="0" borderId="0" xfId="100" applyFont="1" applyAlignment="1">
      <alignment horizontal="center" wrapText="1"/>
    </xf>
    <xf numFmtId="0" fontId="6" fillId="0" borderId="0" xfId="4" applyFont="1" applyAlignment="1">
      <alignment vertical="center" wrapText="1"/>
    </xf>
    <xf numFmtId="0" fontId="3" fillId="0" borderId="0" xfId="4" applyAlignment="1">
      <alignment horizontal="center" vertical="center"/>
    </xf>
    <xf numFmtId="2" fontId="4" fillId="0" borderId="0" xfId="4" applyNumberFormat="1" applyFont="1" applyAlignment="1">
      <alignment horizontal="center" vertical="center"/>
    </xf>
    <xf numFmtId="0" fontId="4" fillId="0" borderId="0" xfId="4" applyFont="1" applyAlignment="1">
      <alignment horizontal="center" vertical="center"/>
    </xf>
    <xf numFmtId="0" fontId="3" fillId="0" borderId="1" xfId="4" applyBorder="1" applyAlignment="1">
      <alignment horizontal="left" vertical="center"/>
    </xf>
    <xf numFmtId="0" fontId="33" fillId="0" borderId="1" xfId="101" applyFont="1" applyBorder="1" applyAlignment="1">
      <alignment horizontal="center" vertical="center" wrapText="1"/>
    </xf>
    <xf numFmtId="0" fontId="6" fillId="0" borderId="1" xfId="0" applyFont="1" applyBorder="1" applyAlignment="1">
      <alignment horizontal="center" vertical="center" wrapText="1"/>
    </xf>
    <xf numFmtId="0" fontId="6" fillId="0" borderId="1" xfId="0" applyFont="1" applyBorder="1" applyAlignment="1">
      <alignment horizontal="left" vertical="center" wrapText="1"/>
    </xf>
    <xf numFmtId="0" fontId="6" fillId="0" borderId="1" xfId="101" applyFont="1" applyBorder="1" applyAlignment="1">
      <alignment horizontal="left" vertical="center" wrapText="1"/>
    </xf>
    <xf numFmtId="0" fontId="41" fillId="0" borderId="1" xfId="101" applyFont="1" applyBorder="1" applyAlignment="1">
      <alignment horizontal="center" vertical="center" wrapText="1"/>
    </xf>
    <xf numFmtId="0" fontId="6" fillId="0" borderId="1" xfId="102" applyFont="1" applyBorder="1" applyAlignment="1">
      <alignment horizontal="left" vertical="center" wrapText="1"/>
    </xf>
    <xf numFmtId="49" fontId="41" fillId="0" borderId="1" xfId="101" applyNumberFormat="1" applyFont="1" applyBorder="1" applyAlignment="1">
      <alignment horizontal="center" vertical="center" wrapText="1"/>
    </xf>
    <xf numFmtId="0" fontId="6" fillId="0" borderId="1" xfId="101" applyFont="1" applyBorder="1" applyAlignment="1">
      <alignment horizontal="center" vertical="center" wrapText="1"/>
    </xf>
    <xf numFmtId="49" fontId="33" fillId="0" borderId="1" xfId="101"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0" fontId="6" fillId="0" borderId="1" xfId="103" applyFont="1" applyBorder="1" applyAlignment="1">
      <alignment horizontal="left" vertical="center" wrapText="1"/>
    </xf>
    <xf numFmtId="0" fontId="41" fillId="0" borderId="1" xfId="0" applyFont="1" applyBorder="1" applyAlignment="1">
      <alignment horizontal="center" vertical="center" wrapText="1"/>
    </xf>
    <xf numFmtId="2" fontId="40" fillId="0" borderId="1" xfId="0" applyNumberFormat="1" applyFont="1" applyBorder="1"/>
    <xf numFmtId="0" fontId="40" fillId="0" borderId="1" xfId="0" applyFont="1" applyBorder="1" applyAlignment="1">
      <alignment horizontal="center" vertical="center"/>
    </xf>
    <xf numFmtId="0" fontId="3" fillId="0" borderId="1" xfId="0" applyFont="1" applyBorder="1" applyAlignment="1">
      <alignment horizontal="center" vertical="center" wrapText="1"/>
    </xf>
    <xf numFmtId="2" fontId="3" fillId="0" borderId="1" xfId="0" applyNumberFormat="1" applyFont="1" applyBorder="1" applyAlignment="1">
      <alignment vertical="center" wrapText="1"/>
    </xf>
    <xf numFmtId="0" fontId="3" fillId="0" borderId="1" xfId="0" applyFont="1" applyBorder="1" applyAlignment="1">
      <alignment vertical="center"/>
    </xf>
    <xf numFmtId="0" fontId="6" fillId="22" borderId="1" xfId="0" applyFont="1" applyFill="1" applyBorder="1" applyAlignment="1">
      <alignment horizontal="left" vertical="center" wrapText="1"/>
    </xf>
    <xf numFmtId="0" fontId="3" fillId="0" borderId="1" xfId="0" applyFont="1" applyBorder="1" applyAlignment="1">
      <alignment horizontal="center" vertical="center"/>
    </xf>
    <xf numFmtId="0" fontId="3" fillId="22" borderId="1" xfId="0" applyFont="1" applyFill="1" applyBorder="1" applyAlignment="1">
      <alignment horizontal="left" vertical="center" wrapText="1"/>
    </xf>
    <xf numFmtId="0" fontId="3" fillId="0" borderId="1" xfId="0" applyFont="1" applyBorder="1" applyAlignment="1">
      <alignment horizontal="left" vertical="top" wrapText="1"/>
    </xf>
    <xf numFmtId="0" fontId="3" fillId="22" borderId="0" xfId="0" applyFont="1" applyFill="1" applyAlignment="1">
      <alignment vertical="center"/>
    </xf>
    <xf numFmtId="0" fontId="0" fillId="22" borderId="0" xfId="0" applyFill="1" applyAlignment="1">
      <alignment vertical="center"/>
    </xf>
    <xf numFmtId="0" fontId="3" fillId="0" borderId="0" xfId="0" applyFont="1" applyAlignment="1">
      <alignment horizontal="left" vertical="center"/>
    </xf>
    <xf numFmtId="0" fontId="0" fillId="0" borderId="0" xfId="0" applyAlignment="1">
      <alignment vertical="center"/>
    </xf>
    <xf numFmtId="0" fontId="3" fillId="0" borderId="0" xfId="0" applyFont="1" applyAlignment="1">
      <alignment vertical="center"/>
    </xf>
    <xf numFmtId="0" fontId="3" fillId="0" borderId="0" xfId="0" applyFont="1" applyAlignment="1">
      <alignment horizontal="center" vertical="center" wrapText="1"/>
    </xf>
    <xf numFmtId="0" fontId="0" fillId="0" borderId="0" xfId="0" applyAlignment="1">
      <alignment horizontal="left" vertical="center"/>
    </xf>
    <xf numFmtId="0" fontId="3" fillId="0" borderId="1" xfId="64" applyFont="1" applyBorder="1" applyAlignment="1">
      <alignment horizontal="left" vertical="center" wrapText="1"/>
    </xf>
    <xf numFmtId="0" fontId="4" fillId="0" borderId="1" xfId="0" applyFont="1" applyBorder="1" applyAlignment="1">
      <alignment vertical="center" wrapText="1"/>
    </xf>
    <xf numFmtId="0" fontId="45" fillId="2" borderId="1" xfId="0" applyFont="1" applyFill="1" applyBorder="1" applyAlignment="1">
      <alignment wrapText="1"/>
    </xf>
    <xf numFmtId="0" fontId="45" fillId="2" borderId="1" xfId="0" applyFont="1" applyFill="1" applyBorder="1"/>
    <xf numFmtId="0" fontId="45" fillId="2" borderId="1" xfId="0" applyFont="1" applyFill="1" applyBorder="1" applyAlignment="1">
      <alignment vertical="center"/>
    </xf>
    <xf numFmtId="164" fontId="3" fillId="0" borderId="1" xfId="0" applyNumberFormat="1" applyFont="1" applyBorder="1" applyAlignment="1">
      <alignment vertical="center" wrapText="1"/>
    </xf>
    <xf numFmtId="0" fontId="0" fillId="0" borderId="0" xfId="0" applyAlignment="1">
      <alignment horizontal="left" vertical="center" wrapText="1"/>
    </xf>
    <xf numFmtId="0" fontId="4" fillId="0" borderId="1" xfId="0" applyFont="1" applyBorder="1" applyAlignment="1">
      <alignment vertical="center"/>
    </xf>
    <xf numFmtId="2" fontId="3" fillId="0" borderId="1" xfId="0" applyNumberFormat="1" applyFont="1" applyBorder="1" applyAlignment="1">
      <alignment horizontal="left" wrapText="1"/>
    </xf>
    <xf numFmtId="0" fontId="3" fillId="0" borderId="1" xfId="0" applyFont="1" applyBorder="1" applyAlignment="1">
      <alignment horizontal="left" vertical="center" wrapText="1"/>
    </xf>
    <xf numFmtId="0" fontId="3" fillId="23" borderId="1" xfId="0" applyFont="1" applyFill="1" applyBorder="1" applyAlignment="1">
      <alignment horizontal="center" vertical="center" wrapText="1"/>
    </xf>
    <xf numFmtId="2" fontId="3" fillId="23" borderId="4" xfId="106" applyNumberFormat="1" applyFont="1" applyFill="1" applyBorder="1" applyAlignment="1" applyProtection="1">
      <alignment horizontal="center" vertical="center" wrapText="1"/>
      <protection locked="0"/>
    </xf>
    <xf numFmtId="2" fontId="3" fillId="0" borderId="4" xfId="106" applyNumberFormat="1" applyFont="1" applyBorder="1" applyAlignment="1" applyProtection="1">
      <alignment horizontal="center" vertical="center" wrapText="1"/>
      <protection locked="0"/>
    </xf>
    <xf numFmtId="43" fontId="3" fillId="0" borderId="4" xfId="0" applyNumberFormat="1" applyFont="1" applyBorder="1" applyAlignment="1">
      <alignment horizontal="center" vertical="center"/>
    </xf>
    <xf numFmtId="2" fontId="3" fillId="22" borderId="4" xfId="106" applyNumberFormat="1" applyFont="1" applyFill="1" applyBorder="1" applyAlignment="1" applyProtection="1">
      <alignment horizontal="center" vertical="center" wrapText="1"/>
      <protection locked="0"/>
    </xf>
    <xf numFmtId="43" fontId="3" fillId="0" borderId="4" xfId="0" applyNumberFormat="1" applyFont="1" applyBorder="1" applyAlignment="1">
      <alignment horizontal="left" vertical="center"/>
    </xf>
    <xf numFmtId="0" fontId="48" fillId="0" borderId="1" xfId="0" applyFont="1" applyBorder="1" applyAlignment="1">
      <alignment horizontal="center" vertical="center" wrapText="1"/>
    </xf>
    <xf numFmtId="0" fontId="1" fillId="0" borderId="0" xfId="0" applyFont="1" applyAlignment="1">
      <alignment horizontal="left" vertical="center" wrapText="1"/>
    </xf>
    <xf numFmtId="0" fontId="5" fillId="0" borderId="1" xfId="1" applyFont="1" applyBorder="1" applyAlignment="1">
      <alignment horizontal="center"/>
    </xf>
    <xf numFmtId="0" fontId="4" fillId="2" borderId="1" xfId="0" applyFont="1" applyFill="1" applyBorder="1" applyAlignment="1">
      <alignment horizontal="center" vertical="center"/>
    </xf>
    <xf numFmtId="0" fontId="3" fillId="0" borderId="1" xfId="0" applyFont="1" applyBorder="1"/>
    <xf numFmtId="49" fontId="3" fillId="0" borderId="1" xfId="100" applyNumberFormat="1" applyFont="1" applyBorder="1" applyAlignment="1">
      <alignment horizontal="center" vertical="center"/>
    </xf>
    <xf numFmtId="0" fontId="5" fillId="0" borderId="1" xfId="1" applyFont="1" applyBorder="1" applyAlignment="1">
      <alignment horizontal="left"/>
    </xf>
    <xf numFmtId="0" fontId="4" fillId="0" borderId="1" xfId="1" applyFont="1" applyBorder="1" applyAlignment="1">
      <alignment horizontal="left"/>
    </xf>
    <xf numFmtId="2" fontId="3" fillId="22" borderId="1" xfId="108" applyNumberFormat="1" applyFont="1" applyFill="1" applyBorder="1" applyAlignment="1">
      <alignment horizontal="left" vertical="center"/>
    </xf>
    <xf numFmtId="2" fontId="3" fillId="0" borderId="1" xfId="108" applyNumberFormat="1" applyFont="1" applyBorder="1" applyAlignment="1">
      <alignment horizontal="left" vertical="center"/>
    </xf>
    <xf numFmtId="2" fontId="3" fillId="22" borderId="1" xfId="108" applyNumberFormat="1" applyFont="1" applyFill="1" applyBorder="1" applyAlignment="1">
      <alignment horizontal="left" vertical="center" wrapText="1"/>
    </xf>
    <xf numFmtId="2" fontId="3" fillId="0" borderId="1" xfId="108" applyNumberFormat="1" applyFont="1" applyBorder="1" applyAlignment="1">
      <alignment horizontal="left" vertical="center" wrapText="1"/>
    </xf>
    <xf numFmtId="0" fontId="5" fillId="0" borderId="14" xfId="1" applyFont="1" applyBorder="1" applyAlignment="1">
      <alignment horizontal="left"/>
    </xf>
    <xf numFmtId="0" fontId="5" fillId="0" borderId="14" xfId="1" applyFont="1" applyBorder="1" applyAlignment="1">
      <alignment horizontal="center"/>
    </xf>
    <xf numFmtId="43" fontId="5" fillId="0" borderId="1" xfId="99" applyFont="1" applyFill="1" applyBorder="1" applyAlignment="1">
      <alignment horizontal="center"/>
    </xf>
    <xf numFmtId="43" fontId="5" fillId="0" borderId="14" xfId="99" applyFont="1" applyFill="1" applyBorder="1" applyAlignment="1">
      <alignment horizontal="center"/>
    </xf>
    <xf numFmtId="0" fontId="6" fillId="0" borderId="1" xfId="4" applyFont="1" applyBorder="1" applyAlignment="1">
      <alignment horizontal="left" vertical="top" wrapText="1"/>
    </xf>
    <xf numFmtId="0" fontId="6" fillId="0" borderId="1" xfId="0" applyFont="1" applyBorder="1" applyAlignment="1">
      <alignment horizontal="left" wrapText="1"/>
    </xf>
    <xf numFmtId="0" fontId="44" fillId="0" borderId="1" xfId="0" applyFont="1" applyBorder="1" applyAlignment="1">
      <alignment horizontal="left" vertical="center" wrapText="1"/>
    </xf>
    <xf numFmtId="1" fontId="38" fillId="0" borderId="1" xfId="2" applyNumberFormat="1" applyFont="1" applyBorder="1" applyAlignment="1">
      <alignment horizontal="left" vertical="center" wrapText="1"/>
    </xf>
    <xf numFmtId="0" fontId="1" fillId="0" borderId="1" xfId="0" applyFont="1" applyBorder="1" applyAlignment="1">
      <alignment horizontal="left" vertical="center" wrapText="1"/>
    </xf>
    <xf numFmtId="0" fontId="2" fillId="0" borderId="1" xfId="0" applyFont="1" applyBorder="1" applyAlignment="1">
      <alignment horizontal="left" vertical="center" wrapText="1"/>
    </xf>
    <xf numFmtId="0" fontId="6" fillId="0" borderId="1" xfId="4" applyFont="1" applyBorder="1" applyAlignment="1">
      <alignment horizontal="left" vertical="center" wrapText="1"/>
    </xf>
    <xf numFmtId="0" fontId="38" fillId="0" borderId="1" xfId="97" applyFont="1" applyBorder="1" applyAlignment="1">
      <alignment horizontal="left"/>
    </xf>
    <xf numFmtId="0" fontId="4" fillId="0" borderId="1" xfId="97" applyFont="1" applyBorder="1" applyAlignment="1">
      <alignment horizontal="left"/>
    </xf>
    <xf numFmtId="0" fontId="33" fillId="0" borderId="1" xfId="101" applyFont="1" applyBorder="1" applyAlignment="1">
      <alignment horizontal="left" vertical="center" wrapText="1"/>
    </xf>
    <xf numFmtId="0" fontId="6" fillId="0" borderId="1" xfId="0" applyFont="1" applyBorder="1" applyAlignment="1">
      <alignment horizontal="left" vertical="center"/>
    </xf>
    <xf numFmtId="0" fontId="33" fillId="0" borderId="1" xfId="0" applyFont="1" applyBorder="1" applyAlignment="1">
      <alignment horizontal="left" vertical="center" wrapText="1"/>
    </xf>
    <xf numFmtId="0" fontId="33" fillId="0" borderId="1" xfId="97" applyFont="1" applyBorder="1" applyAlignment="1">
      <alignment horizontal="left"/>
    </xf>
    <xf numFmtId="0" fontId="4" fillId="2" borderId="1" xfId="0" applyFont="1" applyFill="1" applyBorder="1" applyAlignment="1">
      <alignment horizontal="left" vertical="center" wrapText="1"/>
    </xf>
    <xf numFmtId="0" fontId="4" fillId="2" borderId="1" xfId="0" applyFont="1" applyFill="1" applyBorder="1" applyAlignment="1">
      <alignment horizontal="left" vertical="center"/>
    </xf>
    <xf numFmtId="0" fontId="3" fillId="0" borderId="1" xfId="98" applyFont="1" applyBorder="1" applyAlignment="1">
      <alignment horizontal="left" vertical="center" wrapText="1"/>
    </xf>
    <xf numFmtId="0" fontId="46" fillId="0" borderId="1" xfId="0" applyFont="1" applyBorder="1" applyAlignment="1">
      <alignment horizontal="left" vertical="center" wrapText="1"/>
    </xf>
    <xf numFmtId="0" fontId="4" fillId="0" borderId="1" xfId="0" applyFont="1" applyBorder="1" applyAlignment="1">
      <alignment horizontal="left" vertical="center" wrapText="1"/>
    </xf>
    <xf numFmtId="0" fontId="4" fillId="0" borderId="1" xfId="0" applyFont="1" applyBorder="1" applyAlignment="1">
      <alignment horizontal="left" vertical="center"/>
    </xf>
    <xf numFmtId="0" fontId="3" fillId="0" borderId="1" xfId="0" applyFont="1" applyBorder="1" applyAlignment="1">
      <alignment horizontal="left" wrapText="1"/>
    </xf>
    <xf numFmtId="0" fontId="3" fillId="0" borderId="1" xfId="95" applyFont="1" applyBorder="1" applyAlignment="1">
      <alignment horizontal="left" vertical="top"/>
    </xf>
    <xf numFmtId="0" fontId="46" fillId="0" borderId="0" xfId="0" applyFont="1" applyAlignment="1">
      <alignment horizontal="left" vertical="center" wrapText="1"/>
    </xf>
    <xf numFmtId="0" fontId="49" fillId="23" borderId="1" xfId="0" applyFont="1" applyFill="1" applyBorder="1" applyAlignment="1">
      <alignment horizontal="left" vertical="center"/>
    </xf>
    <xf numFmtId="0" fontId="49" fillId="23" borderId="1" xfId="0" applyFont="1" applyFill="1" applyBorder="1" applyAlignment="1">
      <alignment horizontal="left" vertical="center" wrapText="1"/>
    </xf>
    <xf numFmtId="0" fontId="51" fillId="0" borderId="1" xfId="0" applyFont="1" applyBorder="1" applyAlignment="1">
      <alignment horizontal="left" vertical="center" wrapText="1"/>
    </xf>
    <xf numFmtId="0" fontId="3" fillId="0" borderId="1" xfId="0" applyFont="1" applyBorder="1" applyAlignment="1">
      <alignment horizontal="left" vertical="center"/>
    </xf>
    <xf numFmtId="0" fontId="1" fillId="0" borderId="0" xfId="0" applyFont="1" applyAlignment="1">
      <alignment horizontal="left"/>
    </xf>
    <xf numFmtId="2" fontId="3" fillId="0" borderId="0" xfId="108" applyNumberFormat="1" applyFont="1" applyAlignment="1">
      <alignment horizontal="left" vertical="center"/>
    </xf>
    <xf numFmtId="0" fontId="3" fillId="0" borderId="0" xfId="108" applyFont="1"/>
    <xf numFmtId="2" fontId="3" fillId="0" borderId="0" xfId="108" applyNumberFormat="1" applyFont="1" applyAlignment="1">
      <alignment horizontal="left" vertical="center" wrapText="1"/>
    </xf>
    <xf numFmtId="2" fontId="3" fillId="0" borderId="0" xfId="108" applyNumberFormat="1" applyFont="1" applyAlignment="1">
      <alignment horizontal="left" vertical="top"/>
    </xf>
    <xf numFmtId="2" fontId="3" fillId="0" borderId="0" xfId="108" applyNumberFormat="1" applyFont="1" applyAlignment="1">
      <alignment vertical="center"/>
    </xf>
    <xf numFmtId="2" fontId="57" fillId="0" borderId="0" xfId="108" applyNumberFormat="1" applyFont="1" applyAlignment="1">
      <alignment horizontal="left" vertical="center" wrapText="1"/>
    </xf>
    <xf numFmtId="2" fontId="56" fillId="0" borderId="0" xfId="108" applyNumberFormat="1" applyFont="1" applyAlignment="1">
      <alignment horizontal="left" vertical="center" wrapText="1"/>
    </xf>
    <xf numFmtId="0" fontId="33" fillId="0" borderId="0" xfId="0" applyFont="1" applyAlignment="1">
      <alignment horizontal="left"/>
    </xf>
    <xf numFmtId="0" fontId="3" fillId="0" borderId="0" xfId="0" applyFont="1" applyAlignment="1">
      <alignment vertical="center" wrapText="1"/>
    </xf>
    <xf numFmtId="0" fontId="3" fillId="22" borderId="0" xfId="1" applyFill="1" applyAlignment="1">
      <alignment vertical="center" wrapText="1"/>
    </xf>
    <xf numFmtId="0" fontId="3" fillId="22" borderId="0" xfId="1" applyFill="1" applyAlignment="1">
      <alignment vertical="center"/>
    </xf>
    <xf numFmtId="0" fontId="3" fillId="22" borderId="0" xfId="0" applyFont="1" applyFill="1" applyAlignment="1">
      <alignment vertical="center" wrapText="1"/>
    </xf>
    <xf numFmtId="0" fontId="6" fillId="0" borderId="1" xfId="100" applyFont="1" applyBorder="1" applyAlignment="1">
      <alignment horizontal="center" wrapText="1"/>
    </xf>
    <xf numFmtId="0" fontId="6" fillId="0" borderId="1" xfId="0" applyFont="1" applyBorder="1" applyAlignment="1">
      <alignment horizontal="left" vertical="top" wrapText="1"/>
    </xf>
    <xf numFmtId="0" fontId="6" fillId="0" borderId="1" xfId="95" applyFont="1" applyBorder="1" applyAlignment="1">
      <alignment vertical="top" wrapText="1"/>
    </xf>
    <xf numFmtId="0" fontId="3" fillId="0" borderId="1" xfId="0" applyFont="1" applyBorder="1" applyAlignment="1">
      <alignment horizontal="center"/>
    </xf>
    <xf numFmtId="0" fontId="3" fillId="0" borderId="1" xfId="0" applyFont="1" applyBorder="1" applyAlignment="1">
      <alignment wrapText="1"/>
    </xf>
    <xf numFmtId="0" fontId="3" fillId="0" borderId="1" xfId="1" applyBorder="1" applyAlignment="1">
      <alignment horizontal="left" vertical="top" wrapText="1"/>
    </xf>
    <xf numFmtId="0" fontId="3" fillId="0" borderId="1" xfId="1" applyBorder="1" applyAlignment="1">
      <alignment vertical="center" wrapText="1"/>
    </xf>
    <xf numFmtId="0" fontId="3" fillId="0" borderId="1" xfId="95" applyFont="1" applyBorder="1" applyAlignment="1">
      <alignment vertical="top"/>
    </xf>
    <xf numFmtId="0" fontId="1" fillId="0" borderId="1" xfId="0" applyFont="1" applyBorder="1" applyAlignment="1">
      <alignment vertical="center" wrapText="1"/>
    </xf>
    <xf numFmtId="0" fontId="1" fillId="0" borderId="0" xfId="0" applyFont="1" applyAlignment="1">
      <alignment wrapText="1"/>
    </xf>
    <xf numFmtId="2" fontId="3" fillId="0" borderId="0" xfId="108" applyNumberFormat="1" applyFont="1" applyAlignment="1">
      <alignment vertical="center" wrapText="1"/>
    </xf>
    <xf numFmtId="0" fontId="33" fillId="0" borderId="0" xfId="0" applyFont="1" applyAlignment="1">
      <alignment wrapText="1"/>
    </xf>
    <xf numFmtId="0" fontId="33" fillId="22" borderId="0" xfId="0" applyFont="1" applyFill="1" applyAlignment="1">
      <alignment wrapText="1"/>
    </xf>
    <xf numFmtId="0" fontId="35" fillId="0" borderId="0" xfId="0" applyFont="1" applyAlignment="1">
      <alignment vertical="center"/>
    </xf>
    <xf numFmtId="0" fontId="0" fillId="0" borderId="0" xfId="0" applyAlignment="1">
      <alignment vertical="center" wrapText="1"/>
    </xf>
    <xf numFmtId="0" fontId="2" fillId="0" borderId="0" xfId="0" applyFont="1"/>
    <xf numFmtId="0" fontId="33" fillId="0" borderId="0" xfId="100" applyFont="1" applyAlignment="1">
      <alignment horizontal="left" vertical="center" wrapText="1"/>
    </xf>
    <xf numFmtId="0" fontId="3" fillId="0" borderId="0" xfId="4" applyAlignment="1">
      <alignment horizontal="left" vertical="center"/>
    </xf>
    <xf numFmtId="0" fontId="4" fillId="2" borderId="1" xfId="1" applyFont="1" applyFill="1" applyBorder="1" applyAlignment="1">
      <alignment horizontal="center" wrapText="1"/>
    </xf>
    <xf numFmtId="2" fontId="4" fillId="2" borderId="1" xfId="1" applyNumberFormat="1" applyFont="1" applyFill="1" applyBorder="1" applyAlignment="1">
      <alignment horizontal="center" wrapText="1"/>
    </xf>
    <xf numFmtId="0" fontId="4" fillId="2" borderId="1" xfId="2" applyFont="1" applyFill="1" applyBorder="1" applyAlignment="1">
      <alignment horizontal="center"/>
    </xf>
    <xf numFmtId="0" fontId="1" fillId="0" borderId="1" xfId="0" applyFont="1" applyBorder="1" applyAlignment="1">
      <alignment horizontal="center"/>
    </xf>
    <xf numFmtId="2" fontId="1" fillId="0" borderId="1" xfId="0" applyNumberFormat="1" applyFont="1" applyBorder="1" applyAlignment="1">
      <alignment horizontal="center"/>
    </xf>
    <xf numFmtId="43" fontId="1" fillId="0" borderId="1" xfId="99" applyFont="1" applyFill="1" applyBorder="1" applyAlignment="1">
      <alignment horizontal="center"/>
    </xf>
    <xf numFmtId="43" fontId="3" fillId="0" borderId="1" xfId="99" applyFont="1" applyFill="1" applyBorder="1" applyAlignment="1">
      <alignment horizontal="center"/>
    </xf>
    <xf numFmtId="43" fontId="1" fillId="0" borderId="1" xfId="99" applyFont="1" applyBorder="1" applyAlignment="1">
      <alignment horizontal="center"/>
    </xf>
    <xf numFmtId="0" fontId="3" fillId="2" borderId="1" xfId="0" applyFont="1" applyFill="1" applyBorder="1" applyAlignment="1">
      <alignment horizontal="center"/>
    </xf>
    <xf numFmtId="2" fontId="4" fillId="2" borderId="1" xfId="0" applyNumberFormat="1" applyFont="1" applyFill="1" applyBorder="1" applyAlignment="1">
      <alignment horizontal="center"/>
    </xf>
    <xf numFmtId="0" fontId="39" fillId="0" borderId="1" xfId="4" applyFont="1" applyBorder="1" applyAlignment="1">
      <alignment horizontal="left"/>
    </xf>
    <xf numFmtId="43" fontId="39" fillId="0" borderId="1" xfId="99" applyFont="1" applyBorder="1" applyAlignment="1">
      <alignment horizontal="left"/>
    </xf>
    <xf numFmtId="0" fontId="3" fillId="0" borderId="1" xfId="64" applyFont="1" applyBorder="1" applyAlignment="1">
      <alignment horizontal="center"/>
    </xf>
    <xf numFmtId="43" fontId="1" fillId="0" borderId="1" xfId="99" applyFont="1" applyBorder="1" applyAlignment="1"/>
    <xf numFmtId="0" fontId="33" fillId="0" borderId="1" xfId="101" applyFont="1" applyBorder="1" applyAlignment="1">
      <alignment horizontal="center" wrapText="1"/>
    </xf>
    <xf numFmtId="43" fontId="6" fillId="0" borderId="1" xfId="99" applyFont="1" applyBorder="1" applyAlignment="1">
      <alignment horizontal="center" wrapText="1"/>
    </xf>
    <xf numFmtId="43" fontId="33" fillId="0" borderId="1" xfId="99" applyFont="1" applyBorder="1" applyAlignment="1">
      <alignment horizontal="center" wrapText="1"/>
    </xf>
    <xf numFmtId="0" fontId="6" fillId="0" borderId="1" xfId="0" applyFont="1" applyBorder="1" applyAlignment="1">
      <alignment horizontal="center" wrapText="1"/>
    </xf>
    <xf numFmtId="0" fontId="40" fillId="0" borderId="1" xfId="0" applyFont="1" applyBorder="1"/>
    <xf numFmtId="43" fontId="25" fillId="0" borderId="1" xfId="99" applyFont="1" applyFill="1" applyBorder="1" applyAlignment="1">
      <alignment horizontal="center"/>
    </xf>
    <xf numFmtId="43" fontId="3" fillId="0" borderId="1" xfId="99" applyFont="1" applyFill="1" applyBorder="1" applyAlignment="1">
      <alignment horizontal="center" wrapText="1"/>
    </xf>
    <xf numFmtId="0" fontId="3" fillId="22" borderId="1" xfId="0" applyFont="1" applyFill="1" applyBorder="1" applyAlignment="1">
      <alignment horizontal="center" wrapText="1"/>
    </xf>
    <xf numFmtId="43" fontId="25" fillId="22" borderId="1" xfId="99" applyFont="1" applyFill="1" applyBorder="1" applyAlignment="1">
      <alignment horizontal="center"/>
    </xf>
    <xf numFmtId="0" fontId="25" fillId="0" borderId="1" xfId="0" applyFont="1" applyBorder="1" applyAlignment="1">
      <alignment horizontal="center" wrapText="1"/>
    </xf>
    <xf numFmtId="43" fontId="45" fillId="2" borderId="1" xfId="99" applyFont="1" applyFill="1" applyBorder="1" applyAlignment="1"/>
    <xf numFmtId="0" fontId="3" fillId="0" borderId="1" xfId="0" applyFont="1" applyBorder="1" applyAlignment="1">
      <alignment horizontal="center" wrapText="1"/>
    </xf>
    <xf numFmtId="0" fontId="4" fillId="0" borderId="1" xfId="0" applyFont="1" applyBorder="1" applyAlignment="1">
      <alignment wrapText="1"/>
    </xf>
    <xf numFmtId="0" fontId="4" fillId="0" borderId="1" xfId="0" applyFont="1" applyBorder="1"/>
    <xf numFmtId="0" fontId="3" fillId="0" borderId="1" xfId="4" applyBorder="1" applyAlignment="1">
      <alignment horizontal="center" wrapText="1"/>
    </xf>
    <xf numFmtId="43" fontId="1" fillId="0" borderId="1" xfId="99" applyFont="1" applyFill="1" applyBorder="1" applyAlignment="1">
      <alignment horizontal="center" wrapText="1"/>
    </xf>
    <xf numFmtId="0" fontId="6" fillId="0" borderId="1" xfId="104" applyFont="1" applyBorder="1" applyAlignment="1">
      <alignment horizontal="center" wrapText="1"/>
    </xf>
    <xf numFmtId="43" fontId="58" fillId="0" borderId="1" xfId="99" applyFont="1" applyFill="1" applyBorder="1" applyAlignment="1">
      <alignment wrapText="1"/>
    </xf>
    <xf numFmtId="43" fontId="3" fillId="0" borderId="1" xfId="99" applyFont="1" applyFill="1" applyBorder="1" applyAlignment="1">
      <alignment wrapText="1"/>
    </xf>
    <xf numFmtId="0" fontId="3" fillId="0" borderId="1" xfId="1" applyBorder="1" applyAlignment="1">
      <alignment horizontal="center" wrapText="1"/>
    </xf>
    <xf numFmtId="43" fontId="1" fillId="0" borderId="1" xfId="99" applyFont="1" applyFill="1" applyBorder="1" applyAlignment="1">
      <alignment wrapText="1"/>
    </xf>
    <xf numFmtId="0" fontId="3" fillId="0" borderId="1" xfId="104" applyFont="1" applyBorder="1" applyAlignment="1">
      <alignment horizontal="center" wrapText="1"/>
    </xf>
    <xf numFmtId="2" fontId="3" fillId="0" borderId="1" xfId="108" applyNumberFormat="1" applyFont="1" applyBorder="1" applyAlignment="1">
      <alignment horizontal="center" wrapText="1"/>
    </xf>
    <xf numFmtId="43" fontId="3" fillId="0" borderId="1" xfId="99" applyFont="1" applyBorder="1" applyAlignment="1">
      <alignment horizontal="center" wrapText="1"/>
    </xf>
    <xf numFmtId="0" fontId="3" fillId="23" borderId="1" xfId="0" applyFont="1" applyFill="1" applyBorder="1" applyAlignment="1">
      <alignment horizontal="center" wrapText="1"/>
    </xf>
    <xf numFmtId="43" fontId="3" fillId="23" borderId="1" xfId="99" applyFont="1" applyFill="1" applyBorder="1" applyAlignment="1">
      <alignment horizontal="center" wrapText="1"/>
    </xf>
    <xf numFmtId="0" fontId="3" fillId="22" borderId="1" xfId="0" applyFont="1" applyFill="1" applyBorder="1" applyAlignment="1">
      <alignment horizontal="center"/>
    </xf>
    <xf numFmtId="43" fontId="3" fillId="22" borderId="1" xfId="99" applyFont="1" applyFill="1" applyBorder="1" applyAlignment="1">
      <alignment horizontal="center"/>
    </xf>
    <xf numFmtId="43" fontId="3" fillId="22" borderId="1" xfId="99" applyFont="1" applyFill="1" applyBorder="1" applyAlignment="1">
      <alignment horizontal="center" wrapText="1"/>
    </xf>
    <xf numFmtId="165" fontId="3" fillId="0" borderId="1" xfId="99" applyNumberFormat="1" applyFont="1" applyFill="1" applyBorder="1" applyAlignment="1">
      <alignment horizontal="center" wrapText="1"/>
    </xf>
    <xf numFmtId="43" fontId="1" fillId="0" borderId="1" xfId="99" applyFont="1" applyBorder="1" applyAlignment="1">
      <alignment horizontal="center" vertical="center"/>
    </xf>
    <xf numFmtId="43" fontId="1" fillId="0" borderId="1" xfId="99" applyFont="1" applyFill="1" applyBorder="1" applyAlignment="1">
      <alignment horizontal="center" vertical="center"/>
    </xf>
    <xf numFmtId="43" fontId="3" fillId="0" borderId="1" xfId="99" applyFont="1" applyFill="1" applyBorder="1" applyAlignment="1">
      <alignment horizontal="right" vertical="center" wrapText="1"/>
    </xf>
    <xf numFmtId="0" fontId="38" fillId="0" borderId="1" xfId="0" applyFont="1" applyBorder="1" applyAlignment="1">
      <alignment horizontal="center" vertical="center"/>
    </xf>
    <xf numFmtId="0" fontId="6" fillId="22" borderId="1" xfId="0" applyFont="1" applyFill="1" applyBorder="1" applyAlignment="1">
      <alignment horizontal="center" vertical="center" wrapText="1"/>
    </xf>
    <xf numFmtId="0" fontId="38" fillId="22" borderId="1" xfId="0" applyFont="1" applyFill="1" applyBorder="1" applyAlignment="1">
      <alignment horizontal="center" vertical="center"/>
    </xf>
    <xf numFmtId="0" fontId="3" fillId="22" borderId="1" xfId="0" applyFont="1" applyFill="1" applyBorder="1" applyAlignment="1">
      <alignment horizontal="center" vertical="center" wrapText="1"/>
    </xf>
    <xf numFmtId="0" fontId="59" fillId="0" borderId="1" xfId="0" applyFont="1" applyBorder="1" applyAlignment="1">
      <alignment horizontal="center" vertical="center"/>
    </xf>
    <xf numFmtId="0" fontId="6" fillId="0" borderId="1" xfId="4" applyFont="1" applyBorder="1" applyAlignment="1">
      <alignment horizontal="center" vertical="center" wrapText="1"/>
    </xf>
    <xf numFmtId="0" fontId="59" fillId="0" borderId="1" xfId="0" applyFont="1" applyBorder="1" applyAlignment="1">
      <alignment horizontal="center" vertical="center" wrapText="1"/>
    </xf>
    <xf numFmtId="0" fontId="6" fillId="22" borderId="1" xfId="0" applyFont="1" applyFill="1" applyBorder="1" applyAlignment="1">
      <alignment horizontal="left" wrapText="1"/>
    </xf>
    <xf numFmtId="0" fontId="59" fillId="22" borderId="1" xfId="0" applyFont="1" applyFill="1" applyBorder="1" applyAlignment="1">
      <alignment horizontal="center" vertical="center" wrapText="1"/>
    </xf>
    <xf numFmtId="0" fontId="6" fillId="22" borderId="18" xfId="0" applyFont="1" applyFill="1" applyBorder="1" applyAlignment="1">
      <alignment horizontal="center" vertical="center" wrapText="1"/>
    </xf>
    <xf numFmtId="0" fontId="60" fillId="22" borderId="18" xfId="0" applyFont="1" applyFill="1" applyBorder="1" applyAlignment="1">
      <alignment horizontal="center" vertical="center"/>
    </xf>
    <xf numFmtId="0" fontId="60" fillId="0" borderId="18" xfId="0" applyFont="1" applyBorder="1" applyAlignment="1">
      <alignment horizontal="center" vertical="center"/>
    </xf>
    <xf numFmtId="0" fontId="61" fillId="0" borderId="18" xfId="0" applyFont="1" applyBorder="1" applyAlignment="1">
      <alignment horizontal="center" vertical="center"/>
    </xf>
    <xf numFmtId="0" fontId="3" fillId="0" borderId="1" xfId="98" applyFont="1" applyBorder="1" applyAlignment="1">
      <alignment vertical="center" wrapText="1"/>
    </xf>
    <xf numFmtId="0" fontId="3" fillId="0" borderId="18" xfId="0" applyFont="1" applyBorder="1" applyAlignment="1">
      <alignment horizontal="center" vertical="center" wrapText="1"/>
    </xf>
    <xf numFmtId="0" fontId="6" fillId="0" borderId="1" xfId="95" applyFont="1" applyBorder="1" applyAlignment="1">
      <alignment vertical="top"/>
    </xf>
    <xf numFmtId="0" fontId="6" fillId="0" borderId="1" xfId="104" applyFont="1" applyBorder="1" applyAlignment="1">
      <alignment horizontal="center" vertical="center" wrapText="1"/>
    </xf>
    <xf numFmtId="0" fontId="6" fillId="0" borderId="18" xfId="0" applyFont="1" applyBorder="1" applyAlignment="1">
      <alignment horizontal="center" vertical="center" wrapText="1"/>
    </xf>
    <xf numFmtId="0" fontId="62" fillId="0" borderId="1" xfId="0" applyFont="1" applyBorder="1" applyAlignment="1">
      <alignment horizontal="center" vertical="center"/>
    </xf>
    <xf numFmtId="0" fontId="60" fillId="0" borderId="1" xfId="0" applyFont="1" applyBorder="1" applyAlignment="1">
      <alignment horizontal="center" vertical="center" wrapText="1"/>
    </xf>
    <xf numFmtId="0" fontId="44" fillId="0" borderId="1" xfId="98" applyFont="1" applyBorder="1" applyAlignment="1">
      <alignment horizontal="left" vertical="center" wrapText="1"/>
    </xf>
    <xf numFmtId="0" fontId="6" fillId="0" borderId="18" xfId="98" applyBorder="1" applyAlignment="1">
      <alignment horizontal="center" vertical="center" wrapText="1"/>
    </xf>
    <xf numFmtId="0" fontId="62" fillId="0" borderId="1" xfId="98" applyFont="1" applyBorder="1" applyAlignment="1">
      <alignment horizontal="center" vertical="center"/>
    </xf>
    <xf numFmtId="0" fontId="3" fillId="0" borderId="1" xfId="98" applyFont="1" applyBorder="1" applyAlignment="1">
      <alignment horizontal="center" vertical="center"/>
    </xf>
    <xf numFmtId="0" fontId="3" fillId="0" borderId="1" xfId="98" applyFont="1" applyBorder="1" applyAlignment="1">
      <alignment horizontal="center" vertical="center" wrapText="1"/>
    </xf>
    <xf numFmtId="0" fontId="3" fillId="0" borderId="1" xfId="98" applyFont="1" applyBorder="1" applyAlignment="1">
      <alignment vertical="center"/>
    </xf>
    <xf numFmtId="0" fontId="25" fillId="0" borderId="1" xfId="98" applyFont="1" applyBorder="1" applyAlignment="1">
      <alignment horizontal="center" vertical="center" wrapText="1"/>
    </xf>
    <xf numFmtId="2" fontId="3" fillId="0" borderId="1" xfId="108" applyNumberFormat="1" applyFont="1" applyBorder="1" applyAlignment="1">
      <alignment horizontal="center" vertical="center" wrapText="1"/>
    </xf>
    <xf numFmtId="2" fontId="3" fillId="22" borderId="1" xfId="108" applyNumberFormat="1" applyFont="1" applyFill="1" applyBorder="1" applyAlignment="1">
      <alignment horizontal="center" vertical="center" wrapText="1"/>
    </xf>
    <xf numFmtId="43" fontId="3" fillId="0" borderId="1" xfId="99" applyFont="1" applyBorder="1" applyAlignment="1">
      <alignment horizontal="center" vertical="center" wrapText="1"/>
    </xf>
    <xf numFmtId="0" fontId="1" fillId="0" borderId="1" xfId="0" applyFont="1" applyBorder="1" applyAlignment="1">
      <alignment vertical="center"/>
    </xf>
    <xf numFmtId="0" fontId="5" fillId="21" borderId="1" xfId="1" applyFont="1" applyFill="1" applyBorder="1" applyAlignment="1">
      <alignment horizontal="center"/>
    </xf>
    <xf numFmtId="0" fontId="5" fillId="0" borderId="1" xfId="1" applyFont="1" applyBorder="1" applyAlignment="1">
      <alignment horizontal="center"/>
    </xf>
    <xf numFmtId="0" fontId="8" fillId="0" borderId="0" xfId="0" applyFont="1" applyAlignment="1">
      <alignment horizontal="center"/>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wrapText="1"/>
    </xf>
    <xf numFmtId="0" fontId="1" fillId="0" borderId="3" xfId="0" applyFont="1" applyBorder="1" applyAlignment="1">
      <alignment horizontal="left" wrapText="1"/>
    </xf>
    <xf numFmtId="0" fontId="1" fillId="0" borderId="4" xfId="0" applyFont="1" applyBorder="1" applyAlignment="1">
      <alignment horizontal="left" wrapText="1"/>
    </xf>
    <xf numFmtId="0" fontId="2" fillId="0" borderId="2" xfId="0" applyFont="1" applyBorder="1" applyAlignment="1">
      <alignment horizontal="left" vertical="center" wrapText="1"/>
    </xf>
    <xf numFmtId="0" fontId="2" fillId="0" borderId="4" xfId="0" applyFont="1" applyBorder="1" applyAlignment="1">
      <alignment horizontal="left" vertical="center" wrapText="1"/>
    </xf>
    <xf numFmtId="0" fontId="2" fillId="0" borderId="2" xfId="0" applyFont="1" applyBorder="1" applyAlignment="1">
      <alignment horizontal="left" vertical="center"/>
    </xf>
    <xf numFmtId="0" fontId="2" fillId="0" borderId="4" xfId="0" applyFont="1" applyBorder="1" applyAlignment="1">
      <alignment horizontal="left" vertical="center"/>
    </xf>
    <xf numFmtId="0" fontId="1" fillId="31" borderId="1" xfId="0" applyFont="1" applyFill="1" applyBorder="1" applyAlignment="1">
      <alignment horizontal="center" vertical="center"/>
    </xf>
    <xf numFmtId="49" fontId="3" fillId="31" borderId="1" xfId="1" applyNumberFormat="1" applyFill="1" applyBorder="1" applyAlignment="1">
      <alignment horizontal="center" vertical="center"/>
    </xf>
    <xf numFmtId="0" fontId="1" fillId="31" borderId="0" xfId="0" applyFont="1" applyFill="1" applyAlignment="1">
      <alignment vertical="center"/>
    </xf>
    <xf numFmtId="43" fontId="1" fillId="31" borderId="1" xfId="99" applyFont="1" applyFill="1" applyBorder="1" applyAlignment="1">
      <alignment horizontal="center" vertical="center"/>
    </xf>
    <xf numFmtId="0" fontId="1" fillId="31" borderId="1" xfId="0" applyFont="1" applyFill="1" applyBorder="1" applyAlignment="1">
      <alignment vertical="center" wrapText="1"/>
    </xf>
    <xf numFmtId="0" fontId="64" fillId="31" borderId="0" xfId="0" applyFont="1" applyFill="1" applyAlignment="1">
      <alignment horizontal="justify" vertical="center"/>
    </xf>
    <xf numFmtId="0" fontId="1" fillId="31" borderId="1" xfId="0" applyFont="1" applyFill="1" applyBorder="1" applyAlignment="1">
      <alignment horizontal="left" vertical="center" wrapText="1"/>
    </xf>
    <xf numFmtId="0" fontId="1" fillId="31" borderId="1" xfId="0" applyFont="1" applyFill="1" applyBorder="1" applyAlignment="1">
      <alignment horizontal="center"/>
    </xf>
    <xf numFmtId="43" fontId="3" fillId="31" borderId="1" xfId="99" applyFont="1" applyFill="1" applyBorder="1" applyAlignment="1">
      <alignment horizontal="center"/>
    </xf>
  </cellXfs>
  <cellStyles count="138">
    <cellStyle name="_DARBU-DAUDZUMI 2" xfId="105" xr:uid="{CB94199D-64E2-4BD8-B98F-21ECA12526F0}"/>
    <cellStyle name="20% - Accent1 2" xfId="9" xr:uid="{10E0FC34-30D6-4DF8-AE05-C57E41BFAB5F}"/>
    <cellStyle name="20% - Accent1 3" xfId="109" xr:uid="{22A64BFC-E06A-4B16-A726-84CB1874AEE8}"/>
    <cellStyle name="20% - Accent2 2" xfId="10" xr:uid="{7B31AC7F-0AE2-4861-903C-25668865A5B6}"/>
    <cellStyle name="20% - Accent2 3" xfId="110" xr:uid="{38010E9C-B743-46E4-8442-C9D2B470EB77}"/>
    <cellStyle name="20% - Accent3 2" xfId="11" xr:uid="{30EE6C81-8C90-4039-9737-7F59BE74726B}"/>
    <cellStyle name="20% - Accent3 3" xfId="111" xr:uid="{6E90C09A-E6C9-4594-A3FD-9EA3A590FD84}"/>
    <cellStyle name="20% - Accent4 2" xfId="12" xr:uid="{29DFAE2A-DDB6-4773-9526-E8C78032A47A}"/>
    <cellStyle name="20% - Accent4 3" xfId="112" xr:uid="{8744F23C-828C-4E22-AA2F-08703B53D7DA}"/>
    <cellStyle name="20% - Accent5 2" xfId="13" xr:uid="{F2685946-156C-4F4F-B9FA-62C06D2580C6}"/>
    <cellStyle name="20% - Accent6 2" xfId="14" xr:uid="{F5A80E13-2E41-4184-8D28-73D59FCDAF1A}"/>
    <cellStyle name="20% - Акцент1" xfId="15" xr:uid="{5A54237A-FFE7-4008-9718-6FC0F010E62D}"/>
    <cellStyle name="20% - Акцент2" xfId="16" xr:uid="{E8B2B9D9-185B-4874-8D74-1F1FF34825D6}"/>
    <cellStyle name="20% - Акцент3" xfId="17" xr:uid="{B46A3943-F37A-4619-B1D1-A3A112C4F278}"/>
    <cellStyle name="20% - Акцент4" xfId="18" xr:uid="{A4A0AB51-75FB-4281-8287-A9FAAF6DC85B}"/>
    <cellStyle name="20% - Акцент5" xfId="19" xr:uid="{7C6A10FA-A0FF-4144-B46E-222BB9A4013E}"/>
    <cellStyle name="20% - Акцент6" xfId="20" xr:uid="{4BFB8E80-62E7-4D8F-8925-0E7A8C3489C2}"/>
    <cellStyle name="40% - Accent1 2" xfId="21" xr:uid="{60982928-4026-4A02-B575-531AC3183607}"/>
    <cellStyle name="40% - Accent1 3" xfId="113" xr:uid="{756933D5-28A9-4489-94CF-CC5FF6029708}"/>
    <cellStyle name="40% - Accent2 2" xfId="22" xr:uid="{BD1BF571-DBA2-409C-AA35-6F9E49F6EBF7}"/>
    <cellStyle name="40% - Accent3 2" xfId="23" xr:uid="{8E35A83A-5834-480E-8065-A6A47F583756}"/>
    <cellStyle name="40% - Accent3 3" xfId="114" xr:uid="{9AB720CD-4B06-4038-820A-76C4445E00B4}"/>
    <cellStyle name="40% - Accent4 2" xfId="24" xr:uid="{3B1CA4CD-054D-492F-A4C6-A0FE1D7E7258}"/>
    <cellStyle name="40% - Accent4 3" xfId="115" xr:uid="{3DC0CB90-4A44-4477-8C6B-BEE8CDBD74D4}"/>
    <cellStyle name="40% - Accent5 2" xfId="25" xr:uid="{AC23B76B-2BA6-44BE-A59E-A4701530DAD3}"/>
    <cellStyle name="40% - Accent6 2" xfId="26" xr:uid="{97EB1CBB-B668-49D4-B51B-CD9C7B43FE65}"/>
    <cellStyle name="40% - Accent6 3" xfId="116" xr:uid="{EDBC01A3-A393-4967-9C23-E30DA87BA954}"/>
    <cellStyle name="40% - Акцент1" xfId="27" xr:uid="{4AE8726C-A640-4ED3-9AB8-2EC169460729}"/>
    <cellStyle name="40% - Акцент2" xfId="28" xr:uid="{73E4E86A-F3C5-4126-9453-281C68B0D399}"/>
    <cellStyle name="40% - Акцент3" xfId="29" xr:uid="{D20153FF-002A-45B3-BC36-16FB7382F541}"/>
    <cellStyle name="40% - Акцент4" xfId="30" xr:uid="{59A8D480-1ECC-4D64-8AE0-3DAFE8B85B63}"/>
    <cellStyle name="40% - Акцент5" xfId="31" xr:uid="{82BBCA92-A561-4384-B2E4-718887F05C69}"/>
    <cellStyle name="40% - Акцент6" xfId="32" xr:uid="{2A938754-9721-4066-A627-B421A9850E58}"/>
    <cellStyle name="60% - Accent1 2" xfId="33" xr:uid="{C4251E1E-E2B1-493D-BE84-46219A90FE0D}"/>
    <cellStyle name="60% - Accent1 3" xfId="117" xr:uid="{754ED6DC-5CAE-4BD2-8549-59E20F59DE67}"/>
    <cellStyle name="60% - Accent2 2" xfId="34" xr:uid="{4C5AC47D-4E80-4C28-86DE-EAB7A0FC2358}"/>
    <cellStyle name="60% - Accent3 2" xfId="35" xr:uid="{CFA202EE-50B3-4B31-A989-054D7538810B}"/>
    <cellStyle name="60% - Accent3 3" xfId="118" xr:uid="{E4D3B4CB-1353-43EF-9764-87E981242347}"/>
    <cellStyle name="60% - Accent4 2" xfId="36" xr:uid="{1D3ECFD3-901B-4DAD-817A-02EA495FF0B7}"/>
    <cellStyle name="60% - Accent4 3" xfId="119" xr:uid="{6D5CC3A1-B883-4943-A824-19793E8A9F29}"/>
    <cellStyle name="60% - Accent5 2" xfId="37" xr:uid="{713645B4-3894-4240-BB56-CF2226DB0181}"/>
    <cellStyle name="60% - Accent6 2" xfId="38" xr:uid="{5616312E-F7D9-4284-BD1A-F72D277A9CA3}"/>
    <cellStyle name="60% - Accent6 3" xfId="120" xr:uid="{9E73B98A-736B-40B3-A424-57C29A288B9F}"/>
    <cellStyle name="60% - Акцент1" xfId="39" xr:uid="{4014200A-606C-44C7-AF48-99A7402DAE81}"/>
    <cellStyle name="60% - Акцент2" xfId="40" xr:uid="{9686DD29-F690-472A-9E72-772A3BE08BC9}"/>
    <cellStyle name="60% - Акцент3" xfId="41" xr:uid="{F757B63C-2B5B-4A74-B2C9-AE0A8D07E570}"/>
    <cellStyle name="60% - Акцент4" xfId="42" xr:uid="{F891653A-7900-43A0-B969-D81DD109E146}"/>
    <cellStyle name="60% - Акцент5" xfId="43" xr:uid="{B0232F77-6EC5-4A70-9F3C-07DEDE049154}"/>
    <cellStyle name="60% - Акцент6" xfId="44" xr:uid="{072C00D1-01EA-4592-99D7-C97EF89DF10B}"/>
    <cellStyle name="Accent1 2" xfId="45" xr:uid="{CCD170D3-24BA-4A47-9AA1-3F0F79B56D08}"/>
    <cellStyle name="Accent1 3" xfId="121" xr:uid="{DFEEBF34-AADB-46AD-8E1D-C6BCBCCC9679}"/>
    <cellStyle name="Accent2 2" xfId="46" xr:uid="{67638564-9843-42A7-A927-1C7F4E641AF3}"/>
    <cellStyle name="Accent3 2" xfId="47" xr:uid="{35AF76B8-C5F6-419C-82AB-AC6AECC4089C}"/>
    <cellStyle name="Accent4 2" xfId="48" xr:uid="{9274FF20-5E81-4B4D-AB0D-31CD56096245}"/>
    <cellStyle name="Accent4 3" xfId="122" xr:uid="{CE597CD0-CDDC-456E-A9C7-770738B91694}"/>
    <cellStyle name="Accent5 2" xfId="49" xr:uid="{1CE9AE6C-FB21-49ED-8943-CC1542EE204F}"/>
    <cellStyle name="Accent6 2" xfId="50" xr:uid="{B94ACA53-6E08-41AB-93AC-06124827E037}"/>
    <cellStyle name="Bad 2" xfId="51" xr:uid="{CCBE2C6B-3FA9-42EE-ADBA-BBBB943F85E9}"/>
    <cellStyle name="Bad 3" xfId="123" xr:uid="{2ABBB71D-207A-4436-A49C-9BF7D2D6B281}"/>
    <cellStyle name="Calculation 2" xfId="52" xr:uid="{BC21D0E8-EFE0-4BC3-A91A-A15478B74601}"/>
    <cellStyle name="Calculation 3" xfId="124" xr:uid="{3BF594B4-37F6-4F93-857B-4C3C53D06AEB}"/>
    <cellStyle name="Check Cell 2" xfId="53" xr:uid="{2CD473F7-9562-4855-A9A6-5FCBB48144A0}"/>
    <cellStyle name="Comma" xfId="99" builtinId="3"/>
    <cellStyle name="Comma 2" xfId="8" xr:uid="{C686B091-4EBE-4BA6-9F92-F9F957272308}"/>
    <cellStyle name="Comma 3" xfId="7" xr:uid="{862D1B09-D6C8-43B7-818C-F979BA8C03F6}"/>
    <cellStyle name="Explanatory Text 2" xfId="54" xr:uid="{3F4DA85B-18AB-4636-B5F4-187E0C979989}"/>
    <cellStyle name="Good 2" xfId="55" xr:uid="{53A6C968-8F34-4307-AE29-0AAA44EA6404}"/>
    <cellStyle name="Heading 1 2" xfId="56" xr:uid="{79B208FC-71CB-4ACE-B663-E44517B3DED3}"/>
    <cellStyle name="Heading 1 3" xfId="125" xr:uid="{B50137A3-87BD-46EA-9A12-C9C8FB77C949}"/>
    <cellStyle name="Heading 2 2" xfId="57" xr:uid="{5605272D-CDC6-42BB-8878-41B6CEFA3B48}"/>
    <cellStyle name="Heading 2 3" xfId="126" xr:uid="{A329A079-9D03-4257-A28B-FF3A95C4295E}"/>
    <cellStyle name="Heading 3 2" xfId="58" xr:uid="{AD7567BC-305D-46F7-A9DA-0B049DBF349D}"/>
    <cellStyle name="Heading 3 3" xfId="127" xr:uid="{FF30B964-D6F2-4AF8-844B-0348B66D8F26}"/>
    <cellStyle name="Heading 4 2" xfId="59" xr:uid="{292C4C26-D6CE-4C60-9BD4-1973B4093502}"/>
    <cellStyle name="Heading 4 3" xfId="128" xr:uid="{15A56349-26A1-4135-858A-DCCAAAA0D770}"/>
    <cellStyle name="Input 2" xfId="60" xr:uid="{64602D86-7D04-4B87-B07B-8A24EC72548A}"/>
    <cellStyle name="Linked Cell 2" xfId="61" xr:uid="{B516876F-D720-481C-9781-B4F0A20013E4}"/>
    <cellStyle name="Neutral 2" xfId="62" xr:uid="{AB300DA6-C7E1-4C6B-AB6B-C08D1F2D24B9}"/>
    <cellStyle name="Normal" xfId="0" builtinId="0"/>
    <cellStyle name="Normal 10 2" xfId="4" xr:uid="{DF2DB7A5-C4B5-4B11-9005-960D70A0D2B8}"/>
    <cellStyle name="Normal 2" xfId="5" xr:uid="{4E845FAC-5113-47BA-86FF-6AF26B243F60}"/>
    <cellStyle name="Normal 2 2" xfId="1" xr:uid="{6B2DFAA6-E4DB-4964-AC99-BF8D9FFB9241}"/>
    <cellStyle name="Normal 2 2 2" xfId="95" xr:uid="{254869DA-1F9A-4D02-8465-066141DA5A25}"/>
    <cellStyle name="Normal 2 3" xfId="63" xr:uid="{B5BBA344-5578-440C-BAA2-D67AAB9C8B11}"/>
    <cellStyle name="Normal 3" xfId="64" xr:uid="{E631E11A-4EBE-4E5E-8F9C-A20F15C82A55}"/>
    <cellStyle name="Normal 3 2" xfId="130" xr:uid="{F5E2E127-3678-4385-8AF1-AD6B5987A7D7}"/>
    <cellStyle name="Normal 3 3" xfId="129" xr:uid="{2D79427D-69BF-40A8-A824-DBE7FAEA26C6}"/>
    <cellStyle name="Normal 4" xfId="131" xr:uid="{88DCDD73-110C-486B-8FDE-6D1CC0BA2693}"/>
    <cellStyle name="Normal 4 10 5 4" xfId="98" xr:uid="{F9255201-380E-4D4D-95EF-689BE9EC5F01}"/>
    <cellStyle name="Normal 6" xfId="3" xr:uid="{F450C062-EA4D-4CF9-A7EC-9638CDADBA89}"/>
    <cellStyle name="Normal_Darbu daudzumi" xfId="101" xr:uid="{99859FD4-196B-4F73-9330-8ED0EE4CB7BE}"/>
    <cellStyle name="Normal_Darbu daudzumi 2" xfId="102" xr:uid="{8F90EE83-30F2-44E4-A641-E257E8ED58D8}"/>
    <cellStyle name="Normal_Sheet1" xfId="108" xr:uid="{2B54D6C3-A833-45BF-A394-351555F87442}"/>
    <cellStyle name="Normal_Sheet1 3" xfId="2" xr:uid="{31C791E9-FB1C-461E-B23F-9695E8104D81}"/>
    <cellStyle name="Normal_Sheet1_2" xfId="100" xr:uid="{2B6B990D-5635-4BE6-B74A-B5427DF92D94}"/>
    <cellStyle name="Normal_tamlok" xfId="106" xr:uid="{11198A6E-B5FA-45B5-B1AD-B55CF74E0495}"/>
    <cellStyle name="Note 2" xfId="65" xr:uid="{69EDE5C6-7123-4BCC-BD7D-D408F2C3DB07}"/>
    <cellStyle name="Note 2 2" xfId="132" xr:uid="{9F27D885-3350-4B6E-8CF6-96D65E6BBDC5}"/>
    <cellStyle name="Note 3" xfId="133" xr:uid="{9475BC7E-997C-4CF4-B3E7-DD79909ADFBD}"/>
    <cellStyle name="Note 3 2" xfId="134" xr:uid="{BC16E496-15E3-41BB-B810-C8D37C58B696}"/>
    <cellStyle name="Output 2" xfId="66" xr:uid="{BEE2AFF3-2B7F-4755-B58E-DD975F7A9F51}"/>
    <cellStyle name="Output 3" xfId="135" xr:uid="{B6313D7B-665C-4470-8EA7-C446D2DA4C85}"/>
    <cellStyle name="Parasts 2" xfId="107" xr:uid="{8E83F2E1-3928-4588-B814-261F2C130D56}"/>
    <cellStyle name="Parasts 3 3" xfId="103" xr:uid="{B9A96774-F5C0-46DC-BBC9-3D8E102C8485}"/>
    <cellStyle name="Percent 2" xfId="6" xr:uid="{630EF08F-E15A-4350-8A0C-FDDA6090187F}"/>
    <cellStyle name="Stils 1" xfId="97" xr:uid="{8E3AE80D-041C-4934-BA40-E71CA1A80964}"/>
    <cellStyle name="Style 1" xfId="67" xr:uid="{F26AA952-EE78-4AE2-95AE-61A19B12716C}"/>
    <cellStyle name="Style 1 2" xfId="96" xr:uid="{5C9ACA51-BC39-4309-9063-76A4EF3B9DE4}"/>
    <cellStyle name="Style 1 2 2 2" xfId="104" xr:uid="{CD9D754B-B21D-40A7-9D41-B4C752D37FCC}"/>
    <cellStyle name="Title 2" xfId="68" xr:uid="{5533E27C-D62E-48B1-A19A-54879A02A424}"/>
    <cellStyle name="Title 3" xfId="136" xr:uid="{C7EB21B3-691F-4C3D-AC89-B0A41699FDA4}"/>
    <cellStyle name="Total 2" xfId="69" xr:uid="{216631EA-E4AA-4EB0-A5A8-8F58E30CB4C6}"/>
    <cellStyle name="Total 3" xfId="137" xr:uid="{5AB1846A-A9AB-4F33-95AA-EB162B57A6FD}"/>
    <cellStyle name="Warning Text 2" xfId="70" xr:uid="{FFDE705E-A2D2-4A0D-88B8-03239626FDC1}"/>
    <cellStyle name="Акцент1" xfId="71" xr:uid="{58944A33-81B0-49EA-B6D9-8E0B877B318E}"/>
    <cellStyle name="Акцент2" xfId="72" xr:uid="{54B2E99D-00CE-4648-A0F0-7A48D30DEF40}"/>
    <cellStyle name="Акцент3" xfId="73" xr:uid="{8708E34B-50A6-4F5E-BBCC-93F32B5FB8C0}"/>
    <cellStyle name="Акцент4" xfId="74" xr:uid="{F8C1422D-A557-47F1-AE59-2DD65108BCAE}"/>
    <cellStyle name="Акцент5" xfId="75" xr:uid="{562B4214-60EF-4312-8012-6372B186244D}"/>
    <cellStyle name="Акцент6" xfId="76" xr:uid="{AC886426-F420-434B-A0BB-F0EF05D486EB}"/>
    <cellStyle name="Ввод " xfId="77" xr:uid="{5E0C464F-2A03-442B-BCA6-08C36F403E22}"/>
    <cellStyle name="Вывод" xfId="78" xr:uid="{3574A8F7-4B92-402C-A84A-0328D3F218C2}"/>
    <cellStyle name="Вычисление" xfId="79" xr:uid="{96FD4933-A51E-4061-A649-7D447E2FB420}"/>
    <cellStyle name="Заголовок 1" xfId="80" xr:uid="{F7B40AF1-5894-4991-AF77-C9D9C9FFCF8F}"/>
    <cellStyle name="Заголовок 2" xfId="81" xr:uid="{C5F66377-7EBF-4158-8FBC-1E1FF3E2791E}"/>
    <cellStyle name="Заголовок 3" xfId="82" xr:uid="{559B146E-DE14-49AD-AC96-D0B4E91A1A8C}"/>
    <cellStyle name="Заголовок 4" xfId="83" xr:uid="{23018200-AB2F-46AA-845E-05F4805EBE4F}"/>
    <cellStyle name="Итог" xfId="84" xr:uid="{AC5B19B1-61B8-43BC-8E8A-CAD469746022}"/>
    <cellStyle name="Контрольная ячейка" xfId="85" xr:uid="{21906064-FE5B-404F-BDC4-832A8B7E8E79}"/>
    <cellStyle name="Название" xfId="86" xr:uid="{7400F86D-98F9-40F4-BAEF-6711EB8DBB54}"/>
    <cellStyle name="Нейтральный" xfId="87" xr:uid="{2275FE9C-E0F2-4FC3-900A-0387579261E9}"/>
    <cellStyle name="Плохой" xfId="88" xr:uid="{3BF92FA1-7A8B-481D-B496-7D41772D09A5}"/>
    <cellStyle name="Пояснение" xfId="89" xr:uid="{11D44D44-7F44-4504-B595-434D527AEC1A}"/>
    <cellStyle name="Примечание" xfId="90" xr:uid="{E320867B-81F0-44C1-BE9E-7A0FCE0775CF}"/>
    <cellStyle name="Примечание 2" xfId="91" xr:uid="{BFD18D2F-DCCE-42AA-BA29-3593B103F798}"/>
    <cellStyle name="Связанная ячейка" xfId="92" xr:uid="{A5103523-3445-49F9-ABBA-107DBBBFEB3A}"/>
    <cellStyle name="Текст предупреждения" xfId="93" xr:uid="{D70B11B0-AD31-428C-92E2-F6D70C4480C3}"/>
    <cellStyle name="Хороший" xfId="94" xr:uid="{7123B94E-B54E-4CF7-AE75-2CDCAA77419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externalLink" Target="externalLinks/externalLink1.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X:\Inga_Velve\NO_INGAS\02_02_~1\BIKERN~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Y:\Documents%20and%20Settings\edite\Desktop\20-3%20to%20be%20printed.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i"/>
      <sheetName val="P"/>
      <sheetName val="paskRaksts"/>
      <sheetName val="BD"/>
      <sheetName val="PBTBuvdarbi"/>
    </sheetNames>
    <sheetDataSet>
      <sheetData sheetId="0" refreshError="1"/>
      <sheetData sheetId="1">
        <row r="5">
          <cell r="B5" t="str">
            <v>ZEMES DARBI</v>
          </cell>
        </row>
        <row r="6">
          <cell r="B6" t="str">
            <v>Mehanizēta grunts rakšana</v>
          </cell>
        </row>
        <row r="7">
          <cell r="B7" t="str">
            <v>Grunts rakšana ar roku darbaspēku</v>
          </cell>
        </row>
        <row r="9">
          <cell r="B9" t="str">
            <v>PĀĻI</v>
          </cell>
        </row>
        <row r="10">
          <cell r="B10" t="str">
            <v>Dzīto proves pāļu ierīkošana 300x300, garums 8m</v>
          </cell>
        </row>
        <row r="11">
          <cell r="B11" t="str">
            <v>Dzīto pāļu ierīkošana 300x300, garums 7m</v>
          </cell>
        </row>
        <row r="13">
          <cell r="B13" t="str">
            <v>ŠĶEMBAS, SMILTS</v>
          </cell>
        </row>
        <row r="14">
          <cell r="B14" t="str">
            <v>Blietētu šķembu pabērums zem grīdas plātnes, b=150mm</v>
          </cell>
        </row>
        <row r="15">
          <cell r="B15" t="str">
            <v>Blietētu šķembu pabērums zem grīdas plātnes, b=230mm</v>
          </cell>
        </row>
        <row r="16">
          <cell r="B16" t="str">
            <v>Blietētu šķembu pabērums zem režģogiem, b=250mm</v>
          </cell>
        </row>
        <row r="17">
          <cell r="B17" t="str">
            <v>Šķembu pabērums 50mm</v>
          </cell>
        </row>
        <row r="18">
          <cell r="B18" t="str">
            <v>Smilts kārta, b=50mm</v>
          </cell>
        </row>
        <row r="19">
          <cell r="B19" t="str">
            <v>Smilts kārta, b=100mm</v>
          </cell>
        </row>
        <row r="20">
          <cell r="B20" t="str">
            <v>Šķembu pabērums vid. 270mm</v>
          </cell>
        </row>
        <row r="21">
          <cell r="B21" t="str">
            <v>Šķembu pabērums b=200mm</v>
          </cell>
        </row>
        <row r="23">
          <cell r="B23" t="str">
            <v>VEIDŅI</v>
          </cell>
        </row>
        <row r="24">
          <cell r="B24" t="str">
            <v>Inventāro veidņu uzstādīšana, nojaukšana gludam pārsegumam</v>
          </cell>
        </row>
        <row r="25">
          <cell r="B25" t="str">
            <v>Inventāro veidņu uzstādīšana, nojaukšana gludam, slīpam pārsegumam</v>
          </cell>
        </row>
        <row r="26">
          <cell r="B26" t="str">
            <v>Inventāro veidņu uzstādīšana, nojaukšana kolonnām</v>
          </cell>
        </row>
        <row r="27">
          <cell r="B27" t="str">
            <v>Inventāro veidņu uzstādīšana, nojaukšana režģogiem</v>
          </cell>
        </row>
        <row r="28">
          <cell r="B28" t="str">
            <v>Inventāro veidņu uzstādīšana, nojaukšana sienām</v>
          </cell>
        </row>
        <row r="29">
          <cell r="B29" t="str">
            <v>Inventāro veidņu uzstādīšana, nojaukšana sienām, slīpām</v>
          </cell>
        </row>
        <row r="30">
          <cell r="B30" t="str">
            <v>Veidņu uzstādīšana un nojaukšana grīdas plātnes malām</v>
          </cell>
        </row>
        <row r="32">
          <cell r="B32" t="str">
            <v>STIEGROŠANA</v>
          </cell>
        </row>
        <row r="33">
          <cell r="B33" t="str">
            <v>Gludu pārsegumu stiegrošana</v>
          </cell>
        </row>
        <row r="34">
          <cell r="B34" t="str">
            <v>Gludu, slīpu pārsegumu stiegrošana</v>
          </cell>
        </row>
        <row r="35">
          <cell r="B35" t="str">
            <v>Kāpņu laukumu stiegrošana</v>
          </cell>
        </row>
        <row r="36">
          <cell r="B36" t="str">
            <v>Kolonnu stiegrošana</v>
          </cell>
        </row>
        <row r="37">
          <cell r="B37" t="str">
            <v>Mon. dz. betona sienu stiegrošana</v>
          </cell>
        </row>
        <row r="38">
          <cell r="B38" t="str">
            <v>Mon. dz. betona slīpu sienu stiegrošana</v>
          </cell>
        </row>
        <row r="39">
          <cell r="B39" t="str">
            <v>Režģogu stiegrošana</v>
          </cell>
        </row>
        <row r="40">
          <cell r="B40" t="str">
            <v>Stiegrojuma sieta uzstādīšana grīdām divās kārtās</v>
          </cell>
        </row>
        <row r="41">
          <cell r="B41" t="str">
            <v>Mon. betona slīpumu veidojošās kārtas stiegrošana</v>
          </cell>
        </row>
        <row r="43">
          <cell r="B43" t="str">
            <v>BETONĒŠANA</v>
          </cell>
        </row>
        <row r="44">
          <cell r="B44" t="str">
            <v>Betonētas virsmas slīpēšana</v>
          </cell>
        </row>
        <row r="45">
          <cell r="B45" t="str">
            <v>Deformācijas šuvju izveidošana</v>
          </cell>
        </row>
        <row r="46">
          <cell r="B46" t="str">
            <v>Gluda bezsiju pārseguma betonēšana, b=220mm</v>
          </cell>
        </row>
        <row r="47">
          <cell r="B47" t="str">
            <v>Gluda, slīpa bezsiju pārseguma betonēšana, b=250mm</v>
          </cell>
        </row>
        <row r="48">
          <cell r="B48" t="str">
            <v>Grīdu betonēšana, b=300mm</v>
          </cell>
        </row>
        <row r="49">
          <cell r="B49" t="str">
            <v>Grīdu betonēšana, b=100mm</v>
          </cell>
        </row>
        <row r="50">
          <cell r="B50" t="str">
            <v>Javas izlīdzinošā kārta, b=50mm</v>
          </cell>
        </row>
        <row r="51">
          <cell r="B51" t="str">
            <v>Javas kārta slīpuma veidošanai, b=50mm</v>
          </cell>
        </row>
        <row r="52">
          <cell r="B52" t="str">
            <v>Betona kārta slīpuma veidošanai, b=80 līdz 120mm</v>
          </cell>
        </row>
        <row r="53">
          <cell r="B53" t="str">
            <v>Betona kārta slīpuma veidošanai, b=120mm</v>
          </cell>
        </row>
        <row r="54">
          <cell r="B54" t="str">
            <v>Betona kārta slīpuma veidošanai, b=50 līdz 140mm</v>
          </cell>
        </row>
        <row r="55">
          <cell r="B55" t="str">
            <v>Kolonnu betonēšana, 250x250mm</v>
          </cell>
        </row>
        <row r="56">
          <cell r="B56" t="str">
            <v>Kolonnu betonēšana, 300x300mm</v>
          </cell>
        </row>
        <row r="57">
          <cell r="B57" t="str">
            <v>Kolonnu betonēšana, 300x600mm</v>
          </cell>
        </row>
        <row r="58">
          <cell r="B58" t="str">
            <v>Kolonnu betonēšana, 400x400mm</v>
          </cell>
        </row>
        <row r="59">
          <cell r="B59" t="str">
            <v>Kolonnu betonēšana, 400x700mm</v>
          </cell>
        </row>
        <row r="60">
          <cell r="B60" t="str">
            <v>Kolonnu betonēšana, 400x1100mm</v>
          </cell>
        </row>
        <row r="61">
          <cell r="B61" t="str">
            <v>Kolonnu betonēšana, 450x450mm</v>
          </cell>
        </row>
        <row r="62">
          <cell r="B62" t="str">
            <v>Režģogu betonēšana</v>
          </cell>
        </row>
        <row r="63">
          <cell r="B63" t="str">
            <v>Sienu betonēšana, b=150mm</v>
          </cell>
        </row>
        <row r="64">
          <cell r="B64" t="str">
            <v>Sienu betonēšana, b=200mm</v>
          </cell>
        </row>
        <row r="65">
          <cell r="B65" t="str">
            <v>Sienu betonēšana, b=250mm</v>
          </cell>
        </row>
        <row r="66">
          <cell r="B66" t="str">
            <v>Sienu betonēšana, b=150mm, slīpas</v>
          </cell>
        </row>
        <row r="67">
          <cell r="B67" t="str">
            <v>Sienu betonēšana, 200mm betons+110mm akmens vate+ 150mm gaisa šķirkārta+ 200mm betons</v>
          </cell>
        </row>
        <row r="68">
          <cell r="B68" t="str">
            <v>Sienu betonēšana, 200mm betons+100mm akmens vate+ 150mm betons</v>
          </cell>
        </row>
        <row r="69">
          <cell r="B69" t="str">
            <v>Sienu betonēšana, 200mm betons+100mm akmens vate+150mm betons, slīpas</v>
          </cell>
        </row>
        <row r="70">
          <cell r="B70" t="str">
            <v>Sienu betonēšana, 200mm betons+100mm akmens vate+150mm gaisa sķirkārta+150mm betons, slīpas</v>
          </cell>
        </row>
        <row r="72">
          <cell r="B72" t="str">
            <v>IZOLĀCIJA, ĢEOTEKSTILS</v>
          </cell>
        </row>
        <row r="73">
          <cell r="B73" t="str">
            <v>Grīdas hidroizolācija no 2 kārtām polietilēna plēves</v>
          </cell>
        </row>
        <row r="74">
          <cell r="B74" t="str">
            <v>Grīdas hidroizolācija no 2 kārtām bituminizēta ruļļu materiāla</v>
          </cell>
        </row>
        <row r="75">
          <cell r="B75" t="str">
            <v>Izlīdzinošas hidroizolējošas javas kārtas 20mm izveidošana uz pāļu galiem</v>
          </cell>
        </row>
        <row r="76">
          <cell r="B76" t="str">
            <v>Grīdas izolācija ar akmens vati 80mm</v>
          </cell>
        </row>
        <row r="77">
          <cell r="B77" t="str">
            <v>Grīdas izolācija ar akmens vati 50mm</v>
          </cell>
        </row>
        <row r="78">
          <cell r="B78" t="str">
            <v>Ģeotekstila ieklāšana</v>
          </cell>
        </row>
        <row r="80">
          <cell r="B80" t="str">
            <v>METĀLKONSTRUKCIJAS</v>
          </cell>
        </row>
        <row r="81">
          <cell r="B81" t="str">
            <v>Metāla konstrukciju ārējās kāpnes</v>
          </cell>
        </row>
        <row r="83">
          <cell r="B83" t="str">
            <v>KOKA KONSTRUKCIJAS</v>
          </cell>
        </row>
        <row r="88">
          <cell r="B88" t="str">
            <v>SALIEKAMĀ DZ. BETONA KONSTRUKCIJAS</v>
          </cell>
        </row>
        <row r="89">
          <cell r="B89" t="str">
            <v>Sal. dz. betona kāpņu laidu (16 pakāpieni) montāža</v>
          </cell>
        </row>
        <row r="91">
          <cell r="B91" t="str">
            <v>MŪRI</v>
          </cell>
        </row>
        <row r="92">
          <cell r="B92" t="str">
            <v>Fibo bloku mūris, b=150mm</v>
          </cell>
        </row>
        <row r="93">
          <cell r="B93" t="str">
            <v>Fibo bloku mūris, b=250mm</v>
          </cell>
        </row>
        <row r="95">
          <cell r="B95" t="str">
            <v>JUMTS</v>
          </cell>
        </row>
        <row r="100">
          <cell r="B100" t="str">
            <v>METĀLA KARKASA KONSTRUKCIJAS</v>
          </cell>
        </row>
        <row r="101">
          <cell r="B101" t="str">
            <v>Metāla karkasa 75mm sienas ar divkārtu ģipškartona apšuvumu un akmens vates 60mm izolāciju</v>
          </cell>
        </row>
        <row r="102">
          <cell r="B102" t="str">
            <v>Metāla karkasa 100mm sienas ar divkārtu ģipškartona apšuvumu un akmens vates 100mm izolāciju</v>
          </cell>
        </row>
        <row r="103">
          <cell r="B103" t="str">
            <v>Metāla karkasa 50mm sienas ar divkārtu ģipškartona apšuvumu no vienas puses</v>
          </cell>
        </row>
        <row r="104">
          <cell r="B104" t="str">
            <v>Piekārto ģipškartona griestu montāža, piekārts metāla karkass 1 līmenī (Knauf D113)</v>
          </cell>
        </row>
        <row r="106">
          <cell r="B106" t="str">
            <v>AILAS, STIKLOJUMS</v>
          </cell>
        </row>
        <row r="110">
          <cell r="B110" t="str">
            <v>FASĀDE</v>
          </cell>
        </row>
        <row r="111">
          <cell r="B111" t="str">
            <v>Betonēto ārsienu izlīdzināšana ar līmjavu, gruntēšana, apdare ar dekoratīvo apmetumu un krāsošana</v>
          </cell>
        </row>
        <row r="112">
          <cell r="B112" t="str">
            <v>Pandusa slīpās virsmas siltināšana no apakšas, pielīmējot akmens vati, apdare ar dekoratīvo apmetumu un krāsošana</v>
          </cell>
        </row>
        <row r="113">
          <cell r="B113" t="str">
            <v>Fasādes un ailu malu siltināšana, pielīmējot akmens vati, apdare ar dekoratīvo apmetumu un krāsošana</v>
          </cell>
        </row>
        <row r="114">
          <cell r="B114" t="str">
            <v>Sastatņu uzstādīšana un nojaukšana</v>
          </cell>
        </row>
        <row r="117">
          <cell r="B117" t="str">
            <v>MELNĀS GRĪDAS</v>
          </cell>
        </row>
        <row r="120">
          <cell r="B120" t="str">
            <v>IEKŠSIENU APDARE</v>
          </cell>
        </row>
        <row r="121">
          <cell r="B121" t="str">
            <v>Ar mašīnapmetumu apmesto sienu virsmu špaktelēšana, slīpēšana, gruntēšana, krāsošana</v>
          </cell>
        </row>
        <row r="122">
          <cell r="B122" t="str">
            <v>Betonētu sienu virsmu izlīdzināšana ar ģipša apmetumu, špaktelēšana, slīpēšana, gruntēšana, krāsošana</v>
          </cell>
        </row>
        <row r="123">
          <cell r="B123" t="str">
            <v>Ģipškartona sienu virsmu špaktelēšana, slīpēšana, gruntēšana, krāsošana</v>
          </cell>
        </row>
        <row r="124">
          <cell r="B124" t="str">
            <v>Mūra gruntēšana un apmešana ar mašīnapmetumu ≈15mm biezumā</v>
          </cell>
        </row>
        <row r="125">
          <cell r="B125" t="str">
            <v>Sienu hidroizolācija un flīzēšana ar keramikas flīzēm</v>
          </cell>
        </row>
        <row r="127">
          <cell r="B127" t="str">
            <v>ĀRSIENU APDARE</v>
          </cell>
        </row>
        <row r="130">
          <cell r="B130" t="str">
            <v>GRIESTI</v>
          </cell>
        </row>
        <row r="131">
          <cell r="B131" t="str">
            <v>Betonētu griestu virsmu izlīdzināšana ar ģipša apmetumu, špaktelēšana, slīpēšana, gruntēšana, krāsošana</v>
          </cell>
        </row>
        <row r="132">
          <cell r="B132" t="str">
            <v>Ģipškartona griestu virsmu špaktelēšana, slīpēšana, gruntēšana, krāsošana</v>
          </cell>
        </row>
        <row r="134">
          <cell r="B134" t="str">
            <v>PIEKĀRTIE GRIESTI</v>
          </cell>
        </row>
        <row r="135">
          <cell r="B135" t="str">
            <v>Alumīnija režģveida griestu montāža</v>
          </cell>
        </row>
        <row r="136">
          <cell r="B136" t="str">
            <v>Moduļveida griestu montāža Armstrong</v>
          </cell>
        </row>
        <row r="138">
          <cell r="B138" t="str">
            <v>GRĪDAS</v>
          </cell>
        </row>
        <row r="139">
          <cell r="B139" t="str">
            <v>Betonētas grīdas pārklāšana ar pretputekļu pārklājumu</v>
          </cell>
        </row>
        <row r="140">
          <cell r="B140" t="str">
            <v>Grīdu apdare ar virsmas cietinātāju</v>
          </cell>
        </row>
        <row r="141">
          <cell r="B141" t="str">
            <v>Grīdu flīzēšana ar akmens masas flīzēm</v>
          </cell>
        </row>
        <row r="142">
          <cell r="B142" t="str">
            <v>Grīdu flīzēšana ar keramikas flīzēm</v>
          </cell>
        </row>
        <row r="143">
          <cell r="B143" t="str">
            <v>PVC grīdas seguma ieklāšana , iesk. virsmas sagatavošanu un šuvju apstrādi</v>
          </cell>
        </row>
        <row r="144">
          <cell r="B144" t="str">
            <v>Linoleja grīdas ieklāšana, iesk. virsmas sagatavošanu un šuvju apstrādi</v>
          </cell>
        </row>
        <row r="145">
          <cell r="B145" t="str">
            <v>Paklājflīžu grīdas seguma ieklāšana, iesk. virsmas sagatavošanu</v>
          </cell>
        </row>
        <row r="147">
          <cell r="B147" t="str">
            <v>MARGAS</v>
          </cell>
        </row>
        <row r="148">
          <cell r="B148" t="str">
            <v>Kāpņu margu montāža</v>
          </cell>
        </row>
        <row r="149">
          <cell r="B149" t="str">
            <v>Terašu margu montāža</v>
          </cell>
        </row>
        <row r="151">
          <cell r="B151" t="str">
            <v>KĀPNES IEKŠTELPĀS</v>
          </cell>
        </row>
        <row r="152">
          <cell r="B152" t="str">
            <v>Kāpņu laukumu flīzēšana ar akmens masas flīzēm</v>
          </cell>
        </row>
        <row r="153">
          <cell r="B153" t="str">
            <v>Kāpņu pakāpienu horizontālās virsmas sagatavošana un pārklāšana ar neslīdošu epoksīda sastāvu</v>
          </cell>
        </row>
        <row r="154">
          <cell r="B154" t="str">
            <v>Kāpņu pretpakāpienu virsmas sagatavošana un pārklāšana ar epoksīda sastāvu</v>
          </cell>
        </row>
        <row r="155">
          <cell r="B155" t="str">
            <v>ZEMGRĪDAS EL. APSILDE</v>
          </cell>
        </row>
        <row r="159">
          <cell r="B159" t="str">
            <v>LABIEKĀRTOŠANA</v>
          </cell>
        </row>
        <row r="160">
          <cell r="B160" t="str">
            <v>Betona bruģakmens ieklāšana</v>
          </cell>
        </row>
        <row r="161">
          <cell r="B161" t="str">
            <v>Asfaltbetona ieklāšana</v>
          </cell>
        </row>
        <row r="163">
          <cell r="B163" t="str">
            <v>KOMPLEKSĀS CENAS</v>
          </cell>
        </row>
        <row r="164">
          <cell r="B164" t="str">
            <v>Starpsienu betonēšana, iesk. veidņus, armatūru</v>
          </cell>
        </row>
        <row r="165">
          <cell r="B165" t="str">
            <v>Rūdītā stikla starpsienas alumīnija rāmjos, iesk. durvis utt.</v>
          </cell>
        </row>
        <row r="166">
          <cell r="B166" t="str">
            <v>Logi ar bruņustikliem</v>
          </cell>
        </row>
        <row r="167">
          <cell r="B167" t="str">
            <v>Pieejas kontroles sistēmas</v>
          </cell>
        </row>
        <row r="168">
          <cell r="B168" t="str">
            <v>Nezināmas durvis</v>
          </cell>
        </row>
        <row r="169">
          <cell r="B169" t="str">
            <v>Virsgaismas nezināmas konstrukcijas</v>
          </cell>
        </row>
        <row r="170">
          <cell r="B170" t="str">
            <v>Nesošais karkass 100mm, akmens vate 100mm, pretvēja plāksne ROB 50 20mm, vēdināma gaisa šķirkārta, profili saplākšņa piestiprināšanai 22mm, slīpēts standarta saplāksnis 24mm</v>
          </cell>
        </row>
        <row r="171">
          <cell r="B171" t="str">
            <v>Fasādes apdare ar Prefa alumīnija loksnēm</v>
          </cell>
        </row>
        <row r="172">
          <cell r="B172" t="str">
            <v>Fasādes apdare ar Extoriet apdares plātnēm</v>
          </cell>
        </row>
        <row r="173">
          <cell r="B173" t="str">
            <v>Melno grīdu izbūve  130 vai 50mm izolācija/dažāda biezuma stiegrota betona grīda /dubultā grīdu sistēma ar tērauda pjedestāliem/</v>
          </cell>
        </row>
        <row r="174">
          <cell r="B174" t="str">
            <v>Dažādas jumta konstrukcijas, iesk. parapetu apdari ar alumīnija loksnēm, iekšējās notekas, aqua drene ar betona pamatni</v>
          </cell>
        </row>
        <row r="176">
          <cell r="B176" t="str">
            <v>MATERIĀLI</v>
          </cell>
        </row>
        <row r="177">
          <cell r="B177" t="str">
            <v xml:space="preserve"> - Akmens masas grīdas flīzes 300x300mm</v>
          </cell>
        </row>
        <row r="178">
          <cell r="B178" t="str">
            <v xml:space="preserve"> - Akmens vate Paroc FAS4 (RAL) 80mm</v>
          </cell>
        </row>
        <row r="179">
          <cell r="B179" t="str">
            <v xml:space="preserve"> - Akmens vate Paroc FAS4 (RAL) 100mm</v>
          </cell>
        </row>
        <row r="180">
          <cell r="B180" t="str">
            <v xml:space="preserve"> - Akmens vate Paroc FAS4 (RAL) 150mm</v>
          </cell>
        </row>
        <row r="181">
          <cell r="B181" t="str">
            <v xml:space="preserve"> - Akmens vate Paroc GRS20 (VL) 150mm</v>
          </cell>
        </row>
        <row r="182">
          <cell r="B182" t="str">
            <v xml:space="preserve"> - Akmens vate Paroc GRS20 (VL) 80mm</v>
          </cell>
        </row>
        <row r="183">
          <cell r="B183" t="str">
            <v xml:space="preserve"> - Akmens vate Paroc GRS20 (VL) 50mm</v>
          </cell>
        </row>
        <row r="184">
          <cell r="B184" t="str">
            <v xml:space="preserve"> - Akmens vate Paroc ROS30 (AKL) 110mm</v>
          </cell>
        </row>
        <row r="185">
          <cell r="B185" t="str">
            <v xml:space="preserve"> - Akmens vate Paroc ROS30 (AKL) 100mm</v>
          </cell>
        </row>
        <row r="186">
          <cell r="B186" t="str">
            <v xml:space="preserve"> - Akmens vate Paroc UNS (IL) 100mm</v>
          </cell>
        </row>
        <row r="187">
          <cell r="B187" t="str">
            <v xml:space="preserve"> - Akmens vate Paroc UNS (IL) 60mm</v>
          </cell>
        </row>
        <row r="188">
          <cell r="B188" t="str">
            <v xml:space="preserve"> - Amortizējoša blīvlenta 95mm</v>
          </cell>
        </row>
        <row r="189">
          <cell r="B189" t="str">
            <v xml:space="preserve"> - Amortizējoša blīvlenta 75mm</v>
          </cell>
        </row>
        <row r="190">
          <cell r="B190" t="str">
            <v xml:space="preserve"> - Amortizējoša blīvlenta 50mm</v>
          </cell>
        </row>
        <row r="191">
          <cell r="B191" t="str">
            <v xml:space="preserve"> - Apmetuma stūris 30x30mm</v>
          </cell>
        </row>
        <row r="192">
          <cell r="B192" t="str">
            <v xml:space="preserve"> - Apmetuma vadulas 6x21mm</v>
          </cell>
        </row>
        <row r="193">
          <cell r="B193" t="str">
            <v xml:space="preserve"> - Armatūra 10 AIII</v>
          </cell>
        </row>
        <row r="194">
          <cell r="B194" t="str">
            <v xml:space="preserve"> - Armatūra 12 AIII</v>
          </cell>
        </row>
        <row r="195">
          <cell r="B195" t="str">
            <v xml:space="preserve"> - Armatūra 32 AIII</v>
          </cell>
        </row>
        <row r="196">
          <cell r="B196" t="str">
            <v xml:space="preserve"> - Armatūra 6 AI</v>
          </cell>
        </row>
        <row r="197">
          <cell r="B197" t="str">
            <v xml:space="preserve"> - Armatūras siets</v>
          </cell>
        </row>
        <row r="198">
          <cell r="B198" t="str">
            <v xml:space="preserve"> - Asfaltbetons AC.16</v>
          </cell>
        </row>
        <row r="199">
          <cell r="B199" t="str">
            <v xml:space="preserve"> - Asfaltbetons SMA11 50mm</v>
          </cell>
        </row>
        <row r="200">
          <cell r="B200" t="str">
            <v xml:space="preserve"> - Ātrā enkuriekare CD profilam 60/27</v>
          </cell>
        </row>
        <row r="201">
          <cell r="B201" t="str">
            <v xml:space="preserve"> - Betona bruģakmens</v>
          </cell>
        </row>
        <row r="202">
          <cell r="B202" t="str">
            <v xml:space="preserve"> - Betons, baltais</v>
          </cell>
        </row>
        <row r="203">
          <cell r="B203" t="str">
            <v xml:space="preserve"> - Betons B5 F75 W4</v>
          </cell>
        </row>
        <row r="204">
          <cell r="B204" t="str">
            <v xml:space="preserve"> - Betons B20 F75 W4</v>
          </cell>
        </row>
        <row r="205">
          <cell r="B205" t="str">
            <v xml:space="preserve"> - Betons B25 F75 W4</v>
          </cell>
        </row>
        <row r="206">
          <cell r="B206" t="str">
            <v xml:space="preserve"> - Betons B30 F75 W6</v>
          </cell>
        </row>
        <row r="207">
          <cell r="B207" t="str">
            <v xml:space="preserve"> - Bituminizēts ruļļu materiāls</v>
          </cell>
        </row>
        <row r="208">
          <cell r="B208" t="str">
            <v xml:space="preserve"> - CD profilu savienotājs 60/27/0,6</v>
          </cell>
        </row>
        <row r="209">
          <cell r="B209" t="str">
            <v xml:space="preserve"> - Cokola profils 100mm</v>
          </cell>
        </row>
        <row r="210">
          <cell r="B210" t="str">
            <v xml:space="preserve"> - Deformācijas šuvju materiāls</v>
          </cell>
        </row>
        <row r="211">
          <cell r="B211" t="str">
            <v xml:space="preserve"> - Dekoratīvais apmetums Reibeputz 1-6mm, Kreisel</v>
          </cell>
        </row>
        <row r="212">
          <cell r="B212" t="str">
            <v xml:space="preserve"> - Dībeļi Ejot ar metāla serdeni 8x135mm</v>
          </cell>
        </row>
        <row r="213">
          <cell r="B213" t="str">
            <v xml:space="preserve"> - Dībeļi Ejot ar metāla serdeni 8x195mm</v>
          </cell>
        </row>
        <row r="214">
          <cell r="B214" t="str">
            <v xml:space="preserve"> - Dībeļi K6/35</v>
          </cell>
        </row>
        <row r="215">
          <cell r="B215" t="str">
            <v xml:space="preserve"> - Dībeļskrūves Koelner 8x40/4,5x50mm</v>
          </cell>
        </row>
        <row r="216">
          <cell r="B216" t="str">
            <v xml:space="preserve"> - Distancerčūskas SNAP SNAKE 80-130</v>
          </cell>
        </row>
        <row r="217">
          <cell r="B217" t="str">
            <v xml:space="preserve"> - Distanceri SNAP SMD 20/25</v>
          </cell>
        </row>
        <row r="218">
          <cell r="B218" t="str">
            <v xml:space="preserve"> - Distanceri SNAP SMD 30/40</v>
          </cell>
        </row>
        <row r="219">
          <cell r="B219" t="str">
            <v xml:space="preserve"> - Durvis, ārējās, metāla, ar furnitūru un piederumiem </v>
          </cell>
        </row>
        <row r="220">
          <cell r="B220" t="str">
            <v xml:space="preserve"> - Durvis, iekšējās, metāla, ar furnitūru un piederumiem</v>
          </cell>
        </row>
        <row r="221">
          <cell r="B221" t="str">
            <v xml:space="preserve"> - Durvis, koka, iesk. bīdāmas durvis</v>
          </cell>
        </row>
        <row r="222">
          <cell r="B222" t="str">
            <v xml:space="preserve"> - Durvis, metāla, ieroču telpai</v>
          </cell>
        </row>
        <row r="223">
          <cell r="B223" t="str">
            <v xml:space="preserve"> - Durvis, metāla bīdāmās,ar furmitūru un piederumiem</v>
          </cell>
        </row>
        <row r="224">
          <cell r="B224" t="str">
            <v xml:space="preserve"> - Durvis, stikla, bīdāmas, ar furnitūru un piederumiem</v>
          </cell>
        </row>
        <row r="225">
          <cell r="B225" t="str">
            <v xml:space="preserve"> - Durvis seifam</v>
          </cell>
        </row>
        <row r="226">
          <cell r="B226" t="str">
            <v xml:space="preserve"> - Durvis, speciālas drošības, metāla, ar furnitūru un piederumiem</v>
          </cell>
        </row>
        <row r="227">
          <cell r="B227" t="str">
            <v xml:space="preserve"> - Durvis, stiklotas, alumīnija rāmī, ar furnitūru un piederumiem</v>
          </cell>
        </row>
        <row r="228">
          <cell r="B228" t="str">
            <v xml:space="preserve"> - Egalizācijas krāsa cokolam Hansa Sokkel</v>
          </cell>
        </row>
        <row r="229">
          <cell r="B229" t="str">
            <v xml:space="preserve"> - El. apsildes kabeļi Deviflex, montāžas lentas</v>
          </cell>
        </row>
        <row r="230">
          <cell r="B230" t="str">
            <v xml:space="preserve"> - Epoksīdu sastāvs Caparol Dispobox</v>
          </cell>
        </row>
        <row r="231">
          <cell r="B231" t="str">
            <v xml:space="preserve"> - Epoksīdu sastāvs Mapecoat Universal</v>
          </cell>
        </row>
        <row r="232">
          <cell r="B232" t="str">
            <v xml:space="preserve"> - Epoksīdu sastāvs Mapecoat I</v>
          </cell>
        </row>
        <row r="233">
          <cell r="B233" t="str">
            <v xml:space="preserve"> - Fasāžu konstrukcijas, stiklotas, aprīkotas ar alumīnija žalūzijām</v>
          </cell>
        </row>
        <row r="234">
          <cell r="B234" t="str">
            <v xml:space="preserve"> - FIBO armatūra</v>
          </cell>
        </row>
        <row r="235">
          <cell r="B235" t="str">
            <v xml:space="preserve"> - Fibo bloki 150mm 3MPa</v>
          </cell>
        </row>
        <row r="236">
          <cell r="B236" t="str">
            <v xml:space="preserve"> - Fibo bloki 250mm 5MPa</v>
          </cell>
        </row>
        <row r="237">
          <cell r="B237" t="str">
            <v xml:space="preserve"> - Flīžu līme Mapei Adesilex P9</v>
          </cell>
        </row>
        <row r="238">
          <cell r="B238" t="str">
            <v xml:space="preserve"> - Grunts Bostik Primer 6000</v>
          </cell>
        </row>
        <row r="239">
          <cell r="B239" t="str">
            <v xml:space="preserve"> - Grunts Knauf Betokontakt</v>
          </cell>
        </row>
        <row r="240">
          <cell r="B240" t="str">
            <v xml:space="preserve"> - Grunts Knauf Putzgrund</v>
          </cell>
        </row>
        <row r="241">
          <cell r="B241" t="str">
            <v xml:space="preserve"> - Grunts Knauf Tiefengrund</v>
          </cell>
        </row>
        <row r="242">
          <cell r="B242" t="str">
            <v xml:space="preserve"> - Grunts Mapeprimer P100</v>
          </cell>
        </row>
        <row r="243">
          <cell r="B243" t="str">
            <v xml:space="preserve"> - Gruntskrāsa Beckers Scotte Grund</v>
          </cell>
        </row>
        <row r="244">
          <cell r="B244" t="str">
            <v xml:space="preserve"> - Ģeotekstils Terrasafe 3000</v>
          </cell>
        </row>
        <row r="245">
          <cell r="B245" t="str">
            <v xml:space="preserve"> - Ģipša apmetums Knauf Rotband</v>
          </cell>
        </row>
        <row r="246">
          <cell r="B246" t="str">
            <v xml:space="preserve"> - Ģipša mašīnapmetums Knauf MP-75</v>
          </cell>
        </row>
        <row r="247">
          <cell r="B247" t="str">
            <v xml:space="preserve"> - Ģipškartona plātnes GKB 12,5mm standarta, Knauf</v>
          </cell>
        </row>
        <row r="248">
          <cell r="B248" t="str">
            <v xml:space="preserve"> - Ģipškartona plātnes GKBI 12,5mm mitrumizturīgās, Knauf</v>
          </cell>
        </row>
        <row r="249">
          <cell r="B249" t="str">
            <v xml:space="preserve"> - Ģipškartona plātnes GKF 12,5mm ugunsdrošās Knauf</v>
          </cell>
        </row>
        <row r="250">
          <cell r="B250" t="str">
            <v xml:space="preserve"> - Hidroizolācijas sastāvs uz cementa bāzes Mapelastic</v>
          </cell>
        </row>
        <row r="251">
          <cell r="B251" t="str">
            <v xml:space="preserve"> - Hidroizolējoša java uz cementa bāzes Vandex Uni Mortar 1</v>
          </cell>
        </row>
        <row r="252">
          <cell r="B252" t="str">
            <v xml:space="preserve"> - Java M250</v>
          </cell>
        </row>
        <row r="253">
          <cell r="B253" t="str">
            <v xml:space="preserve"> - Kāpnes, ārējas metāla konstrukcijas</v>
          </cell>
        </row>
        <row r="254">
          <cell r="B254" t="str">
            <v xml:space="preserve"> - Keramikas grīdas flīzes</v>
          </cell>
        </row>
        <row r="255">
          <cell r="B255" t="str">
            <v xml:space="preserve"> - Keramikas sienu flīzes</v>
          </cell>
        </row>
        <row r="256">
          <cell r="B256" t="str">
            <v xml:space="preserve"> - Krāsa lateksa Beckerplast 7</v>
          </cell>
        </row>
        <row r="257">
          <cell r="B257" t="str">
            <v xml:space="preserve"> - Krāsa silikāta Hansa Silicat</v>
          </cell>
        </row>
        <row r="258">
          <cell r="B258" t="str">
            <v xml:space="preserve"> - Krustveida savienotājs CD profilam 60/27/0,6</v>
          </cell>
        </row>
        <row r="259">
          <cell r="B259" t="str">
            <v xml:space="preserve"> - Kvarca smiltis 0,4mm</v>
          </cell>
        </row>
        <row r="260">
          <cell r="B260" t="str">
            <v xml:space="preserve"> - Līme linolejam Forbo 525</v>
          </cell>
        </row>
        <row r="261">
          <cell r="B261" t="str">
            <v xml:space="preserve"> - Līme paklāja segumiem Forbo 522</v>
          </cell>
        </row>
        <row r="262">
          <cell r="B262" t="str">
            <v xml:space="preserve"> - Līmjava Knauf LSZ-2</v>
          </cell>
        </row>
        <row r="263">
          <cell r="B263" t="str">
            <v xml:space="preserve"> - Linolejs, dabīgais</v>
          </cell>
        </row>
        <row r="264">
          <cell r="B264" t="str">
            <v xml:space="preserve"> - Logi, alumīnija rāmī, ar iebūves piederumiem, furnitūru utt. aprīkoti ar alumīnija žalūzijām</v>
          </cell>
        </row>
        <row r="265">
          <cell r="B265" t="str">
            <v xml:space="preserve"> - Margas terasēm</v>
          </cell>
        </row>
        <row r="266">
          <cell r="B266" t="str">
            <v xml:space="preserve"> - Margas kāpnēm</v>
          </cell>
        </row>
        <row r="267">
          <cell r="B267" t="str">
            <v xml:space="preserve"> - Metāla profili CD 60/27/0,6</v>
          </cell>
        </row>
        <row r="268">
          <cell r="B268" t="str">
            <v xml:space="preserve"> - Metāla profili CW100</v>
          </cell>
        </row>
        <row r="269">
          <cell r="B269" t="str">
            <v xml:space="preserve"> - Metāla profili CW75</v>
          </cell>
        </row>
        <row r="270">
          <cell r="B270" t="str">
            <v xml:space="preserve"> - Metāla profili CW50</v>
          </cell>
        </row>
        <row r="271">
          <cell r="B271" t="str">
            <v xml:space="preserve"> - Metāla profili UD 28/27/0,6</v>
          </cell>
        </row>
        <row r="272">
          <cell r="B272" t="str">
            <v xml:space="preserve"> - Metāla profili UW50</v>
          </cell>
        </row>
        <row r="273">
          <cell r="B273" t="str">
            <v xml:space="preserve"> - Metāla profili UW75</v>
          </cell>
        </row>
        <row r="274">
          <cell r="B274" t="str">
            <v xml:space="preserve"> - Metāla profili UW100</v>
          </cell>
        </row>
        <row r="275">
          <cell r="B275" t="str">
            <v xml:space="preserve"> - Metināšanas stieple linolejam</v>
          </cell>
        </row>
        <row r="276">
          <cell r="B276" t="str">
            <v xml:space="preserve"> - Mūrjava Muurisegu M100/600</v>
          </cell>
        </row>
        <row r="277">
          <cell r="B277" t="str">
            <v xml:space="preserve"> - Paklājflīzes Interface</v>
          </cell>
        </row>
        <row r="278">
          <cell r="B278" t="str">
            <v xml:space="preserve"> - Palodzes, iekšējās</v>
          </cell>
        </row>
        <row r="279">
          <cell r="B279" t="str">
            <v xml:space="preserve"> - Pērkamie materiāli (konusi, aizbāžņi, caurulītes)</v>
          </cell>
        </row>
        <row r="280">
          <cell r="B280" t="str">
            <v xml:space="preserve"> - Piekares sistēma, alumīnija  režģveida griesti Favor Magnagrid 9, acs izmērs 75mm, profila augstums 40mm, krāsa alumīnijs standarts; palīgmateriāli</v>
          </cell>
        </row>
        <row r="281">
          <cell r="B281" t="str">
            <v xml:space="preserve"> - Piekares sistēma, Armstrong griestu plātnes 600x600mm, palīgmateriāli</v>
          </cell>
        </row>
        <row r="282">
          <cell r="B282" t="str">
            <v xml:space="preserve"> - Polietilēna plēve LDPE 200mikr</v>
          </cell>
        </row>
        <row r="283">
          <cell r="B283" t="str">
            <v xml:space="preserve"> - PVC grīdas segums, antistatisks</v>
          </cell>
        </row>
        <row r="284">
          <cell r="B284" t="str">
            <v xml:space="preserve"> - Sal. dz. betona kāpņu laids ar 16 pakāpieniem (nestandarta izstrādājums)</v>
          </cell>
        </row>
        <row r="285">
          <cell r="B285" t="str">
            <v xml:space="preserve"> - Saplāksnis laminētais 21mm</v>
          </cell>
        </row>
        <row r="286">
          <cell r="B286" t="str">
            <v xml:space="preserve"> - Sietlenta, stikla šķiedras</v>
          </cell>
        </row>
        <row r="287">
          <cell r="B287" t="str">
            <v xml:space="preserve"> - Siets SSA-1363-S</v>
          </cell>
        </row>
        <row r="288">
          <cell r="B288" t="str">
            <v xml:space="preserve"> - Skrūves LN3,5x9mm</v>
          </cell>
        </row>
        <row r="289">
          <cell r="B289" t="str">
            <v xml:space="preserve"> - Skrūves TN3,5x25mm</v>
          </cell>
        </row>
        <row r="290">
          <cell r="B290" t="str">
            <v xml:space="preserve"> - Skrūves TN3,5x35mm</v>
          </cell>
        </row>
        <row r="291">
          <cell r="B291" t="str">
            <v xml:space="preserve"> - Smilšpapīrs Nr. 120</v>
          </cell>
        </row>
        <row r="292">
          <cell r="B292" t="str">
            <v xml:space="preserve"> - Smilšpapīrs Nr. 60</v>
          </cell>
        </row>
        <row r="293">
          <cell r="B293" t="str">
            <v xml:space="preserve"> - Smiltis</v>
          </cell>
        </row>
        <row r="294">
          <cell r="B294" t="str">
            <v xml:space="preserve"> - Stieple ar cilpu 25cm-75cm</v>
          </cell>
        </row>
        <row r="295">
          <cell r="B295" t="str">
            <v xml:space="preserve"> - Stieple siešanai</v>
          </cell>
        </row>
        <row r="296">
          <cell r="B296" t="str">
            <v xml:space="preserve"> - Stūra šina ģipškartonam CINK 31/31mm</v>
          </cell>
        </row>
        <row r="297">
          <cell r="B297" t="str">
            <v xml:space="preserve"> - Stūris ēku siltināšanai PVC siets</v>
          </cell>
        </row>
        <row r="298">
          <cell r="B298" t="str">
            <v xml:space="preserve"> - Šķembas</v>
          </cell>
        </row>
        <row r="299">
          <cell r="B299" t="str">
            <v xml:space="preserve"> - Špaktele Beckers Breplasta H</v>
          </cell>
        </row>
        <row r="300">
          <cell r="B300" t="str">
            <v xml:space="preserve"> - Špaktele Bostik Comby</v>
          </cell>
        </row>
        <row r="301">
          <cell r="B301" t="str">
            <v xml:space="preserve"> - Šuvju aizpildītājs flīzēm Mapei Ultracolor</v>
          </cell>
        </row>
        <row r="302">
          <cell r="B302" t="str">
            <v xml:space="preserve"> - Šuvju špaktele ģipškartonam  Knauf Uniflott impragniert</v>
          </cell>
        </row>
        <row r="303">
          <cell r="B303" t="str">
            <v xml:space="preserve"> - Šuvju špaktele ģipškartonam Knauf Uniflott</v>
          </cell>
        </row>
        <row r="304">
          <cell r="B304" t="str">
            <v xml:space="preserve"> - Tonēšanas izmaksas</v>
          </cell>
        </row>
        <row r="305">
          <cell r="B305" t="str">
            <v xml:space="preserve"> - Vadulas</v>
          </cell>
        </row>
        <row r="306">
          <cell r="B306" t="str">
            <v xml:space="preserve"> - Veidņu eļļa</v>
          </cell>
        </row>
        <row r="307">
          <cell r="B307" t="str">
            <v xml:space="preserve"> - Virsmas cietinātājs Neodur HE 2</v>
          </cell>
        </row>
        <row r="308">
          <cell r="B308" t="str">
            <v xml:space="preserve"> - Zāģmateriāli veidņiem</v>
          </cell>
        </row>
        <row r="310">
          <cell r="B310" t="str">
            <v>TEHNIKA</v>
          </cell>
        </row>
        <row r="311">
          <cell r="B311" t="str">
            <v xml:space="preserve"> - Apmetuma mašīna mašīnapmetumam</v>
          </cell>
        </row>
        <row r="312">
          <cell r="B312" t="str">
            <v xml:space="preserve"> - Betona sūknis</v>
          </cell>
        </row>
        <row r="313">
          <cell r="B313" t="str">
            <v xml:space="preserve"> - Buldozers T-130</v>
          </cell>
        </row>
        <row r="314">
          <cell r="B314" t="str">
            <v xml:space="preserve"> - Celtņa darbs</v>
          </cell>
        </row>
        <row r="315">
          <cell r="B315" t="str">
            <v xml:space="preserve"> - Dziļumvibrators ar pārvadu 5m , vāle 34-70mm</v>
          </cell>
        </row>
        <row r="316">
          <cell r="B316" t="str">
            <v xml:space="preserve"> - Kolonnu veidņu Frami Universal īre</v>
          </cell>
        </row>
        <row r="317">
          <cell r="B317" t="str">
            <v xml:space="preserve"> - Maisītājs mūrjavai</v>
          </cell>
        </row>
        <row r="318">
          <cell r="B318" t="str">
            <v xml:space="preserve"> - Margu īre pārseguma veidņiem (ned)</v>
          </cell>
        </row>
        <row r="319">
          <cell r="B319" t="str">
            <v xml:space="preserve"> - Mūrnieku pastatnes</v>
          </cell>
        </row>
        <row r="320">
          <cell r="B320" t="str">
            <v xml:space="preserve"> - Pārseguma veidņu īre gludam pārsegumam Dokaflex &lt;4.50m (ned)</v>
          </cell>
        </row>
        <row r="321">
          <cell r="B321" t="str">
            <v xml:space="preserve"> - Pārseguma veidņu īre gludam,slīpam pārsegumam (ned)</v>
          </cell>
        </row>
        <row r="322">
          <cell r="B322" t="str">
            <v xml:space="preserve"> - Sastatņu īre</v>
          </cell>
        </row>
        <row r="323">
          <cell r="B323" t="str">
            <v xml:space="preserve"> - Sienu veidņu Frami Framak īre (ned)</v>
          </cell>
        </row>
        <row r="324">
          <cell r="B324" t="str">
            <v xml:space="preserve"> - Sienu veidņu īre slīpām sienām</v>
          </cell>
        </row>
        <row r="325">
          <cell r="B325" t="str">
            <v xml:space="preserve"> - Slīpmašīna benzīna 600mm kompl.</v>
          </cell>
        </row>
        <row r="326">
          <cell r="B326" t="str">
            <v xml:space="preserve"> - Slīpmašīna benzīna 900mm kompl.</v>
          </cell>
        </row>
        <row r="327">
          <cell r="B327" t="str">
            <v xml:space="preserve"> - Špakteļmašīna</v>
          </cell>
        </row>
        <row r="328">
          <cell r="B328" t="str">
            <v xml:space="preserve"> - Vibrolata 5,25m</v>
          </cell>
        </row>
        <row r="329">
          <cell r="B329" t="str">
            <v xml:space="preserve"> - Vibroplate 450-500kg</v>
          </cell>
        </row>
        <row r="330">
          <cell r="B330" t="str">
            <v xml:space="preserve"> - Vibroplate 45-70kg</v>
          </cell>
        </row>
      </sheetData>
      <sheetData sheetId="2" refreshError="1"/>
      <sheetData sheetId="3" refreshError="1"/>
      <sheetData sheetId="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3"/>
      <sheetName val="Sheet1"/>
      <sheetName val="Sheet2"/>
      <sheetName val="Sheet3"/>
    </sheetNames>
    <sheetDataSet>
      <sheetData sheetId="0">
        <row r="960">
          <cell r="J960">
            <v>0</v>
          </cell>
        </row>
      </sheetData>
      <sheetData sheetId="1" refreshError="1"/>
      <sheetData sheetId="2" refreshError="1"/>
      <sheetData sheetId="3"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2D320C-D236-4293-869D-6E138ADF2EE2}">
  <sheetPr>
    <pageSetUpPr fitToPage="1"/>
  </sheetPr>
  <dimension ref="A1:L899"/>
  <sheetViews>
    <sheetView tabSelected="1" zoomScaleNormal="100" zoomScaleSheetLayoutView="100" workbookViewId="0">
      <pane ySplit="7" topLeftCell="A8" activePane="bottomLeft" state="frozen"/>
      <selection pane="bottomLeft" activeCell="A67" sqref="A67:E67"/>
    </sheetView>
  </sheetViews>
  <sheetFormatPr defaultColWidth="9.3046875" defaultRowHeight="12.45" x14ac:dyDescent="0.3"/>
  <cols>
    <col min="1" max="1" width="8" style="17" bestFit="1" customWidth="1"/>
    <col min="2" max="2" width="11.3046875" style="17" customWidth="1"/>
    <col min="3" max="3" width="57.07421875" style="122" customWidth="1"/>
    <col min="4" max="5" width="11.3046875" style="1" customWidth="1"/>
    <col min="6" max="6" width="12.4609375" style="4" customWidth="1"/>
    <col min="7" max="11" width="9.3046875" style="1"/>
    <col min="12" max="12" width="8.69140625" style="1" customWidth="1"/>
    <col min="13" max="13" width="9.3046875" style="1"/>
    <col min="14" max="14" width="48.3046875" style="1" customWidth="1"/>
    <col min="15" max="16384" width="9.3046875" style="1"/>
  </cols>
  <sheetData>
    <row r="1" spans="1:10" ht="18.899999999999999" x14ac:dyDescent="0.65">
      <c r="A1" s="274" t="s">
        <v>6</v>
      </c>
      <c r="B1" s="274"/>
      <c r="C1" s="274"/>
      <c r="D1" s="274"/>
      <c r="E1" s="274"/>
      <c r="F1" s="274"/>
    </row>
    <row r="2" spans="1:10" ht="12.75" customHeight="1" x14ac:dyDescent="0.3">
      <c r="A2" s="281" t="s">
        <v>3</v>
      </c>
      <c r="B2" s="282"/>
      <c r="C2" s="278" t="s">
        <v>11</v>
      </c>
      <c r="D2" s="279"/>
      <c r="E2" s="279"/>
      <c r="F2" s="280"/>
    </row>
    <row r="3" spans="1:10" x14ac:dyDescent="0.3">
      <c r="A3" s="283" t="s">
        <v>4</v>
      </c>
      <c r="B3" s="284"/>
      <c r="C3" s="275" t="s">
        <v>12</v>
      </c>
      <c r="D3" s="276"/>
      <c r="E3" s="276"/>
      <c r="F3" s="277"/>
    </row>
    <row r="4" spans="1:10" x14ac:dyDescent="0.3">
      <c r="A4" s="283" t="s">
        <v>5</v>
      </c>
      <c r="B4" s="284"/>
      <c r="C4" s="275" t="s">
        <v>13</v>
      </c>
      <c r="D4" s="276"/>
      <c r="E4" s="276"/>
      <c r="F4" s="277"/>
    </row>
    <row r="5" spans="1:10" ht="15.45" x14ac:dyDescent="0.4">
      <c r="A5" s="273"/>
      <c r="B5" s="273"/>
      <c r="C5" s="273"/>
      <c r="D5" s="273"/>
      <c r="E5" s="273"/>
      <c r="F5" s="273"/>
    </row>
    <row r="6" spans="1:10" x14ac:dyDescent="0.3">
      <c r="A6" s="5" t="s">
        <v>7</v>
      </c>
      <c r="B6" s="6" t="s">
        <v>8</v>
      </c>
      <c r="C6" s="7" t="s">
        <v>0</v>
      </c>
      <c r="D6" s="194" t="s">
        <v>9</v>
      </c>
      <c r="E6" s="195" t="s">
        <v>10</v>
      </c>
      <c r="F6" s="8" t="s">
        <v>14</v>
      </c>
    </row>
    <row r="7" spans="1:10" x14ac:dyDescent="0.3">
      <c r="A7" s="14" t="s">
        <v>1</v>
      </c>
      <c r="B7" s="15">
        <v>2</v>
      </c>
      <c r="C7" s="23">
        <v>3</v>
      </c>
      <c r="D7" s="196">
        <v>4</v>
      </c>
      <c r="E7" s="9">
        <v>5</v>
      </c>
      <c r="F7" s="9">
        <v>6</v>
      </c>
      <c r="J7" s="163"/>
    </row>
    <row r="8" spans="1:10" ht="15.45" x14ac:dyDescent="0.4">
      <c r="A8" s="272" t="s">
        <v>154</v>
      </c>
      <c r="B8" s="272"/>
      <c r="C8" s="272"/>
      <c r="D8" s="272"/>
      <c r="E8" s="272"/>
      <c r="F8" s="272"/>
      <c r="J8" s="163"/>
    </row>
    <row r="9" spans="1:10" ht="14.15" x14ac:dyDescent="0.3">
      <c r="A9" s="16"/>
      <c r="B9" s="10"/>
      <c r="C9" s="140" t="s">
        <v>15</v>
      </c>
      <c r="D9" s="197"/>
      <c r="E9" s="198"/>
      <c r="F9" s="2"/>
      <c r="J9" s="163"/>
    </row>
    <row r="10" spans="1:10" x14ac:dyDescent="0.3">
      <c r="A10" s="20" t="str">
        <f>CONCATENATE(SUBTOTAL(103,E10))</f>
        <v>1</v>
      </c>
      <c r="B10" s="10" t="s">
        <v>38</v>
      </c>
      <c r="C10" s="141" t="s">
        <v>2</v>
      </c>
      <c r="D10" s="197" t="s">
        <v>16</v>
      </c>
      <c r="E10" s="199">
        <v>4.18</v>
      </c>
      <c r="F10" s="2"/>
      <c r="J10" s="163"/>
    </row>
    <row r="11" spans="1:10" ht="14.15" x14ac:dyDescent="0.3">
      <c r="A11" s="20" t="str">
        <f>CONCATENATE(SUBTOTAL(103,$E$10:E11))</f>
        <v>2</v>
      </c>
      <c r="B11" s="10" t="s">
        <v>38</v>
      </c>
      <c r="C11" s="141" t="s">
        <v>39</v>
      </c>
      <c r="D11" s="197" t="s">
        <v>163</v>
      </c>
      <c r="E11" s="199">
        <v>2</v>
      </c>
      <c r="F11" s="2"/>
      <c r="J11" s="163"/>
    </row>
    <row r="12" spans="1:10" x14ac:dyDescent="0.3">
      <c r="A12" s="20" t="str">
        <f>CONCATENATE(SUBTOTAL(103,$E$10:E12))</f>
        <v>3</v>
      </c>
      <c r="B12" s="10" t="s">
        <v>40</v>
      </c>
      <c r="C12" s="141" t="s">
        <v>17</v>
      </c>
      <c r="D12" s="197" t="s">
        <v>364</v>
      </c>
      <c r="E12" s="199">
        <v>162</v>
      </c>
      <c r="F12" s="3"/>
      <c r="J12" s="19"/>
    </row>
    <row r="13" spans="1:10" x14ac:dyDescent="0.3">
      <c r="A13" s="20" t="str">
        <f>CONCATENATE(SUBTOTAL(103,$E$10:E13))</f>
        <v>4</v>
      </c>
      <c r="B13" s="10" t="s">
        <v>40</v>
      </c>
      <c r="C13" s="141" t="s">
        <v>18</v>
      </c>
      <c r="D13" s="197" t="s">
        <v>364</v>
      </c>
      <c r="E13" s="199">
        <v>2</v>
      </c>
      <c r="F13" s="2"/>
      <c r="J13" s="19"/>
    </row>
    <row r="14" spans="1:10" ht="14.15" x14ac:dyDescent="0.3">
      <c r="A14" s="20" t="str">
        <f>CONCATENATE(SUBTOTAL(103,$E$10:E14))</f>
        <v>5</v>
      </c>
      <c r="B14" s="10" t="s">
        <v>40</v>
      </c>
      <c r="C14" s="141" t="s">
        <v>41</v>
      </c>
      <c r="D14" s="197" t="s">
        <v>19</v>
      </c>
      <c r="E14" s="199">
        <v>2850</v>
      </c>
      <c r="F14" s="2"/>
      <c r="J14" s="163"/>
    </row>
    <row r="15" spans="1:10" x14ac:dyDescent="0.3">
      <c r="A15" s="20" t="str">
        <f>CONCATENATE(SUBTOTAL(103,$E$10:E15))</f>
        <v>6</v>
      </c>
      <c r="B15" s="10" t="s">
        <v>40</v>
      </c>
      <c r="C15" s="141" t="s">
        <v>20</v>
      </c>
      <c r="D15" s="197" t="s">
        <v>364</v>
      </c>
      <c r="E15" s="199">
        <v>97</v>
      </c>
      <c r="F15" s="2"/>
    </row>
    <row r="16" spans="1:10" ht="14.15" x14ac:dyDescent="0.3">
      <c r="A16" s="20" t="str">
        <f>CONCATENATE(SUBTOTAL(103,$E$10:E16))</f>
        <v>7</v>
      </c>
      <c r="B16" s="10" t="s">
        <v>42</v>
      </c>
      <c r="C16" s="141" t="s">
        <v>47</v>
      </c>
      <c r="D16" s="197" t="s">
        <v>19</v>
      </c>
      <c r="E16" s="199">
        <v>1960</v>
      </c>
      <c r="F16" s="2"/>
    </row>
    <row r="17" spans="1:6" ht="14.15" x14ac:dyDescent="0.3">
      <c r="A17" s="20" t="str">
        <f>CONCATENATE(SUBTOTAL(103,$E$10:E17))</f>
        <v>8</v>
      </c>
      <c r="B17" s="10" t="s">
        <v>42</v>
      </c>
      <c r="C17" s="141" t="s">
        <v>48</v>
      </c>
      <c r="D17" s="197" t="s">
        <v>19</v>
      </c>
      <c r="E17" s="199">
        <v>7710</v>
      </c>
      <c r="F17" s="2"/>
    </row>
    <row r="18" spans="1:6" ht="14.15" x14ac:dyDescent="0.3">
      <c r="A18" s="20" t="str">
        <f>CONCATENATE(SUBTOTAL(103,$E$10:E18))</f>
        <v>9</v>
      </c>
      <c r="B18" s="10" t="s">
        <v>42</v>
      </c>
      <c r="C18" s="141" t="s">
        <v>21</v>
      </c>
      <c r="D18" s="197" t="s">
        <v>19</v>
      </c>
      <c r="E18" s="199">
        <v>430</v>
      </c>
      <c r="F18" s="2"/>
    </row>
    <row r="19" spans="1:6" ht="14.15" x14ac:dyDescent="0.3">
      <c r="A19" s="20" t="str">
        <f>CONCATENATE(SUBTOTAL(103,$E$10:E19))</f>
        <v>10</v>
      </c>
      <c r="B19" s="10" t="s">
        <v>42</v>
      </c>
      <c r="C19" s="141" t="s">
        <v>703</v>
      </c>
      <c r="D19" s="197" t="s">
        <v>19</v>
      </c>
      <c r="E19" s="199">
        <v>20</v>
      </c>
      <c r="F19" s="2"/>
    </row>
    <row r="20" spans="1:6" x14ac:dyDescent="0.3">
      <c r="A20" s="20" t="str">
        <f>CONCATENATE(SUBTOTAL(103,$E$10:E20))</f>
        <v>11</v>
      </c>
      <c r="B20" s="10" t="s">
        <v>42</v>
      </c>
      <c r="C20" s="141" t="s">
        <v>22</v>
      </c>
      <c r="D20" s="197" t="s">
        <v>23</v>
      </c>
      <c r="E20" s="199">
        <v>1090</v>
      </c>
      <c r="F20" s="2"/>
    </row>
    <row r="21" spans="1:6" x14ac:dyDescent="0.3">
      <c r="A21" s="20" t="str">
        <f>CONCATENATE(SUBTOTAL(103,$E$10:E21))</f>
        <v>12</v>
      </c>
      <c r="B21" s="10" t="s">
        <v>42</v>
      </c>
      <c r="C21" s="141" t="s">
        <v>24</v>
      </c>
      <c r="D21" s="197" t="s">
        <v>23</v>
      </c>
      <c r="E21" s="199">
        <v>5040</v>
      </c>
      <c r="F21" s="2"/>
    </row>
    <row r="22" spans="1:6" x14ac:dyDescent="0.3">
      <c r="A22" s="20" t="str">
        <f>CONCATENATE(SUBTOTAL(103,$E$10:E22))</f>
        <v>13</v>
      </c>
      <c r="B22" s="10" t="s">
        <v>42</v>
      </c>
      <c r="C22" s="141" t="s">
        <v>25</v>
      </c>
      <c r="D22" s="197" t="s">
        <v>364</v>
      </c>
      <c r="E22" s="199">
        <v>38</v>
      </c>
      <c r="F22" s="2"/>
    </row>
    <row r="23" spans="1:6" x14ac:dyDescent="0.3">
      <c r="A23" s="20" t="str">
        <f>CONCATENATE(SUBTOTAL(103,$E$10:E23))</f>
        <v>14</v>
      </c>
      <c r="B23" s="10" t="s">
        <v>42</v>
      </c>
      <c r="C23" s="141" t="s">
        <v>49</v>
      </c>
      <c r="D23" s="197" t="s">
        <v>364</v>
      </c>
      <c r="E23" s="199">
        <v>10</v>
      </c>
      <c r="F23" s="2"/>
    </row>
    <row r="24" spans="1:6" x14ac:dyDescent="0.3">
      <c r="A24" s="20" t="str">
        <f>CONCATENATE(SUBTOTAL(103,$E$10:E24))</f>
        <v>15</v>
      </c>
      <c r="B24" s="10" t="s">
        <v>42</v>
      </c>
      <c r="C24" s="141" t="s">
        <v>46</v>
      </c>
      <c r="D24" s="197" t="s">
        <v>364</v>
      </c>
      <c r="E24" s="199">
        <v>2</v>
      </c>
      <c r="F24" s="2"/>
    </row>
    <row r="25" spans="1:6" x14ac:dyDescent="0.3">
      <c r="A25" s="20" t="str">
        <f>CONCATENATE(SUBTOTAL(103,$E$10:E25))</f>
        <v>16</v>
      </c>
      <c r="B25" s="10" t="s">
        <v>42</v>
      </c>
      <c r="C25" s="141" t="s">
        <v>689</v>
      </c>
      <c r="D25" s="197" t="s">
        <v>23</v>
      </c>
      <c r="E25" s="199">
        <v>67.3</v>
      </c>
      <c r="F25" s="2"/>
    </row>
    <row r="26" spans="1:6" x14ac:dyDescent="0.3">
      <c r="A26" s="20" t="str">
        <f>CONCATENATE(SUBTOTAL(103,$E$10:E26))</f>
        <v>17</v>
      </c>
      <c r="B26" s="10" t="s">
        <v>42</v>
      </c>
      <c r="C26" s="141" t="s">
        <v>704</v>
      </c>
      <c r="D26" s="197" t="s">
        <v>163</v>
      </c>
      <c r="E26" s="199">
        <v>1</v>
      </c>
      <c r="F26" s="2"/>
    </row>
    <row r="27" spans="1:6" x14ac:dyDescent="0.3">
      <c r="A27" s="20" t="str">
        <f>CONCATENATE(SUBTOTAL(103,$E$10:E27))</f>
        <v>18</v>
      </c>
      <c r="B27" s="10" t="s">
        <v>42</v>
      </c>
      <c r="C27" s="141" t="s">
        <v>37</v>
      </c>
      <c r="D27" s="197" t="s">
        <v>364</v>
      </c>
      <c r="E27" s="199">
        <v>4</v>
      </c>
      <c r="F27" s="2"/>
    </row>
    <row r="28" spans="1:6" ht="14.15" x14ac:dyDescent="0.3">
      <c r="A28" s="20" t="str">
        <f>CONCATENATE(SUBTOTAL(103,$E$10:E28))</f>
        <v>19</v>
      </c>
      <c r="B28" s="10" t="s">
        <v>43</v>
      </c>
      <c r="C28" s="141" t="s">
        <v>50</v>
      </c>
      <c r="D28" s="197" t="s">
        <v>19</v>
      </c>
      <c r="E28" s="199">
        <v>340</v>
      </c>
      <c r="F28" s="2"/>
    </row>
    <row r="29" spans="1:6" ht="24.9" x14ac:dyDescent="0.3">
      <c r="A29" s="20" t="str">
        <f>CONCATENATE(SUBTOTAL(103,$E$10:E29))</f>
        <v>20</v>
      </c>
      <c r="B29" s="10" t="s">
        <v>45</v>
      </c>
      <c r="C29" s="141" t="s">
        <v>44</v>
      </c>
      <c r="D29" s="197" t="s">
        <v>364</v>
      </c>
      <c r="E29" s="199">
        <v>1</v>
      </c>
      <c r="F29" s="2"/>
    </row>
    <row r="30" spans="1:6" ht="24.9" x14ac:dyDescent="0.3">
      <c r="A30" s="20" t="str">
        <f>CONCATENATE(SUBTOTAL(103,$E$10:E30))</f>
        <v>21</v>
      </c>
      <c r="B30" s="10" t="s">
        <v>81</v>
      </c>
      <c r="C30" s="184" t="s">
        <v>782</v>
      </c>
      <c r="D30" s="20" t="s">
        <v>364</v>
      </c>
      <c r="E30" s="238">
        <v>5</v>
      </c>
      <c r="F30" s="2"/>
    </row>
    <row r="31" spans="1:6" x14ac:dyDescent="0.3">
      <c r="A31" s="285" t="str">
        <f>CONCATENATE(SUBTOTAL(103,$E$10:E31))</f>
        <v>22</v>
      </c>
      <c r="B31" s="286" t="s">
        <v>81</v>
      </c>
      <c r="C31" s="287" t="s">
        <v>837</v>
      </c>
      <c r="D31" s="285" t="s">
        <v>364</v>
      </c>
      <c r="E31" s="288">
        <v>5</v>
      </c>
      <c r="F31" s="2"/>
    </row>
    <row r="32" spans="1:6" ht="24.9" x14ac:dyDescent="0.3">
      <c r="A32" s="20" t="str">
        <f>CONCATENATE(SUBTOTAL(103,$E$10:E32))</f>
        <v>23</v>
      </c>
      <c r="B32" s="10" t="s">
        <v>81</v>
      </c>
      <c r="C32" s="184" t="s">
        <v>737</v>
      </c>
      <c r="D32" s="20" t="s">
        <v>364</v>
      </c>
      <c r="E32" s="239">
        <v>22</v>
      </c>
      <c r="F32" s="2"/>
    </row>
    <row r="33" spans="1:6" x14ac:dyDescent="0.3">
      <c r="A33" s="285" t="str">
        <f>CONCATENATE(SUBTOTAL(103,$E$10:E33))</f>
        <v>24</v>
      </c>
      <c r="B33" s="286" t="s">
        <v>81</v>
      </c>
      <c r="C33" s="289" t="s">
        <v>838</v>
      </c>
      <c r="D33" s="285" t="s">
        <v>364</v>
      </c>
      <c r="E33" s="288">
        <v>7</v>
      </c>
      <c r="F33" s="2"/>
    </row>
    <row r="34" spans="1:6" x14ac:dyDescent="0.3">
      <c r="A34" s="20" t="str">
        <f>CONCATENATE(SUBTOTAL(103,$E$10:E34))</f>
        <v>25</v>
      </c>
      <c r="B34" s="10" t="s">
        <v>81</v>
      </c>
      <c r="C34" s="184" t="s">
        <v>783</v>
      </c>
      <c r="D34" s="20" t="s">
        <v>364</v>
      </c>
      <c r="E34" s="239">
        <v>41</v>
      </c>
      <c r="F34" s="2"/>
    </row>
    <row r="35" spans="1:6" x14ac:dyDescent="0.3">
      <c r="A35" s="285" t="str">
        <f>CONCATENATE(SUBTOTAL(103,$E$10:E35))</f>
        <v>26</v>
      </c>
      <c r="B35" s="286" t="s">
        <v>81</v>
      </c>
      <c r="C35" s="290" t="s">
        <v>839</v>
      </c>
      <c r="D35" s="285" t="s">
        <v>364</v>
      </c>
      <c r="E35" s="288">
        <v>9</v>
      </c>
      <c r="F35" s="2"/>
    </row>
    <row r="36" spans="1:6" ht="14.25" customHeight="1" x14ac:dyDescent="0.3">
      <c r="A36" s="20" t="str">
        <f>CONCATENATE(SUBTOTAL(103,$E$10:E36))</f>
        <v>27</v>
      </c>
      <c r="B36" s="10" t="s">
        <v>81</v>
      </c>
      <c r="C36" s="184" t="s">
        <v>82</v>
      </c>
      <c r="D36" s="20" t="s">
        <v>364</v>
      </c>
      <c r="E36" s="239">
        <v>2</v>
      </c>
      <c r="F36" s="2"/>
    </row>
    <row r="37" spans="1:6" ht="41.25" customHeight="1" x14ac:dyDescent="0.3">
      <c r="A37" s="20" t="str">
        <f>CONCATENATE(SUBTOTAL(103,$E$10:E37))</f>
        <v>28</v>
      </c>
      <c r="B37" s="10" t="s">
        <v>88</v>
      </c>
      <c r="C37" s="141" t="s">
        <v>835</v>
      </c>
      <c r="D37" s="197" t="s">
        <v>23</v>
      </c>
      <c r="E37" s="199">
        <v>38.799999999999997</v>
      </c>
      <c r="F37" s="2"/>
    </row>
    <row r="38" spans="1:6" ht="14.25" customHeight="1" x14ac:dyDescent="0.3">
      <c r="A38" s="20" t="str">
        <f>CONCATENATE(SUBTOTAL(103,$E$10:E38))</f>
        <v>29</v>
      </c>
      <c r="B38" s="10" t="s">
        <v>90</v>
      </c>
      <c r="C38" s="141" t="s">
        <v>91</v>
      </c>
      <c r="D38" s="197" t="s">
        <v>364</v>
      </c>
      <c r="E38" s="199">
        <v>2</v>
      </c>
      <c r="F38" s="2"/>
    </row>
    <row r="39" spans="1:6" ht="14.25" customHeight="1" x14ac:dyDescent="0.3">
      <c r="A39" s="20" t="str">
        <f>CONCATENATE(SUBTOTAL(103,$E$10:E39))</f>
        <v>30</v>
      </c>
      <c r="B39" s="10" t="s">
        <v>690</v>
      </c>
      <c r="C39" s="141" t="s">
        <v>691</v>
      </c>
      <c r="D39" s="197" t="s">
        <v>364</v>
      </c>
      <c r="E39" s="199">
        <v>6</v>
      </c>
      <c r="F39" s="2"/>
    </row>
    <row r="40" spans="1:6" ht="14.25" customHeight="1" x14ac:dyDescent="0.3">
      <c r="A40" s="20" t="str">
        <f>CONCATENATE(SUBTOTAL(103,$E$10:E40))</f>
        <v>31</v>
      </c>
      <c r="B40" s="10" t="s">
        <v>738</v>
      </c>
      <c r="C40" s="184" t="s">
        <v>784</v>
      </c>
      <c r="D40" s="20" t="s">
        <v>364</v>
      </c>
      <c r="E40" s="239">
        <v>9</v>
      </c>
      <c r="F40" s="2"/>
    </row>
    <row r="41" spans="1:6" ht="14.15" x14ac:dyDescent="0.3">
      <c r="A41" s="20"/>
      <c r="B41" s="10"/>
      <c r="C41" s="140" t="s">
        <v>28</v>
      </c>
      <c r="D41" s="197"/>
      <c r="E41" s="199"/>
      <c r="F41" s="2"/>
    </row>
    <row r="42" spans="1:6" ht="14.15" x14ac:dyDescent="0.3">
      <c r="A42" s="20" t="str">
        <f>CONCATENATE(SUBTOTAL(103,$E$10:E42))</f>
        <v>32</v>
      </c>
      <c r="B42" s="10" t="s">
        <v>51</v>
      </c>
      <c r="C42" s="141" t="s">
        <v>29</v>
      </c>
      <c r="D42" s="197" t="s">
        <v>26</v>
      </c>
      <c r="E42" s="199">
        <v>13550</v>
      </c>
      <c r="F42" s="2"/>
    </row>
    <row r="43" spans="1:6" ht="14.15" x14ac:dyDescent="0.3">
      <c r="A43" s="20" t="str">
        <f>CONCATENATE(SUBTOTAL(103,$E$10:E43))</f>
        <v>33</v>
      </c>
      <c r="B43" s="10" t="s">
        <v>51</v>
      </c>
      <c r="C43" s="141" t="s">
        <v>30</v>
      </c>
      <c r="D43" s="197" t="s">
        <v>26</v>
      </c>
      <c r="E43" s="199">
        <v>2350</v>
      </c>
      <c r="F43" s="2"/>
    </row>
    <row r="44" spans="1:6" ht="14.15" x14ac:dyDescent="0.3">
      <c r="A44" s="20" t="str">
        <f>CONCATENATE(SUBTOTAL(103,$E$10:E44))</f>
        <v>34</v>
      </c>
      <c r="B44" s="10" t="s">
        <v>52</v>
      </c>
      <c r="C44" s="271" t="s">
        <v>785</v>
      </c>
      <c r="D44" s="197" t="s">
        <v>19</v>
      </c>
      <c r="E44" s="199">
        <v>1570</v>
      </c>
      <c r="F44" s="2"/>
    </row>
    <row r="45" spans="1:6" ht="14.15" x14ac:dyDescent="0.3">
      <c r="A45" s="20" t="str">
        <f>CONCATENATE(SUBTOTAL(103,$E$10:E45))</f>
        <v>35</v>
      </c>
      <c r="B45" s="10" t="s">
        <v>52</v>
      </c>
      <c r="C45" s="271" t="s">
        <v>786</v>
      </c>
      <c r="D45" s="197" t="s">
        <v>19</v>
      </c>
      <c r="E45" s="199">
        <v>574</v>
      </c>
      <c r="F45" s="2"/>
    </row>
    <row r="46" spans="1:6" ht="14.15" x14ac:dyDescent="0.3">
      <c r="A46" s="20" t="str">
        <f>CONCATENATE(SUBTOTAL(103,$E$10:E46))</f>
        <v>36</v>
      </c>
      <c r="B46" s="10" t="s">
        <v>52</v>
      </c>
      <c r="C46" s="184" t="s">
        <v>31</v>
      </c>
      <c r="D46" s="197" t="s">
        <v>19</v>
      </c>
      <c r="E46" s="199">
        <v>2710</v>
      </c>
      <c r="F46" s="2"/>
    </row>
    <row r="47" spans="1:6" ht="14.15" x14ac:dyDescent="0.3">
      <c r="A47" s="20" t="str">
        <f>CONCATENATE(SUBTOTAL(103,$E$10:E47))</f>
        <v>37</v>
      </c>
      <c r="B47" s="10" t="s">
        <v>52</v>
      </c>
      <c r="C47" s="184" t="s">
        <v>787</v>
      </c>
      <c r="D47" s="197" t="s">
        <v>19</v>
      </c>
      <c r="E47" s="199">
        <v>90</v>
      </c>
      <c r="F47" s="2"/>
    </row>
    <row r="48" spans="1:6" ht="14.15" x14ac:dyDescent="0.3">
      <c r="A48" s="20" t="str">
        <f>CONCATENATE(SUBTOTAL(103,$E$10:E48))</f>
        <v>38</v>
      </c>
      <c r="B48" s="10" t="s">
        <v>53</v>
      </c>
      <c r="C48" s="141" t="s">
        <v>55</v>
      </c>
      <c r="D48" s="197" t="s">
        <v>19</v>
      </c>
      <c r="E48" s="199">
        <v>12000</v>
      </c>
      <c r="F48" s="2"/>
    </row>
    <row r="49" spans="1:6" ht="14.15" x14ac:dyDescent="0.3">
      <c r="A49" s="20" t="str">
        <f>CONCATENATE(SUBTOTAL(103,$E$10:E49))</f>
        <v>39</v>
      </c>
      <c r="B49" s="10" t="s">
        <v>53</v>
      </c>
      <c r="C49" s="141" t="s">
        <v>56</v>
      </c>
      <c r="D49" s="197" t="s">
        <v>19</v>
      </c>
      <c r="E49" s="199">
        <v>3470</v>
      </c>
      <c r="F49" s="2"/>
    </row>
    <row r="50" spans="1:6" ht="24.9" x14ac:dyDescent="0.3">
      <c r="A50" s="20" t="str">
        <f>CONCATENATE(SUBTOTAL(103,$E$10:E50))</f>
        <v>40</v>
      </c>
      <c r="B50" s="10" t="s">
        <v>53</v>
      </c>
      <c r="C50" s="141" t="s">
        <v>32</v>
      </c>
      <c r="D50" s="197" t="s">
        <v>19</v>
      </c>
      <c r="E50" s="199">
        <v>600</v>
      </c>
      <c r="F50" s="2"/>
    </row>
    <row r="51" spans="1:6" ht="14.15" x14ac:dyDescent="0.3">
      <c r="A51" s="20" t="str">
        <f>CONCATENATE(SUBTOTAL(103,$E$10:E51))</f>
        <v>41</v>
      </c>
      <c r="B51" s="10" t="s">
        <v>53</v>
      </c>
      <c r="C51" s="19" t="s">
        <v>57</v>
      </c>
      <c r="D51" s="197" t="s">
        <v>19</v>
      </c>
      <c r="E51" s="199">
        <v>110</v>
      </c>
      <c r="F51" s="2"/>
    </row>
    <row r="52" spans="1:6" x14ac:dyDescent="0.3">
      <c r="A52" s="20" t="str">
        <f>CONCATENATE(SUBTOTAL(103,$E$10:E52))</f>
        <v>42</v>
      </c>
      <c r="B52" s="10" t="s">
        <v>53</v>
      </c>
      <c r="C52" s="114" t="s">
        <v>33</v>
      </c>
      <c r="D52" s="197" t="s">
        <v>23</v>
      </c>
      <c r="E52" s="199">
        <v>85</v>
      </c>
      <c r="F52" s="2"/>
    </row>
    <row r="53" spans="1:6" ht="24.9" x14ac:dyDescent="0.3">
      <c r="A53" s="20" t="str">
        <f>CONCATENATE(SUBTOTAL(103,$E$10:E53))</f>
        <v>43</v>
      </c>
      <c r="B53" s="10" t="s">
        <v>54</v>
      </c>
      <c r="C53" s="141" t="s">
        <v>89</v>
      </c>
      <c r="D53" s="197" t="s">
        <v>19</v>
      </c>
      <c r="E53" s="199">
        <v>240</v>
      </c>
      <c r="F53" s="2"/>
    </row>
    <row r="54" spans="1:6" ht="14.15" x14ac:dyDescent="0.3">
      <c r="A54" s="20"/>
      <c r="B54" s="10"/>
      <c r="C54" s="140" t="s">
        <v>34</v>
      </c>
      <c r="D54" s="197"/>
      <c r="E54" s="199"/>
      <c r="F54" s="2"/>
    </row>
    <row r="55" spans="1:6" ht="14.15" x14ac:dyDescent="0.3">
      <c r="A55" s="20" t="str">
        <f>CONCATENATE(SUBTOTAL(103,$E$10:E55))</f>
        <v>44</v>
      </c>
      <c r="B55" s="10" t="s">
        <v>58</v>
      </c>
      <c r="C55" s="141" t="s">
        <v>840</v>
      </c>
      <c r="D55" s="197" t="s">
        <v>26</v>
      </c>
      <c r="E55" s="199">
        <v>145</v>
      </c>
      <c r="F55" s="2"/>
    </row>
    <row r="56" spans="1:6" ht="24.9" x14ac:dyDescent="0.3">
      <c r="A56" s="20" t="str">
        <f>CONCATENATE(SUBTOTAL(103,$E$10:E56))</f>
        <v>45</v>
      </c>
      <c r="B56" s="10" t="s">
        <v>58</v>
      </c>
      <c r="C56" s="141" t="s">
        <v>841</v>
      </c>
      <c r="D56" s="197" t="s">
        <v>26</v>
      </c>
      <c r="E56" s="199">
        <v>14960</v>
      </c>
      <c r="F56" s="2"/>
    </row>
    <row r="57" spans="1:6" ht="24.9" x14ac:dyDescent="0.3">
      <c r="A57" s="20" t="str">
        <f>CONCATENATE(SUBTOTAL(103,$E$10:E57))</f>
        <v>46</v>
      </c>
      <c r="B57" s="10" t="s">
        <v>58</v>
      </c>
      <c r="C57" s="141" t="s">
        <v>842</v>
      </c>
      <c r="D57" s="197" t="s">
        <v>26</v>
      </c>
      <c r="E57" s="199">
        <v>10360</v>
      </c>
      <c r="F57" s="2"/>
    </row>
    <row r="58" spans="1:6" ht="24.9" x14ac:dyDescent="0.3">
      <c r="A58" s="20" t="str">
        <f>CONCATENATE(SUBTOTAL(103,$E$10:E58))</f>
        <v>47</v>
      </c>
      <c r="B58" s="10" t="s">
        <v>59</v>
      </c>
      <c r="C58" s="141" t="s">
        <v>843</v>
      </c>
      <c r="D58" s="197" t="s">
        <v>19</v>
      </c>
      <c r="E58" s="199">
        <v>3509</v>
      </c>
      <c r="F58" s="2"/>
    </row>
    <row r="59" spans="1:6" ht="24.9" x14ac:dyDescent="0.3">
      <c r="A59" s="20" t="str">
        <f>CONCATENATE(SUBTOTAL(103,$E$10:E59))</f>
        <v>48</v>
      </c>
      <c r="B59" s="10" t="s">
        <v>59</v>
      </c>
      <c r="C59" s="141" t="s">
        <v>844</v>
      </c>
      <c r="D59" s="197" t="s">
        <v>19</v>
      </c>
      <c r="E59" s="199">
        <f>E73</f>
        <v>283</v>
      </c>
      <c r="F59" s="2"/>
    </row>
    <row r="60" spans="1:6" ht="24.9" x14ac:dyDescent="0.3">
      <c r="A60" s="20" t="str">
        <f>CONCATENATE(SUBTOTAL(103,$E$10:E60))</f>
        <v>49</v>
      </c>
      <c r="B60" s="10" t="s">
        <v>59</v>
      </c>
      <c r="C60" s="141" t="s">
        <v>845</v>
      </c>
      <c r="D60" s="197" t="s">
        <v>19</v>
      </c>
      <c r="E60" s="199">
        <v>560</v>
      </c>
      <c r="F60" s="2"/>
    </row>
    <row r="61" spans="1:6" ht="24.9" x14ac:dyDescent="0.3">
      <c r="A61" s="20" t="str">
        <f>CONCATENATE(SUBTOTAL(103,$E$10:E61))</f>
        <v>50</v>
      </c>
      <c r="B61" s="10" t="s">
        <v>59</v>
      </c>
      <c r="C61" s="141" t="s">
        <v>846</v>
      </c>
      <c r="D61" s="197" t="s">
        <v>19</v>
      </c>
      <c r="E61" s="199">
        <v>21469.3</v>
      </c>
      <c r="F61" s="2"/>
    </row>
    <row r="62" spans="1:6" ht="24.9" x14ac:dyDescent="0.3">
      <c r="A62" s="20" t="str">
        <f>CONCATENATE(SUBTOTAL(103,$E$10:E62))</f>
        <v>51</v>
      </c>
      <c r="B62" s="10" t="s">
        <v>59</v>
      </c>
      <c r="C62" s="141" t="s">
        <v>847</v>
      </c>
      <c r="D62" s="197" t="s">
        <v>19</v>
      </c>
      <c r="E62" s="199">
        <f>E73</f>
        <v>283</v>
      </c>
      <c r="F62" s="2"/>
    </row>
    <row r="63" spans="1:6" ht="27" customHeight="1" x14ac:dyDescent="0.3">
      <c r="A63" s="20" t="str">
        <f>CONCATENATE(SUBTOTAL(103,$E$10:E63))</f>
        <v>52</v>
      </c>
      <c r="B63" s="10" t="s">
        <v>59</v>
      </c>
      <c r="C63" s="141" t="s">
        <v>848</v>
      </c>
      <c r="D63" s="197" t="s">
        <v>19</v>
      </c>
      <c r="E63" s="199">
        <v>100</v>
      </c>
      <c r="F63" s="2"/>
    </row>
    <row r="64" spans="1:6" ht="14.15" x14ac:dyDescent="0.3">
      <c r="A64" s="20" t="str">
        <f>CONCATENATE(SUBTOTAL(103,$E$10:E64))</f>
        <v>53</v>
      </c>
      <c r="B64" s="10" t="s">
        <v>62</v>
      </c>
      <c r="C64" s="184" t="s">
        <v>849</v>
      </c>
      <c r="D64" s="20" t="s">
        <v>19</v>
      </c>
      <c r="E64" s="238">
        <f>E66+E67+E69+E70</f>
        <v>9270</v>
      </c>
      <c r="F64" s="2"/>
    </row>
    <row r="65" spans="1:6" ht="14.15" x14ac:dyDescent="0.3">
      <c r="A65" s="20" t="str">
        <f>CONCATENATE(SUBTOTAL(103,$E$10:E65))</f>
        <v>54</v>
      </c>
      <c r="B65" s="10" t="s">
        <v>62</v>
      </c>
      <c r="C65" s="184" t="s">
        <v>850</v>
      </c>
      <c r="D65" s="20" t="s">
        <v>19</v>
      </c>
      <c r="E65" s="239">
        <v>11.3</v>
      </c>
      <c r="F65" s="2"/>
    </row>
    <row r="66" spans="1:6" ht="24.9" x14ac:dyDescent="0.3">
      <c r="A66" s="20" t="str">
        <f>CONCATENATE(SUBTOTAL(103,$E$10:E66))</f>
        <v>55</v>
      </c>
      <c r="B66" s="10" t="s">
        <v>60</v>
      </c>
      <c r="C66" s="141" t="s">
        <v>851</v>
      </c>
      <c r="D66" s="197" t="s">
        <v>19</v>
      </c>
      <c r="E66" s="200">
        <f>8720-E69-E70</f>
        <v>7310</v>
      </c>
      <c r="F66" s="2"/>
    </row>
    <row r="67" spans="1:6" ht="24.9" x14ac:dyDescent="0.3">
      <c r="A67" s="285" t="str">
        <f>CONCATENATE(SUBTOTAL(103,$E$10:E67))</f>
        <v>56</v>
      </c>
      <c r="B67" s="286" t="s">
        <v>60</v>
      </c>
      <c r="C67" s="291" t="s">
        <v>852</v>
      </c>
      <c r="D67" s="292" t="s">
        <v>19</v>
      </c>
      <c r="E67" s="293">
        <v>550</v>
      </c>
      <c r="F67" s="2"/>
    </row>
    <row r="68" spans="1:6" ht="24.9" x14ac:dyDescent="0.3">
      <c r="A68" s="20" t="str">
        <f>CONCATENATE(SUBTOTAL(103,$E$10:E68))</f>
        <v>57</v>
      </c>
      <c r="B68" s="10" t="s">
        <v>60</v>
      </c>
      <c r="C68" s="141" t="s">
        <v>853</v>
      </c>
      <c r="D68" s="197" t="s">
        <v>19</v>
      </c>
      <c r="E68" s="200">
        <v>11.3</v>
      </c>
      <c r="F68" s="2"/>
    </row>
    <row r="69" spans="1:6" ht="24.9" x14ac:dyDescent="0.3">
      <c r="A69" s="20" t="str">
        <f>CONCATENATE(SUBTOTAL(103,$E$10:E69))</f>
        <v>58</v>
      </c>
      <c r="B69" s="10" t="s">
        <v>60</v>
      </c>
      <c r="C69" s="141" t="s">
        <v>854</v>
      </c>
      <c r="D69" s="197" t="s">
        <v>19</v>
      </c>
      <c r="E69" s="199">
        <v>570</v>
      </c>
      <c r="F69" s="2"/>
    </row>
    <row r="70" spans="1:6" ht="24.9" x14ac:dyDescent="0.3">
      <c r="A70" s="20" t="str">
        <f>CONCATENATE(SUBTOTAL(103,$E$10:E70))</f>
        <v>59</v>
      </c>
      <c r="B70" s="10" t="s">
        <v>60</v>
      </c>
      <c r="C70" s="141" t="s">
        <v>855</v>
      </c>
      <c r="D70" s="197" t="s">
        <v>19</v>
      </c>
      <c r="E70" s="201">
        <v>840</v>
      </c>
      <c r="F70" s="2"/>
    </row>
    <row r="71" spans="1:6" ht="14.15" x14ac:dyDescent="0.3">
      <c r="A71" s="20" t="str">
        <f>CONCATENATE(SUBTOTAL(103,$E$10:E71))</f>
        <v>60</v>
      </c>
      <c r="B71" s="10" t="s">
        <v>61</v>
      </c>
      <c r="C71" s="141" t="s">
        <v>856</v>
      </c>
      <c r="D71" s="197" t="s">
        <v>19</v>
      </c>
      <c r="E71" s="201">
        <v>500</v>
      </c>
      <c r="F71" s="2"/>
    </row>
    <row r="72" spans="1:6" ht="14.15" x14ac:dyDescent="0.3">
      <c r="A72" s="20"/>
      <c r="B72" s="10"/>
      <c r="C72" s="140" t="s">
        <v>35</v>
      </c>
      <c r="D72" s="197"/>
      <c r="E72" s="201"/>
      <c r="F72" s="2"/>
    </row>
    <row r="73" spans="1:6" ht="26.4" customHeight="1" x14ac:dyDescent="0.3">
      <c r="A73" s="20" t="str">
        <f>CONCATENATE(SUBTOTAL(103,$E$10:E73))</f>
        <v>61</v>
      </c>
      <c r="B73" s="10" t="s">
        <v>63</v>
      </c>
      <c r="C73" s="141" t="s">
        <v>858</v>
      </c>
      <c r="D73" s="197" t="s">
        <v>19</v>
      </c>
      <c r="E73" s="201">
        <v>283</v>
      </c>
      <c r="F73" s="2"/>
    </row>
    <row r="74" spans="1:6" ht="28.2" customHeight="1" x14ac:dyDescent="0.3">
      <c r="A74" s="20" t="str">
        <f>CONCATENATE(SUBTOTAL(103,$E$10:E74))</f>
        <v>62</v>
      </c>
      <c r="B74" s="10" t="s">
        <v>63</v>
      </c>
      <c r="C74" s="141" t="s">
        <v>859</v>
      </c>
      <c r="D74" s="197" t="s">
        <v>19</v>
      </c>
      <c r="E74" s="201">
        <v>759</v>
      </c>
      <c r="F74" s="2"/>
    </row>
    <row r="75" spans="1:6" ht="28.2" customHeight="1" x14ac:dyDescent="0.3">
      <c r="A75" s="20" t="str">
        <f>CONCATENATE(SUBTOTAL(103,$E$10:E75))</f>
        <v>63</v>
      </c>
      <c r="B75" s="10" t="s">
        <v>63</v>
      </c>
      <c r="C75" s="141" t="s">
        <v>857</v>
      </c>
      <c r="D75" s="197" t="s">
        <v>19</v>
      </c>
      <c r="E75" s="201">
        <v>759</v>
      </c>
      <c r="F75" s="2"/>
    </row>
    <row r="76" spans="1:6" ht="27.65" customHeight="1" x14ac:dyDescent="0.3">
      <c r="A76" s="20" t="str">
        <f>CONCATENATE(SUBTOTAL(103,$E$10:E76))</f>
        <v>64</v>
      </c>
      <c r="B76" s="10" t="s">
        <v>63</v>
      </c>
      <c r="C76" s="141" t="s">
        <v>860</v>
      </c>
      <c r="D76" s="197" t="s">
        <v>19</v>
      </c>
      <c r="E76" s="201">
        <v>3509</v>
      </c>
      <c r="F76" s="2"/>
    </row>
    <row r="77" spans="1:6" ht="26.4" customHeight="1" x14ac:dyDescent="0.3">
      <c r="A77" s="20" t="str">
        <f>CONCATENATE(SUBTOTAL(103,$E$10:E77))</f>
        <v>65</v>
      </c>
      <c r="B77" s="10" t="s">
        <v>63</v>
      </c>
      <c r="C77" s="141" t="s">
        <v>861</v>
      </c>
      <c r="D77" s="197" t="s">
        <v>19</v>
      </c>
      <c r="E77" s="201">
        <v>3509</v>
      </c>
      <c r="F77" s="2"/>
    </row>
    <row r="78" spans="1:6" ht="27.65" customHeight="1" x14ac:dyDescent="0.3">
      <c r="A78" s="20" t="str">
        <f>CONCATENATE(SUBTOTAL(103,$E$10:E78))</f>
        <v>66</v>
      </c>
      <c r="B78" s="10" t="s">
        <v>63</v>
      </c>
      <c r="C78" s="141" t="s">
        <v>862</v>
      </c>
      <c r="D78" s="197" t="s">
        <v>19</v>
      </c>
      <c r="E78" s="201">
        <v>11268</v>
      </c>
      <c r="F78" s="2"/>
    </row>
    <row r="79" spans="1:6" ht="27.65" customHeight="1" x14ac:dyDescent="0.3">
      <c r="A79" s="20" t="str">
        <f>CONCATENATE(SUBTOTAL(103,$E$10:E79))</f>
        <v>67</v>
      </c>
      <c r="B79" s="10" t="s">
        <v>63</v>
      </c>
      <c r="C79" s="141" t="s">
        <v>863</v>
      </c>
      <c r="D79" s="197" t="s">
        <v>19</v>
      </c>
      <c r="E79" s="201">
        <v>11268</v>
      </c>
      <c r="F79" s="2"/>
    </row>
    <row r="80" spans="1:6" ht="14.15" x14ac:dyDescent="0.3">
      <c r="A80" s="20"/>
      <c r="B80" s="10"/>
      <c r="C80" s="140" t="s">
        <v>36</v>
      </c>
      <c r="D80" s="197"/>
      <c r="E80" s="201"/>
      <c r="F80" s="2"/>
    </row>
    <row r="81" spans="1:6" ht="24.9" x14ac:dyDescent="0.3">
      <c r="A81" s="20" t="str">
        <f>CONCATENATE(SUBTOTAL(103,$E$10:E81))</f>
        <v>68</v>
      </c>
      <c r="B81" s="10" t="s">
        <v>72</v>
      </c>
      <c r="C81" s="141" t="s">
        <v>64</v>
      </c>
      <c r="D81" s="197" t="s">
        <v>23</v>
      </c>
      <c r="E81" s="201">
        <v>748</v>
      </c>
      <c r="F81" s="2"/>
    </row>
    <row r="82" spans="1:6" ht="24.9" x14ac:dyDescent="0.3">
      <c r="A82" s="20" t="str">
        <f>CONCATENATE(SUBTOTAL(103,$E$10:E82))</f>
        <v>69</v>
      </c>
      <c r="B82" s="10" t="s">
        <v>72</v>
      </c>
      <c r="C82" s="141" t="s">
        <v>65</v>
      </c>
      <c r="D82" s="197" t="s">
        <v>23</v>
      </c>
      <c r="E82" s="201">
        <v>1339</v>
      </c>
      <c r="F82" s="2"/>
    </row>
    <row r="83" spans="1:6" ht="24.9" x14ac:dyDescent="0.3">
      <c r="A83" s="20" t="str">
        <f>CONCATENATE(SUBTOTAL(103,$E$10:E83))</f>
        <v>70</v>
      </c>
      <c r="B83" s="10" t="s">
        <v>72</v>
      </c>
      <c r="C83" s="141" t="s">
        <v>66</v>
      </c>
      <c r="D83" s="197" t="s">
        <v>23</v>
      </c>
      <c r="E83" s="201">
        <v>38</v>
      </c>
      <c r="F83" s="2"/>
    </row>
    <row r="84" spans="1:6" ht="24.9" x14ac:dyDescent="0.3">
      <c r="A84" s="20" t="str">
        <f>CONCATENATE(SUBTOTAL(103,$E$10:E84))</f>
        <v>71</v>
      </c>
      <c r="B84" s="10" t="s">
        <v>72</v>
      </c>
      <c r="C84" s="141" t="s">
        <v>67</v>
      </c>
      <c r="D84" s="197" t="s">
        <v>23</v>
      </c>
      <c r="E84" s="201">
        <v>477</v>
      </c>
      <c r="F84" s="2"/>
    </row>
    <row r="85" spans="1:6" ht="24.9" x14ac:dyDescent="0.3">
      <c r="A85" s="20" t="str">
        <f>CONCATENATE(SUBTOTAL(103,$E$10:E85))</f>
        <v>72</v>
      </c>
      <c r="B85" s="10" t="s">
        <v>72</v>
      </c>
      <c r="C85" s="141" t="s">
        <v>68</v>
      </c>
      <c r="D85" s="197" t="s">
        <v>23</v>
      </c>
      <c r="E85" s="201">
        <v>9785</v>
      </c>
      <c r="F85" s="2"/>
    </row>
    <row r="86" spans="1:6" ht="24.9" x14ac:dyDescent="0.3">
      <c r="A86" s="20" t="str">
        <f>CONCATENATE(SUBTOTAL(103,$E$10:E86))</f>
        <v>73</v>
      </c>
      <c r="B86" s="10" t="s">
        <v>72</v>
      </c>
      <c r="C86" s="141" t="s">
        <v>71</v>
      </c>
      <c r="D86" s="197" t="s">
        <v>23</v>
      </c>
      <c r="E86" s="201">
        <v>2714</v>
      </c>
      <c r="F86" s="2"/>
    </row>
    <row r="87" spans="1:6" ht="24.9" x14ac:dyDescent="0.3">
      <c r="A87" s="20" t="str">
        <f>CONCATENATE(SUBTOTAL(103,$E$10:E87))</f>
        <v>74</v>
      </c>
      <c r="B87" s="10" t="s">
        <v>72</v>
      </c>
      <c r="C87" s="141" t="s">
        <v>83</v>
      </c>
      <c r="D87" s="197" t="s">
        <v>23</v>
      </c>
      <c r="E87" s="199">
        <v>54</v>
      </c>
      <c r="F87" s="2"/>
    </row>
    <row r="88" spans="1:6" ht="24.9" x14ac:dyDescent="0.3">
      <c r="A88" s="20" t="str">
        <f>CONCATENATE(SUBTOTAL(103,$E$10:E88))</f>
        <v>75</v>
      </c>
      <c r="B88" s="10" t="s">
        <v>72</v>
      </c>
      <c r="C88" s="141" t="s">
        <v>69</v>
      </c>
      <c r="D88" s="197" t="s">
        <v>364</v>
      </c>
      <c r="E88" s="199">
        <v>283</v>
      </c>
      <c r="F88" s="2"/>
    </row>
    <row r="89" spans="1:6" ht="24.9" x14ac:dyDescent="0.3">
      <c r="A89" s="20" t="str">
        <f>CONCATENATE(SUBTOTAL(103,$E$10:E89))</f>
        <v>76</v>
      </c>
      <c r="B89" s="10" t="s">
        <v>72</v>
      </c>
      <c r="C89" s="141" t="s">
        <v>70</v>
      </c>
      <c r="D89" s="197" t="s">
        <v>364</v>
      </c>
      <c r="E89" s="201">
        <v>24</v>
      </c>
      <c r="F89" s="2"/>
    </row>
    <row r="90" spans="1:6" x14ac:dyDescent="0.3">
      <c r="A90" s="20" t="str">
        <f>CONCATENATE(SUBTOTAL(103,$E$10:E90))</f>
        <v>77</v>
      </c>
      <c r="B90" s="10" t="s">
        <v>73</v>
      </c>
      <c r="C90" s="141" t="s">
        <v>692</v>
      </c>
      <c r="D90" s="197" t="s">
        <v>364</v>
      </c>
      <c r="E90" s="201">
        <v>6</v>
      </c>
      <c r="F90" s="2"/>
    </row>
    <row r="91" spans="1:6" x14ac:dyDescent="0.3">
      <c r="A91" s="20" t="str">
        <f>CONCATENATE(SUBTOTAL(103,$E$10:E91))</f>
        <v>78</v>
      </c>
      <c r="B91" s="10" t="s">
        <v>73</v>
      </c>
      <c r="C91" s="141" t="s">
        <v>693</v>
      </c>
      <c r="D91" s="197" t="s">
        <v>364</v>
      </c>
      <c r="E91" s="201">
        <v>18</v>
      </c>
      <c r="F91" s="2"/>
    </row>
    <row r="92" spans="1:6" x14ac:dyDescent="0.3">
      <c r="A92" s="20" t="str">
        <f>CONCATENATE(SUBTOTAL(103,$E$10:E92))</f>
        <v>79</v>
      </c>
      <c r="B92" s="10" t="s">
        <v>73</v>
      </c>
      <c r="C92" s="141" t="s">
        <v>694</v>
      </c>
      <c r="D92" s="197" t="s">
        <v>364</v>
      </c>
      <c r="E92" s="201">
        <v>4</v>
      </c>
      <c r="F92" s="2"/>
    </row>
    <row r="93" spans="1:6" x14ac:dyDescent="0.3">
      <c r="A93" s="20" t="str">
        <f>CONCATENATE(SUBTOTAL(103,$E$10:E93))</f>
        <v>80</v>
      </c>
      <c r="B93" s="10" t="s">
        <v>73</v>
      </c>
      <c r="C93" s="141" t="s">
        <v>695</v>
      </c>
      <c r="D93" s="197" t="s">
        <v>364</v>
      </c>
      <c r="E93" s="199">
        <v>13</v>
      </c>
      <c r="F93" s="2"/>
    </row>
    <row r="94" spans="1:6" x14ac:dyDescent="0.3">
      <c r="A94" s="20" t="str">
        <f>CONCATENATE(SUBTOTAL(103,$E$10:E94))</f>
        <v>81</v>
      </c>
      <c r="B94" s="10" t="s">
        <v>73</v>
      </c>
      <c r="C94" s="141" t="s">
        <v>696</v>
      </c>
      <c r="D94" s="197" t="s">
        <v>364</v>
      </c>
      <c r="E94" s="199">
        <v>10</v>
      </c>
      <c r="F94" s="2"/>
    </row>
    <row r="95" spans="1:6" x14ac:dyDescent="0.3">
      <c r="A95" s="20" t="str">
        <f>CONCATENATE(SUBTOTAL(103,$E$10:E95))</f>
        <v>82</v>
      </c>
      <c r="B95" s="10" t="s">
        <v>73</v>
      </c>
      <c r="C95" s="141" t="s">
        <v>697</v>
      </c>
      <c r="D95" s="197" t="s">
        <v>364</v>
      </c>
      <c r="E95" s="199">
        <v>47</v>
      </c>
      <c r="F95" s="2"/>
    </row>
    <row r="96" spans="1:6" x14ac:dyDescent="0.3">
      <c r="A96" s="20" t="str">
        <f>CONCATENATE(SUBTOTAL(103,$E$10:E96))</f>
        <v>83</v>
      </c>
      <c r="B96" s="10" t="s">
        <v>73</v>
      </c>
      <c r="C96" s="141" t="s">
        <v>698</v>
      </c>
      <c r="D96" s="197" t="s">
        <v>364</v>
      </c>
      <c r="E96" s="199">
        <v>55</v>
      </c>
      <c r="F96" s="2"/>
    </row>
    <row r="97" spans="1:12" x14ac:dyDescent="0.3">
      <c r="A97" s="20" t="str">
        <f>CONCATENATE(SUBTOTAL(103,$E$10:E97))</f>
        <v>84</v>
      </c>
      <c r="B97" s="10" t="s">
        <v>73</v>
      </c>
      <c r="C97" s="141" t="s">
        <v>699</v>
      </c>
      <c r="D97" s="197" t="s">
        <v>364</v>
      </c>
      <c r="E97" s="199">
        <v>4</v>
      </c>
      <c r="F97" s="2"/>
    </row>
    <row r="98" spans="1:12" x14ac:dyDescent="0.3">
      <c r="A98" s="20" t="str">
        <f>CONCATENATE(SUBTOTAL(103,$E$10:E98))</f>
        <v>85</v>
      </c>
      <c r="B98" s="10" t="s">
        <v>73</v>
      </c>
      <c r="C98" s="141" t="s">
        <v>700</v>
      </c>
      <c r="D98" s="197" t="s">
        <v>364</v>
      </c>
      <c r="E98" s="199">
        <v>50</v>
      </c>
      <c r="F98" s="2"/>
    </row>
    <row r="99" spans="1:12" x14ac:dyDescent="0.3">
      <c r="A99" s="20" t="str">
        <f>CONCATENATE(SUBTOTAL(103,$E$10:E99))</f>
        <v>86</v>
      </c>
      <c r="B99" s="10" t="s">
        <v>73</v>
      </c>
      <c r="C99" s="141" t="s">
        <v>86</v>
      </c>
      <c r="D99" s="197" t="s">
        <v>364</v>
      </c>
      <c r="E99" s="199">
        <v>2</v>
      </c>
      <c r="F99" s="2"/>
    </row>
    <row r="100" spans="1:12" x14ac:dyDescent="0.3">
      <c r="A100" s="20" t="str">
        <f>CONCATENATE(SUBTOTAL(103,$E$10:E100))</f>
        <v>87</v>
      </c>
      <c r="B100" s="10" t="s">
        <v>73</v>
      </c>
      <c r="C100" s="141" t="s">
        <v>84</v>
      </c>
      <c r="D100" s="197" t="s">
        <v>364</v>
      </c>
      <c r="E100" s="199">
        <v>70</v>
      </c>
      <c r="F100" s="2"/>
    </row>
    <row r="101" spans="1:12" x14ac:dyDescent="0.3">
      <c r="A101" s="20" t="str">
        <f>CONCATENATE(SUBTOTAL(103,$E$10:E101))</f>
        <v>88</v>
      </c>
      <c r="B101" s="10" t="s">
        <v>73</v>
      </c>
      <c r="C101" s="141" t="s">
        <v>85</v>
      </c>
      <c r="D101" s="197" t="s">
        <v>364</v>
      </c>
      <c r="E101" s="199">
        <v>14</v>
      </c>
      <c r="F101" s="2"/>
    </row>
    <row r="102" spans="1:12" x14ac:dyDescent="0.3">
      <c r="A102" s="20" t="str">
        <f>CONCATENATE(SUBTOTAL(103,$E$10:E102))</f>
        <v>89</v>
      </c>
      <c r="B102" s="10" t="s">
        <v>77</v>
      </c>
      <c r="C102" s="141" t="s">
        <v>87</v>
      </c>
      <c r="D102" s="197" t="s">
        <v>364</v>
      </c>
      <c r="E102" s="199">
        <v>26</v>
      </c>
      <c r="F102" s="2"/>
    </row>
    <row r="103" spans="1:12" x14ac:dyDescent="0.3">
      <c r="A103" s="20" t="str">
        <f>CONCATENATE(SUBTOTAL(103,$E$10:E103))</f>
        <v>90</v>
      </c>
      <c r="B103" s="10" t="s">
        <v>75</v>
      </c>
      <c r="C103" s="141" t="s">
        <v>79</v>
      </c>
      <c r="D103" s="197" t="s">
        <v>364</v>
      </c>
      <c r="E103" s="199">
        <v>8</v>
      </c>
      <c r="F103" s="2"/>
    </row>
    <row r="104" spans="1:12" x14ac:dyDescent="0.3">
      <c r="A104" s="20"/>
      <c r="B104" s="10"/>
      <c r="C104" s="142" t="s">
        <v>80</v>
      </c>
      <c r="D104" s="197"/>
      <c r="E104" s="199"/>
      <c r="F104" s="2"/>
    </row>
    <row r="105" spans="1:12" ht="14.15" x14ac:dyDescent="0.3">
      <c r="A105" s="20" t="str">
        <f>CONCATENATE(SUBTOTAL(103,$E$10:E105))</f>
        <v>91</v>
      </c>
      <c r="B105" s="10" t="s">
        <v>76</v>
      </c>
      <c r="C105" s="141" t="s">
        <v>701</v>
      </c>
      <c r="D105" s="197" t="s">
        <v>19</v>
      </c>
      <c r="E105" s="199">
        <v>360</v>
      </c>
      <c r="F105" s="2"/>
    </row>
    <row r="106" spans="1:12" ht="15.75" customHeight="1" x14ac:dyDescent="0.3">
      <c r="A106" s="20" t="str">
        <f>CONCATENATE(SUBTOTAL(103,$E$10:E106))</f>
        <v>92</v>
      </c>
      <c r="B106" s="10" t="s">
        <v>76</v>
      </c>
      <c r="C106" s="141" t="s">
        <v>702</v>
      </c>
      <c r="D106" s="197" t="s">
        <v>19</v>
      </c>
      <c r="E106" s="199">
        <v>170</v>
      </c>
      <c r="F106" s="2"/>
    </row>
    <row r="107" spans="1:12" ht="49.75" x14ac:dyDescent="0.3">
      <c r="A107" s="20" t="str">
        <f>CONCATENATE(SUBTOTAL(103,$E$10:E107))</f>
        <v>93</v>
      </c>
      <c r="B107" s="10" t="s">
        <v>76</v>
      </c>
      <c r="C107" s="141" t="s">
        <v>720</v>
      </c>
      <c r="D107" s="197" t="s">
        <v>19</v>
      </c>
      <c r="E107" s="199">
        <v>338</v>
      </c>
      <c r="F107" s="2"/>
    </row>
    <row r="108" spans="1:12" ht="14.15" x14ac:dyDescent="0.3">
      <c r="A108" s="20" t="str">
        <f>CONCATENATE(SUBTOTAL(103,$E$10:E108))</f>
        <v>94</v>
      </c>
      <c r="B108" s="10" t="s">
        <v>76</v>
      </c>
      <c r="C108" s="141" t="s">
        <v>27</v>
      </c>
      <c r="D108" s="197" t="s">
        <v>19</v>
      </c>
      <c r="E108" s="199">
        <v>35</v>
      </c>
      <c r="F108" s="2"/>
    </row>
    <row r="109" spans="1:12" x14ac:dyDescent="0.3">
      <c r="A109" s="20" t="str">
        <f>CONCATENATE(SUBTOTAL(103,$E$10:E109))</f>
        <v>95</v>
      </c>
      <c r="B109" s="10" t="s">
        <v>74</v>
      </c>
      <c r="C109" s="141" t="s">
        <v>94</v>
      </c>
      <c r="D109" s="197" t="s">
        <v>364</v>
      </c>
      <c r="E109" s="199">
        <v>14</v>
      </c>
      <c r="F109" s="2"/>
    </row>
    <row r="110" spans="1:12" x14ac:dyDescent="0.3">
      <c r="A110" s="20" t="str">
        <f>CONCATENATE(SUBTOTAL(103,$E$10:E110))</f>
        <v>96</v>
      </c>
      <c r="B110" s="10" t="s">
        <v>74</v>
      </c>
      <c r="C110" s="141" t="s">
        <v>78</v>
      </c>
      <c r="D110" s="197" t="s">
        <v>364</v>
      </c>
      <c r="E110" s="199">
        <v>7</v>
      </c>
      <c r="F110" s="2"/>
    </row>
    <row r="111" spans="1:12" x14ac:dyDescent="0.3">
      <c r="A111" s="20" t="str">
        <f>CONCATENATE(SUBTOTAL(103,$E$10:E111))</f>
        <v>97</v>
      </c>
      <c r="B111" s="10" t="s">
        <v>509</v>
      </c>
      <c r="C111" s="141" t="s">
        <v>768</v>
      </c>
      <c r="D111" s="197" t="s">
        <v>23</v>
      </c>
      <c r="E111" s="199">
        <v>105</v>
      </c>
      <c r="F111" s="2"/>
    </row>
    <row r="112" spans="1:12" ht="15.45" x14ac:dyDescent="0.4">
      <c r="A112" s="272" t="s">
        <v>155</v>
      </c>
      <c r="B112" s="272"/>
      <c r="C112" s="272"/>
      <c r="D112" s="272"/>
      <c r="E112" s="272"/>
      <c r="F112" s="272"/>
      <c r="G112" s="17"/>
      <c r="H112" s="17"/>
      <c r="I112" s="22"/>
      <c r="J112" s="18"/>
      <c r="K112" s="18"/>
      <c r="L112" s="4"/>
    </row>
    <row r="113" spans="1:12" ht="14.15" x14ac:dyDescent="0.3">
      <c r="A113" s="20"/>
      <c r="B113" s="45"/>
      <c r="C113" s="54" t="s">
        <v>141</v>
      </c>
      <c r="D113" s="53"/>
      <c r="E113" s="47"/>
      <c r="F113" s="47"/>
    </row>
    <row r="114" spans="1:12" ht="26.25" customHeight="1" x14ac:dyDescent="0.3">
      <c r="A114" s="20"/>
      <c r="B114" s="34"/>
      <c r="C114" s="41" t="s">
        <v>140</v>
      </c>
      <c r="D114" s="36"/>
      <c r="E114" s="40"/>
      <c r="F114" s="40"/>
    </row>
    <row r="115" spans="1:12" ht="26.25" customHeight="1" x14ac:dyDescent="0.3">
      <c r="A115" s="20" t="str">
        <f>CONCATENATE(SUBTOTAL(103,$E$10:E115))</f>
        <v>98</v>
      </c>
      <c r="B115" s="34">
        <v>1.9</v>
      </c>
      <c r="C115" s="33" t="s">
        <v>139</v>
      </c>
      <c r="D115" s="53" t="s">
        <v>163</v>
      </c>
      <c r="E115" s="55">
        <v>1</v>
      </c>
      <c r="F115" s="39"/>
    </row>
    <row r="116" spans="1:12" x14ac:dyDescent="0.3">
      <c r="A116" s="20"/>
      <c r="B116" s="34"/>
      <c r="C116" s="41" t="s">
        <v>138</v>
      </c>
      <c r="D116" s="36"/>
      <c r="E116" s="40"/>
      <c r="F116" s="40"/>
    </row>
    <row r="117" spans="1:12" x14ac:dyDescent="0.3">
      <c r="A117" s="20" t="str">
        <f>CONCATENATE(SUBTOTAL(103,$E$10:E117))</f>
        <v>99</v>
      </c>
      <c r="B117" s="34">
        <v>1.9</v>
      </c>
      <c r="C117" s="42" t="s">
        <v>137</v>
      </c>
      <c r="D117" s="38" t="s">
        <v>364</v>
      </c>
      <c r="E117" s="55">
        <v>124</v>
      </c>
      <c r="F117" s="39"/>
    </row>
    <row r="118" spans="1:12" x14ac:dyDescent="0.3">
      <c r="A118" s="20" t="str">
        <f>CONCATENATE(SUBTOTAL(103,$E$10:E118))</f>
        <v>100</v>
      </c>
      <c r="B118" s="34">
        <v>1.9</v>
      </c>
      <c r="C118" s="42" t="s">
        <v>136</v>
      </c>
      <c r="D118" s="38" t="s">
        <v>364</v>
      </c>
      <c r="E118" s="55">
        <v>718</v>
      </c>
      <c r="F118" s="39"/>
    </row>
    <row r="119" spans="1:12" x14ac:dyDescent="0.3">
      <c r="A119" s="20" t="str">
        <f>CONCATENATE(SUBTOTAL(103,$E$10:E119))</f>
        <v>101</v>
      </c>
      <c r="B119" s="34">
        <v>1.9</v>
      </c>
      <c r="C119" s="42" t="s">
        <v>135</v>
      </c>
      <c r="D119" s="38" t="s">
        <v>364</v>
      </c>
      <c r="E119" s="55">
        <v>4080</v>
      </c>
      <c r="F119" s="39"/>
    </row>
    <row r="120" spans="1:12" ht="14.25" customHeight="1" x14ac:dyDescent="0.3">
      <c r="A120" s="20" t="str">
        <f>CONCATENATE(SUBTOTAL(103,$E$10:E120))</f>
        <v>102</v>
      </c>
      <c r="B120" s="34">
        <v>1.9</v>
      </c>
      <c r="C120" s="52" t="s">
        <v>134</v>
      </c>
      <c r="D120" s="38" t="s">
        <v>364</v>
      </c>
      <c r="E120" s="55">
        <v>4870</v>
      </c>
      <c r="F120" s="39"/>
    </row>
    <row r="121" spans="1:12" ht="24.9" x14ac:dyDescent="0.3">
      <c r="A121" s="20" t="str">
        <f>CONCATENATE(SUBTOTAL(103,$E$10:E121))</f>
        <v>103</v>
      </c>
      <c r="B121" s="34">
        <v>1.9</v>
      </c>
      <c r="C121" s="33" t="s">
        <v>133</v>
      </c>
      <c r="D121" s="44" t="s">
        <v>128</v>
      </c>
      <c r="E121" s="55">
        <v>475</v>
      </c>
      <c r="F121" s="39"/>
    </row>
    <row r="122" spans="1:12" ht="24.9" x14ac:dyDescent="0.3">
      <c r="A122" s="20" t="str">
        <f>CONCATENATE(SUBTOTAL(103,$E$10:E122))</f>
        <v>104</v>
      </c>
      <c r="B122" s="34">
        <v>1.9</v>
      </c>
      <c r="C122" s="49" t="s">
        <v>132</v>
      </c>
      <c r="D122" s="48" t="s">
        <v>128</v>
      </c>
      <c r="E122" s="55">
        <v>510</v>
      </c>
      <c r="F122" s="47"/>
      <c r="G122" s="17"/>
      <c r="H122" s="17"/>
      <c r="I122" s="22"/>
      <c r="J122" s="18"/>
      <c r="K122" s="18"/>
      <c r="L122" s="4"/>
    </row>
    <row r="123" spans="1:12" ht="37.299999999999997" x14ac:dyDescent="0.3">
      <c r="A123" s="20" t="str">
        <f>CONCATENATE(SUBTOTAL(103,$E$10:E123))</f>
        <v>105</v>
      </c>
      <c r="B123" s="34">
        <v>1.9</v>
      </c>
      <c r="C123" s="49" t="s">
        <v>131</v>
      </c>
      <c r="D123" s="48" t="s">
        <v>128</v>
      </c>
      <c r="E123" s="55">
        <v>1725</v>
      </c>
      <c r="F123" s="47"/>
      <c r="G123" s="17"/>
      <c r="H123" s="17"/>
      <c r="I123" s="22"/>
      <c r="J123" s="18"/>
      <c r="K123" s="18"/>
      <c r="L123" s="4"/>
    </row>
    <row r="124" spans="1:12" ht="24.9" x14ac:dyDescent="0.3">
      <c r="A124" s="20" t="str">
        <f>CONCATENATE(SUBTOTAL(103,$E$10:E124))</f>
        <v>106</v>
      </c>
      <c r="B124" s="34">
        <v>1.9</v>
      </c>
      <c r="C124" s="49" t="s">
        <v>130</v>
      </c>
      <c r="D124" s="48" t="s">
        <v>128</v>
      </c>
      <c r="E124" s="55">
        <v>607</v>
      </c>
      <c r="F124" s="47"/>
      <c r="G124" s="17"/>
      <c r="H124" s="17"/>
      <c r="I124" s="22"/>
      <c r="J124" s="18"/>
      <c r="K124" s="18"/>
      <c r="L124" s="4"/>
    </row>
    <row r="125" spans="1:12" ht="24.9" x14ac:dyDescent="0.3">
      <c r="A125" s="20" t="str">
        <f>CONCATENATE(SUBTOTAL(103,$E$10:E125))</f>
        <v>107</v>
      </c>
      <c r="B125" s="34">
        <v>1.9</v>
      </c>
      <c r="C125" s="49" t="s">
        <v>129</v>
      </c>
      <c r="D125" s="48" t="s">
        <v>128</v>
      </c>
      <c r="E125" s="55">
        <v>80</v>
      </c>
      <c r="F125" s="47"/>
      <c r="G125" s="17"/>
      <c r="H125" s="17"/>
      <c r="I125" s="22"/>
      <c r="J125" s="18"/>
      <c r="K125" s="18"/>
      <c r="L125" s="4"/>
    </row>
    <row r="126" spans="1:12" x14ac:dyDescent="0.3">
      <c r="A126" s="20"/>
      <c r="B126" s="34"/>
      <c r="C126" s="51" t="s">
        <v>127</v>
      </c>
      <c r="D126" s="50"/>
      <c r="E126" s="56"/>
      <c r="F126" s="40"/>
      <c r="G126" s="17"/>
      <c r="H126" s="17"/>
      <c r="I126" s="22"/>
      <c r="J126" s="18"/>
      <c r="K126" s="18"/>
      <c r="L126" s="4"/>
    </row>
    <row r="127" spans="1:12" ht="37.299999999999997" x14ac:dyDescent="0.3">
      <c r="A127" s="20" t="str">
        <f>CONCATENATE(SUBTOTAL(103,$E$10:E127))</f>
        <v>108</v>
      </c>
      <c r="B127" s="34">
        <v>1.9</v>
      </c>
      <c r="C127" s="49" t="s">
        <v>126</v>
      </c>
      <c r="D127" s="176" t="s">
        <v>163</v>
      </c>
      <c r="E127" s="11">
        <v>5</v>
      </c>
      <c r="F127" s="45"/>
      <c r="G127" s="17"/>
      <c r="H127" s="17"/>
      <c r="I127" s="22"/>
      <c r="J127" s="18"/>
      <c r="K127" s="18"/>
      <c r="L127" s="4"/>
    </row>
    <row r="128" spans="1:12" ht="49.75" x14ac:dyDescent="0.3">
      <c r="A128" s="20" t="str">
        <f>CONCATENATE(SUBTOTAL(103,$E$10:E128))</f>
        <v>109</v>
      </c>
      <c r="B128" s="34">
        <v>1.9</v>
      </c>
      <c r="C128" s="143" t="s">
        <v>125</v>
      </c>
      <c r="D128" s="48" t="s">
        <v>364</v>
      </c>
      <c r="E128" s="11">
        <v>5</v>
      </c>
      <c r="F128" s="47"/>
      <c r="G128" s="17"/>
      <c r="H128" s="17"/>
      <c r="I128" s="22"/>
      <c r="J128" s="18"/>
      <c r="K128" s="18"/>
      <c r="L128" s="4"/>
    </row>
    <row r="129" spans="1:12" ht="24.9" x14ac:dyDescent="0.3">
      <c r="A129" s="20" t="str">
        <f>CONCATENATE(SUBTOTAL(103,$E$10:E129))</f>
        <v>110</v>
      </c>
      <c r="B129" s="34">
        <v>1.9</v>
      </c>
      <c r="C129" s="143" t="s">
        <v>124</v>
      </c>
      <c r="D129" s="176" t="s">
        <v>163</v>
      </c>
      <c r="E129" s="11">
        <v>1</v>
      </c>
      <c r="F129" s="47"/>
      <c r="G129" s="17"/>
      <c r="H129" s="17"/>
      <c r="I129" s="22"/>
      <c r="J129" s="18"/>
      <c r="K129" s="18"/>
      <c r="L129" s="4"/>
    </row>
    <row r="130" spans="1:12" ht="24.9" x14ac:dyDescent="0.3">
      <c r="A130" s="20" t="str">
        <f>CONCATENATE(SUBTOTAL(103,$E$10:E130))</f>
        <v>111</v>
      </c>
      <c r="B130" s="34">
        <v>1.9</v>
      </c>
      <c r="C130" s="143" t="s">
        <v>123</v>
      </c>
      <c r="D130" s="176" t="s">
        <v>163</v>
      </c>
      <c r="E130" s="11">
        <v>1</v>
      </c>
      <c r="F130" s="47"/>
      <c r="G130" s="17"/>
      <c r="H130" s="17"/>
      <c r="I130" s="22"/>
      <c r="J130" s="18"/>
      <c r="K130" s="18"/>
      <c r="L130" s="4"/>
    </row>
    <row r="131" spans="1:12" ht="57.75" customHeight="1" x14ac:dyDescent="0.3">
      <c r="A131" s="20" t="str">
        <f>CONCATENATE(SUBTOTAL(103,$E$10:E131))</f>
        <v>112</v>
      </c>
      <c r="B131" s="34">
        <v>1.9</v>
      </c>
      <c r="C131" s="143" t="s">
        <v>122</v>
      </c>
      <c r="D131" s="48" t="s">
        <v>364</v>
      </c>
      <c r="E131" s="11">
        <v>5</v>
      </c>
      <c r="F131" s="47"/>
      <c r="G131" s="17"/>
      <c r="H131" s="17"/>
      <c r="I131" s="22"/>
      <c r="J131" s="18"/>
      <c r="K131" s="18"/>
      <c r="L131" s="4"/>
    </row>
    <row r="132" spans="1:12" ht="49.75" x14ac:dyDescent="0.3">
      <c r="A132" s="20" t="str">
        <f>CONCATENATE(SUBTOTAL(103,$E$10:E132))</f>
        <v>113</v>
      </c>
      <c r="B132" s="34">
        <v>1.9</v>
      </c>
      <c r="C132" s="33" t="s">
        <v>121</v>
      </c>
      <c r="D132" s="44" t="s">
        <v>364</v>
      </c>
      <c r="E132" s="11">
        <v>136</v>
      </c>
      <c r="F132" s="39"/>
      <c r="G132" s="17"/>
      <c r="H132" s="17"/>
      <c r="I132" s="22"/>
      <c r="J132" s="18"/>
      <c r="K132" s="18"/>
      <c r="L132" s="4"/>
    </row>
    <row r="133" spans="1:12" ht="37.299999999999997" x14ac:dyDescent="0.35">
      <c r="A133" s="20" t="str">
        <f>CONCATENATE(SUBTOTAL(103,$E$10:E133))</f>
        <v>114</v>
      </c>
      <c r="B133" s="34">
        <v>1.9</v>
      </c>
      <c r="C133" s="33" t="s">
        <v>120</v>
      </c>
      <c r="D133" s="38" t="s">
        <v>97</v>
      </c>
      <c r="E133" s="11">
        <v>2332</v>
      </c>
      <c r="F133" s="39"/>
      <c r="G133" s="17"/>
      <c r="H133" s="17"/>
      <c r="I133" s="22"/>
      <c r="J133" s="18"/>
      <c r="K133" s="18"/>
      <c r="L133" s="4"/>
    </row>
    <row r="134" spans="1:12" ht="37.299999999999997" x14ac:dyDescent="0.35">
      <c r="A134" s="20" t="str">
        <f>CONCATENATE(SUBTOTAL(103,$E$10:E134))</f>
        <v>115</v>
      </c>
      <c r="B134" s="34">
        <v>1.9</v>
      </c>
      <c r="C134" s="33" t="s">
        <v>119</v>
      </c>
      <c r="D134" s="38" t="s">
        <v>97</v>
      </c>
      <c r="E134" s="11">
        <v>985</v>
      </c>
      <c r="F134" s="39"/>
      <c r="G134" s="17"/>
      <c r="H134" s="17"/>
      <c r="I134" s="22"/>
      <c r="J134" s="18"/>
      <c r="K134" s="18"/>
      <c r="L134" s="4"/>
    </row>
    <row r="135" spans="1:12" ht="24.9" x14ac:dyDescent="0.35">
      <c r="A135" s="20"/>
      <c r="B135" s="34"/>
      <c r="C135" s="41" t="s">
        <v>118</v>
      </c>
      <c r="D135" s="43"/>
      <c r="E135" s="57"/>
      <c r="F135" s="40"/>
      <c r="G135" s="17"/>
      <c r="H135" s="17"/>
      <c r="I135" s="22"/>
      <c r="J135" s="18"/>
      <c r="K135" s="18"/>
      <c r="L135" s="4"/>
    </row>
    <row r="136" spans="1:12" x14ac:dyDescent="0.3">
      <c r="A136" s="20" t="str">
        <f>CONCATENATE(SUBTOTAL(103,$E$10:E136))</f>
        <v>116</v>
      </c>
      <c r="B136" s="34">
        <v>1.9</v>
      </c>
      <c r="C136" s="42" t="s">
        <v>117</v>
      </c>
      <c r="D136" s="38" t="s">
        <v>364</v>
      </c>
      <c r="E136" s="11">
        <v>124</v>
      </c>
      <c r="F136" s="39"/>
      <c r="G136" s="17"/>
      <c r="H136" s="17"/>
      <c r="I136" s="22"/>
      <c r="J136" s="18"/>
      <c r="K136" s="18"/>
      <c r="L136" s="4"/>
    </row>
    <row r="137" spans="1:12" x14ac:dyDescent="0.3">
      <c r="A137" s="20" t="str">
        <f>CONCATENATE(SUBTOTAL(103,$E$10:E137))</f>
        <v>117</v>
      </c>
      <c r="B137" s="34">
        <v>1.9</v>
      </c>
      <c r="C137" s="33" t="s">
        <v>116</v>
      </c>
      <c r="D137" s="38" t="s">
        <v>163</v>
      </c>
      <c r="E137" s="11">
        <v>116</v>
      </c>
      <c r="F137" s="39"/>
      <c r="G137" s="17"/>
      <c r="H137" s="17"/>
      <c r="I137" s="22"/>
      <c r="J137" s="18"/>
      <c r="K137" s="18"/>
      <c r="L137" s="4"/>
    </row>
    <row r="138" spans="1:12" x14ac:dyDescent="0.3">
      <c r="A138" s="20" t="str">
        <f>CONCATENATE(SUBTOTAL(103,$E$10:E138))</f>
        <v>118</v>
      </c>
      <c r="B138" s="34">
        <v>1.9</v>
      </c>
      <c r="C138" s="33" t="s">
        <v>115</v>
      </c>
      <c r="D138" s="38" t="s">
        <v>163</v>
      </c>
      <c r="E138" s="11">
        <v>8</v>
      </c>
      <c r="F138" s="39"/>
      <c r="G138" s="17"/>
      <c r="H138" s="17"/>
      <c r="I138" s="22"/>
      <c r="J138" s="18"/>
      <c r="K138" s="18"/>
      <c r="L138" s="4"/>
    </row>
    <row r="139" spans="1:12" ht="24.9" x14ac:dyDescent="0.3">
      <c r="A139" s="20" t="str">
        <f>CONCATENATE(SUBTOTAL(103,$E$10:E139))</f>
        <v>119</v>
      </c>
      <c r="B139" s="34">
        <v>1.9</v>
      </c>
      <c r="C139" s="33" t="s">
        <v>114</v>
      </c>
      <c r="D139" s="38" t="s">
        <v>364</v>
      </c>
      <c r="E139" s="11">
        <v>116</v>
      </c>
      <c r="F139" s="39"/>
      <c r="G139" s="17"/>
      <c r="H139" s="17"/>
      <c r="I139" s="22"/>
      <c r="J139" s="18"/>
      <c r="K139" s="18"/>
      <c r="L139" s="4"/>
    </row>
    <row r="140" spans="1:12" x14ac:dyDescent="0.3">
      <c r="A140" s="20" t="str">
        <f>CONCATENATE(SUBTOTAL(103,$E$10:E140))</f>
        <v>120</v>
      </c>
      <c r="B140" s="34">
        <v>1.9</v>
      </c>
      <c r="C140" s="33" t="s">
        <v>113</v>
      </c>
      <c r="D140" s="38" t="s">
        <v>364</v>
      </c>
      <c r="E140" s="11">
        <v>132</v>
      </c>
      <c r="F140" s="39"/>
      <c r="G140" s="17"/>
      <c r="H140" s="17"/>
      <c r="I140" s="22"/>
      <c r="J140" s="18"/>
      <c r="K140" s="18"/>
      <c r="L140" s="4"/>
    </row>
    <row r="141" spans="1:12" x14ac:dyDescent="0.3">
      <c r="A141" s="20" t="str">
        <f>CONCATENATE(SUBTOTAL(103,$E$10:E141))</f>
        <v>121</v>
      </c>
      <c r="B141" s="34">
        <v>1.9</v>
      </c>
      <c r="C141" s="33" t="s">
        <v>112</v>
      </c>
      <c r="D141" s="38" t="s">
        <v>364</v>
      </c>
      <c r="E141" s="11">
        <v>107</v>
      </c>
      <c r="F141" s="39"/>
      <c r="G141" s="17"/>
      <c r="H141" s="17"/>
      <c r="I141" s="22"/>
      <c r="J141" s="18"/>
      <c r="K141" s="18"/>
      <c r="L141" s="4"/>
    </row>
    <row r="142" spans="1:12" ht="24.9" x14ac:dyDescent="0.35">
      <c r="A142" s="20" t="str">
        <f>CONCATENATE(SUBTOTAL(103,$E$10:E142))</f>
        <v>122</v>
      </c>
      <c r="B142" s="34">
        <v>1.9</v>
      </c>
      <c r="C142" s="33" t="s">
        <v>111</v>
      </c>
      <c r="D142" s="38" t="s">
        <v>97</v>
      </c>
      <c r="E142" s="11">
        <v>80</v>
      </c>
      <c r="F142" s="39"/>
      <c r="G142" s="17"/>
      <c r="H142" s="17"/>
      <c r="I142" s="22"/>
      <c r="J142" s="18"/>
      <c r="K142" s="18"/>
      <c r="L142" s="4"/>
    </row>
    <row r="143" spans="1:12" ht="24.9" x14ac:dyDescent="0.3">
      <c r="A143" s="20"/>
      <c r="B143" s="34"/>
      <c r="C143" s="41" t="s">
        <v>110</v>
      </c>
      <c r="D143" s="36"/>
      <c r="E143" s="57"/>
      <c r="F143" s="40"/>
      <c r="G143" s="17"/>
      <c r="H143" s="17"/>
      <c r="I143" s="22"/>
      <c r="J143" s="18"/>
      <c r="K143" s="18"/>
      <c r="L143" s="4"/>
    </row>
    <row r="144" spans="1:12" x14ac:dyDescent="0.3">
      <c r="A144" s="20" t="str">
        <f>CONCATENATE(SUBTOTAL(103,$E$10:E144))</f>
        <v>123</v>
      </c>
      <c r="B144" s="34">
        <v>1.9</v>
      </c>
      <c r="C144" s="33" t="s">
        <v>109</v>
      </c>
      <c r="D144" s="38" t="s">
        <v>364</v>
      </c>
      <c r="E144" s="11">
        <v>718</v>
      </c>
      <c r="F144" s="39"/>
      <c r="G144" s="17"/>
      <c r="H144" s="17"/>
      <c r="I144" s="22"/>
      <c r="J144" s="18"/>
      <c r="K144" s="18"/>
      <c r="L144" s="4"/>
    </row>
    <row r="145" spans="1:12" x14ac:dyDescent="0.3">
      <c r="A145" s="20" t="str">
        <f>CONCATENATE(SUBTOTAL(103,$E$10:E145))</f>
        <v>124</v>
      </c>
      <c r="B145" s="34">
        <v>1.9</v>
      </c>
      <c r="C145" s="33" t="s">
        <v>108</v>
      </c>
      <c r="D145" s="38" t="s">
        <v>364</v>
      </c>
      <c r="E145" s="11">
        <v>4080</v>
      </c>
      <c r="F145" s="39"/>
      <c r="G145" s="17"/>
      <c r="H145" s="17"/>
      <c r="I145" s="22"/>
      <c r="J145" s="18"/>
      <c r="K145" s="18"/>
      <c r="L145" s="4"/>
    </row>
    <row r="146" spans="1:12" x14ac:dyDescent="0.3">
      <c r="A146" s="20" t="str">
        <f>CONCATENATE(SUBTOTAL(103,$E$10:E146))</f>
        <v>125</v>
      </c>
      <c r="B146" s="34">
        <v>1.9</v>
      </c>
      <c r="C146" s="33" t="s">
        <v>107</v>
      </c>
      <c r="D146" s="38" t="s">
        <v>364</v>
      </c>
      <c r="E146" s="11">
        <v>4870</v>
      </c>
      <c r="F146" s="39"/>
      <c r="G146" s="17"/>
      <c r="H146" s="17"/>
      <c r="I146" s="22"/>
      <c r="J146" s="18"/>
      <c r="K146" s="18"/>
      <c r="L146" s="4"/>
    </row>
    <row r="147" spans="1:12" ht="12.9" x14ac:dyDescent="0.35">
      <c r="A147" s="20" t="str">
        <f>CONCATENATE(SUBTOTAL(103,$E$10:E147))</f>
        <v>126</v>
      </c>
      <c r="B147" s="34">
        <v>1.9</v>
      </c>
      <c r="C147" s="33" t="s">
        <v>106</v>
      </c>
      <c r="D147" s="38" t="s">
        <v>97</v>
      </c>
      <c r="E147" s="11">
        <v>475</v>
      </c>
      <c r="F147" s="39"/>
      <c r="G147" s="17"/>
      <c r="H147" s="17"/>
      <c r="I147" s="22"/>
      <c r="J147" s="18"/>
      <c r="K147" s="18"/>
      <c r="L147" s="4"/>
    </row>
    <row r="148" spans="1:12" ht="24.9" x14ac:dyDescent="0.35">
      <c r="A148" s="20" t="str">
        <f>CONCATENATE(SUBTOTAL(103,$E$10:E148))</f>
        <v>127</v>
      </c>
      <c r="B148" s="34">
        <v>1.9</v>
      </c>
      <c r="C148" s="33" t="s">
        <v>105</v>
      </c>
      <c r="D148" s="38" t="s">
        <v>97</v>
      </c>
      <c r="E148" s="11">
        <v>510</v>
      </c>
      <c r="F148" s="39"/>
      <c r="G148" s="17"/>
      <c r="H148" s="17"/>
      <c r="I148" s="22"/>
      <c r="J148" s="18"/>
      <c r="K148" s="18"/>
      <c r="L148" s="4"/>
    </row>
    <row r="149" spans="1:12" ht="24.9" x14ac:dyDescent="0.35">
      <c r="A149" s="20" t="str">
        <f>CONCATENATE(SUBTOTAL(103,$E$10:E149))</f>
        <v>128</v>
      </c>
      <c r="B149" s="34">
        <v>1.9</v>
      </c>
      <c r="C149" s="33" t="s">
        <v>104</v>
      </c>
      <c r="D149" s="38" t="s">
        <v>97</v>
      </c>
      <c r="E149" s="11">
        <v>2332</v>
      </c>
      <c r="F149" s="32"/>
      <c r="G149" s="17"/>
      <c r="H149" s="17"/>
      <c r="I149" s="22"/>
      <c r="J149" s="18"/>
      <c r="K149" s="18"/>
      <c r="L149" s="4"/>
    </row>
    <row r="150" spans="1:12" ht="24.9" x14ac:dyDescent="0.3">
      <c r="A150" s="20"/>
      <c r="B150" s="34"/>
      <c r="C150" s="41" t="s">
        <v>103</v>
      </c>
      <c r="D150" s="36"/>
      <c r="E150" s="57"/>
      <c r="F150" s="40"/>
      <c r="G150" s="17"/>
      <c r="H150" s="17"/>
      <c r="I150" s="22"/>
      <c r="J150" s="18"/>
      <c r="K150" s="18"/>
      <c r="L150" s="4"/>
    </row>
    <row r="151" spans="1:12" ht="12.9" x14ac:dyDescent="0.35">
      <c r="A151" s="20" t="str">
        <f>CONCATENATE(SUBTOTAL(103,$E$10:E151))</f>
        <v>129</v>
      </c>
      <c r="B151" s="34">
        <v>1.9</v>
      </c>
      <c r="C151" s="33" t="s">
        <v>102</v>
      </c>
      <c r="D151" s="38" t="s">
        <v>97</v>
      </c>
      <c r="E151" s="11">
        <v>3397</v>
      </c>
      <c r="F151" s="39"/>
      <c r="G151" s="17"/>
      <c r="H151" s="17"/>
      <c r="I151" s="22"/>
      <c r="J151" s="18"/>
      <c r="K151" s="18"/>
      <c r="L151" s="4"/>
    </row>
    <row r="152" spans="1:12" x14ac:dyDescent="0.3">
      <c r="A152" s="20"/>
      <c r="B152" s="34"/>
      <c r="C152" s="37" t="s">
        <v>101</v>
      </c>
      <c r="D152" s="36"/>
      <c r="E152" s="57"/>
      <c r="F152" s="35"/>
      <c r="G152" s="17"/>
      <c r="H152" s="17"/>
      <c r="I152" s="22"/>
      <c r="J152" s="18"/>
      <c r="K152" s="18"/>
      <c r="L152" s="4"/>
    </row>
    <row r="153" spans="1:12" ht="12.9" x14ac:dyDescent="0.35">
      <c r="A153" s="20" t="str">
        <f>CONCATENATE(SUBTOTAL(103,$E$10:E153))</f>
        <v>130</v>
      </c>
      <c r="B153" s="34">
        <v>1.9</v>
      </c>
      <c r="C153" s="75" t="s">
        <v>100</v>
      </c>
      <c r="D153" s="38" t="s">
        <v>97</v>
      </c>
      <c r="E153" s="11">
        <v>40</v>
      </c>
      <c r="F153" s="32"/>
      <c r="G153" s="17"/>
      <c r="H153" s="17"/>
      <c r="I153" s="22"/>
      <c r="J153" s="18"/>
      <c r="K153" s="18"/>
      <c r="L153" s="4"/>
    </row>
    <row r="154" spans="1:12" ht="12.9" x14ac:dyDescent="0.35">
      <c r="A154" s="20" t="str">
        <f>CONCATENATE(SUBTOTAL(103,$E$10:E154))</f>
        <v>131</v>
      </c>
      <c r="B154" s="34">
        <v>1.9</v>
      </c>
      <c r="C154" s="33" t="s">
        <v>99</v>
      </c>
      <c r="D154" s="38" t="s">
        <v>97</v>
      </c>
      <c r="E154" s="11">
        <v>64</v>
      </c>
      <c r="F154" s="32"/>
      <c r="G154" s="17"/>
      <c r="H154" s="17"/>
      <c r="I154" s="22"/>
      <c r="J154" s="18"/>
      <c r="K154" s="18"/>
      <c r="L154" s="4"/>
    </row>
    <row r="155" spans="1:12" ht="24.9" x14ac:dyDescent="0.35">
      <c r="A155" s="20" t="str">
        <f>CONCATENATE(SUBTOTAL(103,$E$10:E155))</f>
        <v>132</v>
      </c>
      <c r="B155" s="34">
        <v>1.9</v>
      </c>
      <c r="C155" s="33" t="s">
        <v>98</v>
      </c>
      <c r="D155" s="38" t="s">
        <v>97</v>
      </c>
      <c r="E155" s="11">
        <v>196</v>
      </c>
      <c r="F155" s="32"/>
      <c r="G155" s="17"/>
      <c r="H155" s="17"/>
      <c r="I155" s="22"/>
      <c r="J155" s="18"/>
      <c r="K155" s="18"/>
      <c r="L155" s="4"/>
    </row>
    <row r="156" spans="1:12" x14ac:dyDescent="0.3">
      <c r="A156" s="20"/>
      <c r="B156" s="34"/>
      <c r="C156" s="37" t="s">
        <v>96</v>
      </c>
      <c r="D156" s="36"/>
      <c r="E156" s="57"/>
      <c r="F156" s="35"/>
      <c r="G156" s="17"/>
      <c r="H156" s="17"/>
      <c r="I156" s="22"/>
      <c r="J156" s="18"/>
      <c r="K156" s="18"/>
      <c r="L156" s="4"/>
    </row>
    <row r="157" spans="1:12" ht="37.299999999999997" x14ac:dyDescent="0.3">
      <c r="A157" s="20" t="str">
        <f>CONCATENATE(SUBTOTAL(103,$E$10:E157))</f>
        <v>133</v>
      </c>
      <c r="B157" s="34">
        <v>1.9</v>
      </c>
      <c r="C157" s="33" t="s">
        <v>95</v>
      </c>
      <c r="D157" s="38" t="s">
        <v>23</v>
      </c>
      <c r="E157" s="11">
        <v>916</v>
      </c>
      <c r="F157" s="32"/>
      <c r="G157" s="17"/>
      <c r="H157" s="17"/>
      <c r="I157" s="22"/>
      <c r="J157" s="18"/>
      <c r="K157" s="18"/>
      <c r="L157" s="4"/>
    </row>
    <row r="158" spans="1:12" x14ac:dyDescent="0.3">
      <c r="A158" s="34"/>
      <c r="B158" s="34"/>
      <c r="C158" s="37" t="s">
        <v>711</v>
      </c>
      <c r="D158" s="202"/>
      <c r="E158" s="203"/>
      <c r="F158" s="124"/>
      <c r="G158" s="17"/>
      <c r="H158" s="17"/>
      <c r="I158" s="22"/>
      <c r="J158" s="18"/>
      <c r="K158" s="18"/>
      <c r="L158" s="4"/>
    </row>
    <row r="159" spans="1:12" ht="15" customHeight="1" x14ac:dyDescent="0.3">
      <c r="A159" s="20" t="str">
        <f>CONCATENATE(SUBTOTAL(103,$E$10:E159))</f>
        <v>134</v>
      </c>
      <c r="B159" s="34">
        <v>1.9</v>
      </c>
      <c r="C159" s="49" t="s">
        <v>712</v>
      </c>
      <c r="D159" s="179" t="s">
        <v>23</v>
      </c>
      <c r="E159" s="11">
        <v>228</v>
      </c>
      <c r="F159" s="125"/>
      <c r="G159" s="17"/>
      <c r="H159" s="17"/>
      <c r="I159" s="22"/>
      <c r="J159" s="18"/>
      <c r="K159" s="18"/>
      <c r="L159" s="4"/>
    </row>
    <row r="160" spans="1:12" ht="14.15" x14ac:dyDescent="0.35">
      <c r="A160" s="20"/>
      <c r="B160" s="54"/>
      <c r="C160" s="54" t="s">
        <v>153</v>
      </c>
      <c r="D160" s="204"/>
      <c r="E160" s="205"/>
      <c r="F160" s="54"/>
    </row>
    <row r="161" spans="1:6" ht="37.299999999999997" x14ac:dyDescent="0.3">
      <c r="A161" s="20" t="str">
        <f>CONCATENATE(SUBTOTAL(103,$E$10:E161))</f>
        <v>135</v>
      </c>
      <c r="B161" s="34">
        <v>1.9</v>
      </c>
      <c r="C161" s="49" t="s">
        <v>152</v>
      </c>
      <c r="D161" s="53" t="s">
        <v>364</v>
      </c>
      <c r="E161" s="11">
        <v>17</v>
      </c>
      <c r="F161" s="58"/>
    </row>
    <row r="162" spans="1:6" ht="37.299999999999997" x14ac:dyDescent="0.3">
      <c r="A162" s="20" t="str">
        <f>CONCATENATE(SUBTOTAL(103,$E$10:E162))</f>
        <v>136</v>
      </c>
      <c r="B162" s="34">
        <v>1.9</v>
      </c>
      <c r="C162" s="49" t="s">
        <v>151</v>
      </c>
      <c r="D162" s="53" t="s">
        <v>364</v>
      </c>
      <c r="E162" s="11">
        <v>13</v>
      </c>
      <c r="F162" s="58"/>
    </row>
    <row r="163" spans="1:6" ht="24.9" x14ac:dyDescent="0.3">
      <c r="A163" s="20" t="str">
        <f>CONCATENATE(SUBTOTAL(103,$E$10:E163))</f>
        <v>137</v>
      </c>
      <c r="B163" s="34">
        <v>1.9</v>
      </c>
      <c r="C163" s="49" t="s">
        <v>150</v>
      </c>
      <c r="D163" s="53" t="s">
        <v>364</v>
      </c>
      <c r="E163" s="11">
        <v>14</v>
      </c>
      <c r="F163" s="58"/>
    </row>
    <row r="164" spans="1:6" ht="37.299999999999997" x14ac:dyDescent="0.3">
      <c r="A164" s="20" t="str">
        <f>CONCATENATE(SUBTOTAL(103,$E$10:E164))</f>
        <v>138</v>
      </c>
      <c r="B164" s="34">
        <v>1.9</v>
      </c>
      <c r="C164" s="49" t="s">
        <v>149</v>
      </c>
      <c r="D164" s="53" t="s">
        <v>364</v>
      </c>
      <c r="E164" s="11">
        <v>23</v>
      </c>
      <c r="F164" s="58"/>
    </row>
    <row r="165" spans="1:6" ht="37.299999999999997" x14ac:dyDescent="0.3">
      <c r="A165" s="20" t="str">
        <f>CONCATENATE(SUBTOTAL(103,$E$10:E165))</f>
        <v>139</v>
      </c>
      <c r="B165" s="34">
        <v>1.9</v>
      </c>
      <c r="C165" s="49" t="s">
        <v>836</v>
      </c>
      <c r="D165" s="53" t="s">
        <v>364</v>
      </c>
      <c r="E165" s="11">
        <v>1</v>
      </c>
      <c r="F165" s="58"/>
    </row>
    <row r="166" spans="1:6" ht="28.5" customHeight="1" x14ac:dyDescent="0.3">
      <c r="A166" s="20" t="str">
        <f>CONCATENATE(SUBTOTAL(103,$E$10:E166))</f>
        <v>140</v>
      </c>
      <c r="B166" s="34">
        <v>1.9</v>
      </c>
      <c r="C166" s="49" t="s">
        <v>148</v>
      </c>
      <c r="D166" s="53" t="s">
        <v>364</v>
      </c>
      <c r="E166" s="11">
        <v>1</v>
      </c>
      <c r="F166" s="58"/>
    </row>
    <row r="167" spans="1:6" ht="37.299999999999997" x14ac:dyDescent="0.3">
      <c r="A167" s="20" t="str">
        <f>CONCATENATE(SUBTOTAL(103,$E$10:E167))</f>
        <v>141</v>
      </c>
      <c r="B167" s="34">
        <v>1.9</v>
      </c>
      <c r="C167" s="49" t="s">
        <v>147</v>
      </c>
      <c r="D167" s="53" t="s">
        <v>364</v>
      </c>
      <c r="E167" s="11">
        <v>11</v>
      </c>
      <c r="F167" s="58"/>
    </row>
    <row r="168" spans="1:6" ht="37.299999999999997" x14ac:dyDescent="0.3">
      <c r="A168" s="20" t="str">
        <f>CONCATENATE(SUBTOTAL(103,$E$10:E168))</f>
        <v>142</v>
      </c>
      <c r="B168" s="34">
        <v>1.9</v>
      </c>
      <c r="C168" s="49" t="s">
        <v>146</v>
      </c>
      <c r="D168" s="53" t="s">
        <v>364</v>
      </c>
      <c r="E168" s="11">
        <v>15</v>
      </c>
      <c r="F168" s="58"/>
    </row>
    <row r="169" spans="1:6" ht="39" customHeight="1" x14ac:dyDescent="0.3">
      <c r="A169" s="20" t="str">
        <f>CONCATENATE(SUBTOTAL(103,$E$10:E169))</f>
        <v>143</v>
      </c>
      <c r="B169" s="34">
        <v>1.9</v>
      </c>
      <c r="C169" s="49" t="s">
        <v>145</v>
      </c>
      <c r="D169" s="53" t="s">
        <v>23</v>
      </c>
      <c r="E169" s="11">
        <v>20.399999999999999</v>
      </c>
      <c r="F169" s="58"/>
    </row>
    <row r="170" spans="1:6" ht="37.299999999999997" x14ac:dyDescent="0.3">
      <c r="A170" s="20" t="str">
        <f>CONCATENATE(SUBTOTAL(103,$E$10:E170))</f>
        <v>144</v>
      </c>
      <c r="B170" s="34">
        <v>1.9</v>
      </c>
      <c r="C170" s="49" t="s">
        <v>144</v>
      </c>
      <c r="D170" s="53" t="s">
        <v>364</v>
      </c>
      <c r="E170" s="11">
        <v>1</v>
      </c>
      <c r="F170" s="58"/>
    </row>
    <row r="171" spans="1:6" ht="37.299999999999997" x14ac:dyDescent="0.3">
      <c r="A171" s="20" t="str">
        <f>CONCATENATE(SUBTOTAL(103,$E$10:E171))</f>
        <v>145</v>
      </c>
      <c r="B171" s="34">
        <v>1.9</v>
      </c>
      <c r="C171" s="49" t="s">
        <v>143</v>
      </c>
      <c r="D171" s="53" t="s">
        <v>364</v>
      </c>
      <c r="E171" s="11">
        <v>5</v>
      </c>
      <c r="F171" s="58"/>
    </row>
    <row r="172" spans="1:6" ht="37.299999999999997" x14ac:dyDescent="0.3">
      <c r="A172" s="20" t="str">
        <f>CONCATENATE(SUBTOTAL(103,$E$10:E172))</f>
        <v>146</v>
      </c>
      <c r="B172" s="34">
        <v>1.9</v>
      </c>
      <c r="C172" s="49" t="s">
        <v>142</v>
      </c>
      <c r="D172" s="53" t="s">
        <v>364</v>
      </c>
      <c r="E172" s="11">
        <v>8</v>
      </c>
      <c r="F172" s="58"/>
    </row>
    <row r="173" spans="1:6" ht="15.45" x14ac:dyDescent="0.4">
      <c r="A173" s="272" t="s">
        <v>160</v>
      </c>
      <c r="B173" s="272"/>
      <c r="C173" s="272"/>
      <c r="D173" s="272"/>
      <c r="E173" s="272"/>
      <c r="F173" s="272"/>
    </row>
    <row r="174" spans="1:6" ht="14.15" x14ac:dyDescent="0.35">
      <c r="A174" s="20"/>
      <c r="B174" s="20"/>
      <c r="C174" s="144" t="s">
        <v>161</v>
      </c>
      <c r="D174" s="12"/>
      <c r="E174" s="12"/>
      <c r="F174" s="58"/>
    </row>
    <row r="175" spans="1:6" x14ac:dyDescent="0.3">
      <c r="A175" s="20"/>
      <c r="B175" s="20"/>
      <c r="C175" s="145" t="s">
        <v>174</v>
      </c>
      <c r="D175" s="12"/>
      <c r="E175" s="12"/>
      <c r="F175" s="58"/>
    </row>
    <row r="176" spans="1:6" x14ac:dyDescent="0.3">
      <c r="A176" s="20" t="str">
        <f>CONCATENATE(SUBTOTAL(103,$E$10:E176))</f>
        <v>147</v>
      </c>
      <c r="B176" s="126" t="s">
        <v>509</v>
      </c>
      <c r="C176" s="105" t="s">
        <v>162</v>
      </c>
      <c r="D176" s="206" t="s">
        <v>163</v>
      </c>
      <c r="E176" s="11">
        <v>5</v>
      </c>
      <c r="F176" s="58"/>
    </row>
    <row r="177" spans="1:6" x14ac:dyDescent="0.3">
      <c r="A177" s="20" t="str">
        <f>CONCATENATE(SUBTOTAL(103,$E$10:E177))</f>
        <v>148</v>
      </c>
      <c r="B177" s="126" t="s">
        <v>509</v>
      </c>
      <c r="C177" s="105" t="s">
        <v>164</v>
      </c>
      <c r="D177" s="206" t="s">
        <v>364</v>
      </c>
      <c r="E177" s="11">
        <v>2</v>
      </c>
      <c r="F177" s="58"/>
    </row>
    <row r="178" spans="1:6" x14ac:dyDescent="0.3">
      <c r="A178" s="20" t="str">
        <f>CONCATENATE(SUBTOTAL(103,$E$10:E178))</f>
        <v>149</v>
      </c>
      <c r="B178" s="126" t="s">
        <v>509</v>
      </c>
      <c r="C178" s="105" t="s">
        <v>165</v>
      </c>
      <c r="D178" s="206" t="s">
        <v>364</v>
      </c>
      <c r="E178" s="11">
        <v>5</v>
      </c>
      <c r="F178" s="58"/>
    </row>
    <row r="179" spans="1:6" x14ac:dyDescent="0.3">
      <c r="A179" s="20" t="str">
        <f>CONCATENATE(SUBTOTAL(103,$E$10:E179))</f>
        <v>150</v>
      </c>
      <c r="B179" s="126" t="s">
        <v>509</v>
      </c>
      <c r="C179" s="105" t="s">
        <v>166</v>
      </c>
      <c r="D179" s="206" t="s">
        <v>364</v>
      </c>
      <c r="E179" s="11">
        <v>16</v>
      </c>
      <c r="F179" s="58"/>
    </row>
    <row r="180" spans="1:6" x14ac:dyDescent="0.3">
      <c r="A180" s="20" t="str">
        <f>CONCATENATE(SUBTOTAL(103,$E$10:E180))</f>
        <v>151</v>
      </c>
      <c r="B180" s="126" t="s">
        <v>509</v>
      </c>
      <c r="C180" s="105" t="s">
        <v>167</v>
      </c>
      <c r="D180" s="206" t="s">
        <v>23</v>
      </c>
      <c r="E180" s="11">
        <v>419</v>
      </c>
      <c r="F180" s="58"/>
    </row>
    <row r="181" spans="1:6" x14ac:dyDescent="0.3">
      <c r="A181" s="20" t="str">
        <f>CONCATENATE(SUBTOTAL(103,$E$10:E181))</f>
        <v>152</v>
      </c>
      <c r="B181" s="126" t="s">
        <v>509</v>
      </c>
      <c r="C181" s="105" t="s">
        <v>168</v>
      </c>
      <c r="D181" s="206" t="s">
        <v>163</v>
      </c>
      <c r="E181" s="11">
        <v>1</v>
      </c>
      <c r="F181" s="58"/>
    </row>
    <row r="182" spans="1:6" x14ac:dyDescent="0.3">
      <c r="A182" s="20" t="str">
        <f>CONCATENATE(SUBTOTAL(103,$E$10:E182))</f>
        <v>153</v>
      </c>
      <c r="B182" s="126" t="s">
        <v>509</v>
      </c>
      <c r="C182" s="105" t="s">
        <v>169</v>
      </c>
      <c r="D182" s="206" t="s">
        <v>364</v>
      </c>
      <c r="E182" s="11">
        <v>1</v>
      </c>
      <c r="F182" s="58"/>
    </row>
    <row r="183" spans="1:6" x14ac:dyDescent="0.3">
      <c r="A183" s="20" t="str">
        <f>CONCATENATE(SUBTOTAL(103,$E$10:E183))</f>
        <v>154</v>
      </c>
      <c r="B183" s="126" t="s">
        <v>509</v>
      </c>
      <c r="C183" s="105" t="s">
        <v>170</v>
      </c>
      <c r="D183" s="206" t="s">
        <v>364</v>
      </c>
      <c r="E183" s="11">
        <v>1</v>
      </c>
      <c r="F183" s="58"/>
    </row>
    <row r="184" spans="1:6" x14ac:dyDescent="0.3">
      <c r="A184" s="20" t="str">
        <f>CONCATENATE(SUBTOTAL(103,$E$10:E184))</f>
        <v>155</v>
      </c>
      <c r="B184" s="126" t="s">
        <v>509</v>
      </c>
      <c r="C184" s="105" t="s">
        <v>171</v>
      </c>
      <c r="D184" s="206" t="s">
        <v>364</v>
      </c>
      <c r="E184" s="11">
        <v>6</v>
      </c>
      <c r="F184" s="58"/>
    </row>
    <row r="185" spans="1:6" x14ac:dyDescent="0.3">
      <c r="A185" s="20" t="str">
        <f>CONCATENATE(SUBTOTAL(103,$E$10:E185))</f>
        <v>156</v>
      </c>
      <c r="B185" s="126" t="s">
        <v>509</v>
      </c>
      <c r="C185" s="105" t="s">
        <v>172</v>
      </c>
      <c r="D185" s="206" t="s">
        <v>364</v>
      </c>
      <c r="E185" s="11">
        <v>6</v>
      </c>
      <c r="F185" s="58"/>
    </row>
    <row r="186" spans="1:6" x14ac:dyDescent="0.3">
      <c r="A186" s="20" t="str">
        <f>CONCATENATE(SUBTOTAL(103,$E$10:E186))</f>
        <v>157</v>
      </c>
      <c r="B186" s="126" t="s">
        <v>509</v>
      </c>
      <c r="C186" s="105" t="s">
        <v>173</v>
      </c>
      <c r="D186" s="206" t="s">
        <v>364</v>
      </c>
      <c r="E186" s="11">
        <v>2</v>
      </c>
      <c r="F186" s="58"/>
    </row>
    <row r="187" spans="1:6" ht="24.9" x14ac:dyDescent="0.3">
      <c r="A187" s="20" t="str">
        <f>CONCATENATE(SUBTOTAL(103,$E$10:E187))</f>
        <v>158</v>
      </c>
      <c r="B187" s="126" t="s">
        <v>509</v>
      </c>
      <c r="C187" s="105" t="s">
        <v>765</v>
      </c>
      <c r="D187" s="206" t="s">
        <v>364</v>
      </c>
      <c r="E187" s="11">
        <v>1</v>
      </c>
      <c r="F187" s="58"/>
    </row>
    <row r="188" spans="1:6" ht="24.9" x14ac:dyDescent="0.3">
      <c r="A188" s="20" t="str">
        <f>CONCATENATE(SUBTOTAL(103,$E$10:E188))</f>
        <v>159</v>
      </c>
      <c r="B188" s="126" t="s">
        <v>509</v>
      </c>
      <c r="C188" s="105" t="s">
        <v>766</v>
      </c>
      <c r="D188" s="206" t="s">
        <v>364</v>
      </c>
      <c r="E188" s="11">
        <v>1</v>
      </c>
      <c r="F188" s="58"/>
    </row>
    <row r="189" spans="1:6" x14ac:dyDescent="0.3">
      <c r="A189" s="20"/>
      <c r="B189" s="126"/>
      <c r="C189" s="145" t="s">
        <v>186</v>
      </c>
      <c r="D189" s="12"/>
      <c r="E189" s="207"/>
      <c r="F189" s="58"/>
    </row>
    <row r="190" spans="1:6" ht="49.75" x14ac:dyDescent="0.3">
      <c r="A190" s="20" t="str">
        <f>CONCATENATE(SUBTOTAL(103,$E$10:E190))</f>
        <v>160</v>
      </c>
      <c r="B190" s="126" t="s">
        <v>509</v>
      </c>
      <c r="C190" s="105" t="s">
        <v>721</v>
      </c>
      <c r="D190" s="206" t="s">
        <v>163</v>
      </c>
      <c r="E190" s="11">
        <v>1</v>
      </c>
      <c r="F190" s="58"/>
    </row>
    <row r="191" spans="1:6" ht="24.9" x14ac:dyDescent="0.3">
      <c r="A191" s="20" t="str">
        <f>CONCATENATE(SUBTOTAL(103,$E$10:E191))</f>
        <v>161</v>
      </c>
      <c r="B191" s="126" t="s">
        <v>509</v>
      </c>
      <c r="C191" s="105" t="s">
        <v>722</v>
      </c>
      <c r="D191" s="206" t="s">
        <v>163</v>
      </c>
      <c r="E191" s="11">
        <v>1</v>
      </c>
      <c r="F191" s="58"/>
    </row>
    <row r="192" spans="1:6" ht="24.9" x14ac:dyDescent="0.3">
      <c r="A192" s="20" t="str">
        <f>CONCATENATE(SUBTOTAL(103,$E$10:E192))</f>
        <v>162</v>
      </c>
      <c r="B192" s="126" t="s">
        <v>509</v>
      </c>
      <c r="C192" s="105" t="s">
        <v>723</v>
      </c>
      <c r="D192" s="206" t="s">
        <v>364</v>
      </c>
      <c r="E192" s="11">
        <v>1</v>
      </c>
      <c r="F192" s="58"/>
    </row>
    <row r="193" spans="1:6" x14ac:dyDescent="0.3">
      <c r="A193" s="20" t="str">
        <f>CONCATENATE(SUBTOTAL(103,$E$10:E193))</f>
        <v>163</v>
      </c>
      <c r="B193" s="126" t="s">
        <v>509</v>
      </c>
      <c r="C193" s="105" t="s">
        <v>175</v>
      </c>
      <c r="D193" s="206" t="s">
        <v>364</v>
      </c>
      <c r="E193" s="11">
        <v>5</v>
      </c>
      <c r="F193" s="58"/>
    </row>
    <row r="194" spans="1:6" x14ac:dyDescent="0.3">
      <c r="A194" s="20" t="str">
        <f>CONCATENATE(SUBTOTAL(103,$E$10:E194))</f>
        <v>164</v>
      </c>
      <c r="B194" s="126" t="s">
        <v>509</v>
      </c>
      <c r="C194" s="105" t="s">
        <v>176</v>
      </c>
      <c r="D194" s="206" t="s">
        <v>364</v>
      </c>
      <c r="E194" s="11">
        <v>5</v>
      </c>
      <c r="F194" s="58"/>
    </row>
    <row r="195" spans="1:6" x14ac:dyDescent="0.3">
      <c r="A195" s="20" t="str">
        <f>CONCATENATE(SUBTOTAL(103,$E$10:E195))</f>
        <v>165</v>
      </c>
      <c r="B195" s="126" t="s">
        <v>509</v>
      </c>
      <c r="C195" s="105" t="s">
        <v>177</v>
      </c>
      <c r="D195" s="206" t="s">
        <v>364</v>
      </c>
      <c r="E195" s="11">
        <v>2</v>
      </c>
      <c r="F195" s="58"/>
    </row>
    <row r="196" spans="1:6" x14ac:dyDescent="0.3">
      <c r="A196" s="20" t="str">
        <f>CONCATENATE(SUBTOTAL(103,$E$10:E196))</f>
        <v>166</v>
      </c>
      <c r="B196" s="126" t="s">
        <v>509</v>
      </c>
      <c r="C196" s="105" t="s">
        <v>178</v>
      </c>
      <c r="D196" s="206" t="s">
        <v>364</v>
      </c>
      <c r="E196" s="11">
        <v>5</v>
      </c>
      <c r="F196" s="58"/>
    </row>
    <row r="197" spans="1:6" ht="24.9" x14ac:dyDescent="0.3">
      <c r="A197" s="20" t="str">
        <f>CONCATENATE(SUBTOTAL(103,$E$10:E197))</f>
        <v>167</v>
      </c>
      <c r="B197" s="126" t="s">
        <v>509</v>
      </c>
      <c r="C197" s="105" t="s">
        <v>179</v>
      </c>
      <c r="D197" s="206" t="s">
        <v>163</v>
      </c>
      <c r="E197" s="11">
        <v>4</v>
      </c>
      <c r="F197" s="12"/>
    </row>
    <row r="198" spans="1:6" ht="24.9" x14ac:dyDescent="0.3">
      <c r="A198" s="20" t="str">
        <f>CONCATENATE(SUBTOTAL(103,$E$10:E198))</f>
        <v>168</v>
      </c>
      <c r="B198" s="126" t="s">
        <v>509</v>
      </c>
      <c r="C198" s="105" t="s">
        <v>180</v>
      </c>
      <c r="D198" s="206" t="s">
        <v>163</v>
      </c>
      <c r="E198" s="11">
        <v>8</v>
      </c>
      <c r="F198" s="12"/>
    </row>
    <row r="199" spans="1:6" ht="24.9" x14ac:dyDescent="0.3">
      <c r="A199" s="20" t="str">
        <f>CONCATENATE(SUBTOTAL(103,$E$10:E199))</f>
        <v>169</v>
      </c>
      <c r="B199" s="126" t="s">
        <v>509</v>
      </c>
      <c r="C199" s="105" t="s">
        <v>181</v>
      </c>
      <c r="D199" s="206" t="s">
        <v>163</v>
      </c>
      <c r="E199" s="11">
        <v>4</v>
      </c>
      <c r="F199" s="12"/>
    </row>
    <row r="200" spans="1:6" ht="24.9" x14ac:dyDescent="0.3">
      <c r="A200" s="20" t="str">
        <f>CONCATENATE(SUBTOTAL(103,$E$10:E200))</f>
        <v>170</v>
      </c>
      <c r="B200" s="126" t="s">
        <v>509</v>
      </c>
      <c r="C200" s="105" t="s">
        <v>724</v>
      </c>
      <c r="D200" s="206" t="s">
        <v>364</v>
      </c>
      <c r="E200" s="11">
        <v>2</v>
      </c>
      <c r="F200" s="12"/>
    </row>
    <row r="201" spans="1:6" ht="24.9" x14ac:dyDescent="0.3">
      <c r="A201" s="20" t="str">
        <f>CONCATENATE(SUBTOTAL(103,$E$10:E201))</f>
        <v>171</v>
      </c>
      <c r="B201" s="126" t="s">
        <v>509</v>
      </c>
      <c r="C201" s="105" t="s">
        <v>725</v>
      </c>
      <c r="D201" s="206" t="s">
        <v>364</v>
      </c>
      <c r="E201" s="11">
        <v>4</v>
      </c>
      <c r="F201" s="12"/>
    </row>
    <row r="202" spans="1:6" x14ac:dyDescent="0.3">
      <c r="A202" s="20" t="str">
        <f>CONCATENATE(SUBTOTAL(103,$E$10:E202))</f>
        <v>172</v>
      </c>
      <c r="B202" s="126" t="s">
        <v>509</v>
      </c>
      <c r="C202" s="105" t="s">
        <v>182</v>
      </c>
      <c r="D202" s="206" t="s">
        <v>364</v>
      </c>
      <c r="E202" s="11">
        <v>2</v>
      </c>
      <c r="F202" s="12"/>
    </row>
    <row r="203" spans="1:6" x14ac:dyDescent="0.3">
      <c r="A203" s="20" t="str">
        <f>CONCATENATE(SUBTOTAL(103,$E$10:E203))</f>
        <v>173</v>
      </c>
      <c r="B203" s="126" t="s">
        <v>509</v>
      </c>
      <c r="C203" s="105" t="s">
        <v>183</v>
      </c>
      <c r="D203" s="206" t="s">
        <v>23</v>
      </c>
      <c r="E203" s="11">
        <v>12</v>
      </c>
      <c r="F203" s="12"/>
    </row>
    <row r="204" spans="1:6" x14ac:dyDescent="0.3">
      <c r="A204" s="20" t="str">
        <f>CONCATENATE(SUBTOTAL(103,$E$10:E204))</f>
        <v>174</v>
      </c>
      <c r="B204" s="126" t="s">
        <v>509</v>
      </c>
      <c r="C204" s="105" t="s">
        <v>184</v>
      </c>
      <c r="D204" s="206" t="s">
        <v>23</v>
      </c>
      <c r="E204" s="11">
        <v>217</v>
      </c>
      <c r="F204" s="12"/>
    </row>
    <row r="205" spans="1:6" x14ac:dyDescent="0.3">
      <c r="A205" s="20" t="str">
        <f>CONCATENATE(SUBTOTAL(103,$E$10:E205))</f>
        <v>175</v>
      </c>
      <c r="B205" s="126" t="s">
        <v>509</v>
      </c>
      <c r="C205" s="105" t="s">
        <v>185</v>
      </c>
      <c r="D205" s="206" t="s">
        <v>23</v>
      </c>
      <c r="E205" s="11">
        <v>190</v>
      </c>
      <c r="F205" s="12"/>
    </row>
    <row r="206" spans="1:6" ht="14.15" x14ac:dyDescent="0.35">
      <c r="A206" s="12"/>
      <c r="B206" s="126"/>
      <c r="C206" s="144" t="s">
        <v>187</v>
      </c>
      <c r="D206" s="12"/>
      <c r="E206" s="12"/>
      <c r="F206" s="12"/>
    </row>
    <row r="207" spans="1:6" x14ac:dyDescent="0.3">
      <c r="A207" s="12"/>
      <c r="B207" s="126"/>
      <c r="C207" s="145" t="s">
        <v>174</v>
      </c>
      <c r="D207" s="12"/>
      <c r="E207" s="12"/>
      <c r="F207" s="12"/>
    </row>
    <row r="208" spans="1:6" x14ac:dyDescent="0.3">
      <c r="A208" s="20" t="str">
        <f>CONCATENATE(SUBTOTAL(103,$E$10:E208))</f>
        <v>176</v>
      </c>
      <c r="B208" s="126" t="s">
        <v>509</v>
      </c>
      <c r="C208" s="105" t="s">
        <v>188</v>
      </c>
      <c r="D208" s="206" t="s">
        <v>364</v>
      </c>
      <c r="E208" s="11">
        <v>2</v>
      </c>
      <c r="F208" s="58"/>
    </row>
    <row r="209" spans="1:6" x14ac:dyDescent="0.3">
      <c r="A209" s="20" t="str">
        <f>CONCATENATE(SUBTOTAL(103,$E$10:E209))</f>
        <v>177</v>
      </c>
      <c r="B209" s="126" t="s">
        <v>509</v>
      </c>
      <c r="C209" s="105" t="s">
        <v>189</v>
      </c>
      <c r="D209" s="206" t="s">
        <v>163</v>
      </c>
      <c r="E209" s="11">
        <v>1</v>
      </c>
      <c r="F209" s="58"/>
    </row>
    <row r="210" spans="1:6" x14ac:dyDescent="0.3">
      <c r="A210" s="20" t="str">
        <f>CONCATENATE(SUBTOTAL(103,$E$10:E210))</f>
        <v>178</v>
      </c>
      <c r="B210" s="126" t="s">
        <v>509</v>
      </c>
      <c r="C210" s="105" t="s">
        <v>190</v>
      </c>
      <c r="D210" s="206" t="s">
        <v>364</v>
      </c>
      <c r="E210" s="11">
        <v>1</v>
      </c>
      <c r="F210" s="58"/>
    </row>
    <row r="211" spans="1:6" x14ac:dyDescent="0.3">
      <c r="A211" s="20" t="str">
        <f>CONCATENATE(SUBTOTAL(103,$E$10:E211))</f>
        <v>179</v>
      </c>
      <c r="B211" s="126" t="s">
        <v>509</v>
      </c>
      <c r="C211" s="105" t="s">
        <v>166</v>
      </c>
      <c r="D211" s="206" t="s">
        <v>364</v>
      </c>
      <c r="E211" s="11">
        <v>3</v>
      </c>
      <c r="F211" s="58"/>
    </row>
    <row r="212" spans="1:6" x14ac:dyDescent="0.3">
      <c r="A212" s="20" t="str">
        <f>CONCATENATE(SUBTOTAL(103,$E$10:E212))</f>
        <v>180</v>
      </c>
      <c r="B212" s="126" t="s">
        <v>509</v>
      </c>
      <c r="C212" s="105" t="s">
        <v>167</v>
      </c>
      <c r="D212" s="206" t="s">
        <v>23</v>
      </c>
      <c r="E212" s="11">
        <v>156</v>
      </c>
      <c r="F212" s="58"/>
    </row>
    <row r="213" spans="1:6" x14ac:dyDescent="0.3">
      <c r="A213" s="20" t="str">
        <f>CONCATENATE(SUBTOTAL(103,$E$10:E213))</f>
        <v>181</v>
      </c>
      <c r="B213" s="126" t="s">
        <v>509</v>
      </c>
      <c r="C213" s="105" t="s">
        <v>169</v>
      </c>
      <c r="D213" s="206" t="s">
        <v>364</v>
      </c>
      <c r="E213" s="11">
        <v>1</v>
      </c>
      <c r="F213" s="58"/>
    </row>
    <row r="214" spans="1:6" ht="12.75" customHeight="1" x14ac:dyDescent="0.3">
      <c r="A214" s="20" t="str">
        <f>CONCATENATE(SUBTOTAL(103,$E$10:E214))</f>
        <v>182</v>
      </c>
      <c r="B214" s="126" t="s">
        <v>509</v>
      </c>
      <c r="C214" s="105" t="s">
        <v>170</v>
      </c>
      <c r="D214" s="206" t="s">
        <v>364</v>
      </c>
      <c r="E214" s="11">
        <v>1</v>
      </c>
      <c r="F214" s="58"/>
    </row>
    <row r="215" spans="1:6" x14ac:dyDescent="0.3">
      <c r="A215" s="20" t="str">
        <f>CONCATENATE(SUBTOTAL(103,$E$10:E215))</f>
        <v>183</v>
      </c>
      <c r="B215" s="126" t="s">
        <v>509</v>
      </c>
      <c r="C215" s="105" t="s">
        <v>171</v>
      </c>
      <c r="D215" s="206" t="s">
        <v>364</v>
      </c>
      <c r="E215" s="11">
        <v>1</v>
      </c>
      <c r="F215" s="58"/>
    </row>
    <row r="216" spans="1:6" x14ac:dyDescent="0.3">
      <c r="A216" s="20" t="str">
        <f>CONCATENATE(SUBTOTAL(103,$E$10:E216))</f>
        <v>184</v>
      </c>
      <c r="B216" s="126" t="s">
        <v>509</v>
      </c>
      <c r="C216" s="105" t="s">
        <v>172</v>
      </c>
      <c r="D216" s="206" t="s">
        <v>364</v>
      </c>
      <c r="E216" s="11">
        <v>1</v>
      </c>
      <c r="F216" s="58"/>
    </row>
    <row r="217" spans="1:6" ht="24.9" x14ac:dyDescent="0.3">
      <c r="A217" s="20" t="str">
        <f>CONCATENATE(SUBTOTAL(103,$E$10:E217))</f>
        <v>185</v>
      </c>
      <c r="B217" s="126" t="s">
        <v>509</v>
      </c>
      <c r="C217" s="105" t="s">
        <v>765</v>
      </c>
      <c r="D217" s="206" t="s">
        <v>364</v>
      </c>
      <c r="E217" s="11">
        <v>1</v>
      </c>
      <c r="F217" s="58"/>
    </row>
    <row r="218" spans="1:6" ht="24.9" x14ac:dyDescent="0.3">
      <c r="A218" s="20" t="str">
        <f>CONCATENATE(SUBTOTAL(103,$E$10:E218))</f>
        <v>186</v>
      </c>
      <c r="B218" s="126" t="s">
        <v>509</v>
      </c>
      <c r="C218" s="105" t="s">
        <v>766</v>
      </c>
      <c r="D218" s="206" t="s">
        <v>364</v>
      </c>
      <c r="E218" s="11">
        <v>1</v>
      </c>
      <c r="F218" s="58"/>
    </row>
    <row r="219" spans="1:6" x14ac:dyDescent="0.3">
      <c r="A219" s="20"/>
      <c r="B219" s="126"/>
      <c r="C219" s="145" t="s">
        <v>186</v>
      </c>
      <c r="D219" s="12"/>
      <c r="E219" s="207"/>
      <c r="F219" s="58"/>
    </row>
    <row r="220" spans="1:6" x14ac:dyDescent="0.3">
      <c r="A220" s="20" t="str">
        <f>CONCATENATE(SUBTOTAL(103,$E$10:E220))</f>
        <v>187</v>
      </c>
      <c r="B220" s="126" t="s">
        <v>509</v>
      </c>
      <c r="C220" s="105" t="s">
        <v>191</v>
      </c>
      <c r="D220" s="206" t="s">
        <v>364</v>
      </c>
      <c r="E220" s="11">
        <v>1</v>
      </c>
      <c r="F220" s="58"/>
    </row>
    <row r="221" spans="1:6" x14ac:dyDescent="0.3">
      <c r="A221" s="20" t="str">
        <f>CONCATENATE(SUBTOTAL(103,$E$10:E221))</f>
        <v>188</v>
      </c>
      <c r="B221" s="126" t="s">
        <v>509</v>
      </c>
      <c r="C221" s="105" t="s">
        <v>176</v>
      </c>
      <c r="D221" s="206" t="s">
        <v>364</v>
      </c>
      <c r="E221" s="11">
        <v>2</v>
      </c>
      <c r="F221" s="58"/>
    </row>
    <row r="222" spans="1:6" x14ac:dyDescent="0.3">
      <c r="A222" s="20" t="str">
        <f>CONCATENATE(SUBTOTAL(103,$E$10:E222))</f>
        <v>189</v>
      </c>
      <c r="B222" s="126" t="s">
        <v>509</v>
      </c>
      <c r="C222" s="105" t="s">
        <v>192</v>
      </c>
      <c r="D222" s="206" t="s">
        <v>364</v>
      </c>
      <c r="E222" s="11">
        <v>1</v>
      </c>
      <c r="F222" s="58"/>
    </row>
    <row r="223" spans="1:6" ht="24.9" x14ac:dyDescent="0.3">
      <c r="A223" s="20" t="str">
        <f>CONCATENATE(SUBTOTAL(103,$E$10:E223))</f>
        <v>190</v>
      </c>
      <c r="B223" s="126" t="s">
        <v>509</v>
      </c>
      <c r="C223" s="105" t="s">
        <v>193</v>
      </c>
      <c r="D223" s="206" t="s">
        <v>163</v>
      </c>
      <c r="E223" s="11">
        <v>1</v>
      </c>
      <c r="F223" s="58"/>
    </row>
    <row r="224" spans="1:6" x14ac:dyDescent="0.3">
      <c r="A224" s="20" t="str">
        <f>CONCATENATE(SUBTOTAL(103,$E$10:E224))</f>
        <v>191</v>
      </c>
      <c r="B224" s="126" t="s">
        <v>509</v>
      </c>
      <c r="C224" s="105" t="s">
        <v>183</v>
      </c>
      <c r="D224" s="206" t="s">
        <v>23</v>
      </c>
      <c r="E224" s="11">
        <v>12</v>
      </c>
      <c r="F224" s="58"/>
    </row>
    <row r="225" spans="1:6" x14ac:dyDescent="0.3">
      <c r="A225" s="20" t="str">
        <f>CONCATENATE(SUBTOTAL(103,$E$10:E225))</f>
        <v>192</v>
      </c>
      <c r="B225" s="126" t="s">
        <v>509</v>
      </c>
      <c r="C225" s="105" t="s">
        <v>194</v>
      </c>
      <c r="D225" s="206" t="s">
        <v>23</v>
      </c>
      <c r="E225" s="11">
        <v>31</v>
      </c>
      <c r="F225" s="58"/>
    </row>
    <row r="226" spans="1:6" x14ac:dyDescent="0.3">
      <c r="A226" s="20" t="str">
        <f>CONCATENATE(SUBTOTAL(103,$E$10:E226))</f>
        <v>193</v>
      </c>
      <c r="B226" s="126" t="s">
        <v>509</v>
      </c>
      <c r="C226" s="105" t="s">
        <v>184</v>
      </c>
      <c r="D226" s="206" t="s">
        <v>23</v>
      </c>
      <c r="E226" s="11">
        <v>36</v>
      </c>
      <c r="F226" s="58"/>
    </row>
    <row r="227" spans="1:6" x14ac:dyDescent="0.3">
      <c r="A227" s="20" t="str">
        <f>CONCATENATE(SUBTOTAL(103,$E$10:E227))</f>
        <v>194</v>
      </c>
      <c r="B227" s="126" t="s">
        <v>509</v>
      </c>
      <c r="C227" s="105" t="s">
        <v>195</v>
      </c>
      <c r="D227" s="206" t="s">
        <v>23</v>
      </c>
      <c r="E227" s="11">
        <v>77</v>
      </c>
      <c r="F227" s="58"/>
    </row>
    <row r="228" spans="1:6" ht="14.15" x14ac:dyDescent="0.35">
      <c r="A228" s="20"/>
      <c r="B228" s="126"/>
      <c r="C228" s="144" t="s">
        <v>196</v>
      </c>
      <c r="D228" s="12"/>
      <c r="E228" s="207"/>
      <c r="F228" s="58"/>
    </row>
    <row r="229" spans="1:6" x14ac:dyDescent="0.3">
      <c r="A229" s="20"/>
      <c r="B229" s="126"/>
      <c r="C229" s="145" t="s">
        <v>174</v>
      </c>
      <c r="D229" s="12"/>
      <c r="E229" s="207"/>
      <c r="F229" s="58"/>
    </row>
    <row r="230" spans="1:6" x14ac:dyDescent="0.3">
      <c r="A230" s="20" t="str">
        <f>CONCATENATE(SUBTOTAL(103,$E$10:E230))</f>
        <v>195</v>
      </c>
      <c r="B230" s="126" t="s">
        <v>509</v>
      </c>
      <c r="C230" s="105" t="s">
        <v>162</v>
      </c>
      <c r="D230" s="206" t="s">
        <v>163</v>
      </c>
      <c r="E230" s="200">
        <v>2</v>
      </c>
      <c r="F230" s="58"/>
    </row>
    <row r="231" spans="1:6" x14ac:dyDescent="0.3">
      <c r="A231" s="20" t="str">
        <f>CONCATENATE(SUBTOTAL(103,$E$10:E231))</f>
        <v>196</v>
      </c>
      <c r="B231" s="126" t="s">
        <v>509</v>
      </c>
      <c r="C231" s="105" t="s">
        <v>165</v>
      </c>
      <c r="D231" s="206" t="s">
        <v>364</v>
      </c>
      <c r="E231" s="200">
        <v>2</v>
      </c>
      <c r="F231" s="58"/>
    </row>
    <row r="232" spans="1:6" x14ac:dyDescent="0.3">
      <c r="A232" s="20" t="str">
        <f>CONCATENATE(SUBTOTAL(103,$E$10:E232))</f>
        <v>197</v>
      </c>
      <c r="B232" s="126" t="s">
        <v>509</v>
      </c>
      <c r="C232" s="105" t="s">
        <v>166</v>
      </c>
      <c r="D232" s="206" t="s">
        <v>364</v>
      </c>
      <c r="E232" s="200">
        <v>8</v>
      </c>
      <c r="F232" s="58"/>
    </row>
    <row r="233" spans="1:6" x14ac:dyDescent="0.3">
      <c r="A233" s="20" t="str">
        <f>CONCATENATE(SUBTOTAL(103,$E$10:E233))</f>
        <v>198</v>
      </c>
      <c r="B233" s="126" t="s">
        <v>509</v>
      </c>
      <c r="C233" s="105" t="s">
        <v>167</v>
      </c>
      <c r="D233" s="206" t="s">
        <v>23</v>
      </c>
      <c r="E233" s="11">
        <v>122</v>
      </c>
      <c r="F233" s="58"/>
    </row>
    <row r="234" spans="1:6" x14ac:dyDescent="0.3">
      <c r="A234" s="20" t="str">
        <f>CONCATENATE(SUBTOTAL(103,$E$10:E234))</f>
        <v>199</v>
      </c>
      <c r="B234" s="126" t="s">
        <v>509</v>
      </c>
      <c r="C234" s="105" t="s">
        <v>168</v>
      </c>
      <c r="D234" s="206" t="s">
        <v>163</v>
      </c>
      <c r="E234" s="11">
        <v>1</v>
      </c>
      <c r="F234" s="58"/>
    </row>
    <row r="235" spans="1:6" x14ac:dyDescent="0.3">
      <c r="A235" s="20" t="str">
        <f>CONCATENATE(SUBTOTAL(103,$E$10:E235))</f>
        <v>200</v>
      </c>
      <c r="B235" s="126" t="s">
        <v>509</v>
      </c>
      <c r="C235" s="105" t="s">
        <v>169</v>
      </c>
      <c r="D235" s="206" t="s">
        <v>364</v>
      </c>
      <c r="E235" s="11">
        <v>1</v>
      </c>
      <c r="F235" s="58"/>
    </row>
    <row r="236" spans="1:6" x14ac:dyDescent="0.3">
      <c r="A236" s="20" t="str">
        <f>CONCATENATE(SUBTOTAL(103,$E$10:E236))</f>
        <v>201</v>
      </c>
      <c r="B236" s="126" t="s">
        <v>509</v>
      </c>
      <c r="C236" s="105" t="s">
        <v>170</v>
      </c>
      <c r="D236" s="206" t="s">
        <v>364</v>
      </c>
      <c r="E236" s="11">
        <v>1</v>
      </c>
      <c r="F236" s="58"/>
    </row>
    <row r="237" spans="1:6" x14ac:dyDescent="0.3">
      <c r="A237" s="20" t="str">
        <f>CONCATENATE(SUBTOTAL(103,$E$10:E237))</f>
        <v>202</v>
      </c>
      <c r="B237" s="126" t="s">
        <v>509</v>
      </c>
      <c r="C237" s="105" t="s">
        <v>197</v>
      </c>
      <c r="D237" s="206" t="s">
        <v>364</v>
      </c>
      <c r="E237" s="11">
        <v>4</v>
      </c>
      <c r="F237" s="58"/>
    </row>
    <row r="238" spans="1:6" x14ac:dyDescent="0.3">
      <c r="A238" s="20" t="str">
        <f>CONCATENATE(SUBTOTAL(103,$E$10:E238))</f>
        <v>203</v>
      </c>
      <c r="B238" s="126" t="s">
        <v>509</v>
      </c>
      <c r="C238" s="105" t="s">
        <v>171</v>
      </c>
      <c r="D238" s="206" t="s">
        <v>364</v>
      </c>
      <c r="E238" s="11">
        <v>2</v>
      </c>
      <c r="F238" s="58"/>
    </row>
    <row r="239" spans="1:6" x14ac:dyDescent="0.3">
      <c r="A239" s="20" t="str">
        <f>CONCATENATE(SUBTOTAL(103,$E$10:E239))</f>
        <v>204</v>
      </c>
      <c r="B239" s="126" t="s">
        <v>509</v>
      </c>
      <c r="C239" s="105" t="s">
        <v>172</v>
      </c>
      <c r="D239" s="206" t="s">
        <v>364</v>
      </c>
      <c r="E239" s="11">
        <v>2</v>
      </c>
      <c r="F239" s="58"/>
    </row>
    <row r="240" spans="1:6" x14ac:dyDescent="0.3">
      <c r="A240" s="20" t="str">
        <f>CONCATENATE(SUBTOTAL(103,$E$10:E240))</f>
        <v>205</v>
      </c>
      <c r="B240" s="126" t="s">
        <v>509</v>
      </c>
      <c r="C240" s="105" t="s">
        <v>173</v>
      </c>
      <c r="D240" s="206" t="s">
        <v>364</v>
      </c>
      <c r="E240" s="11">
        <v>1</v>
      </c>
      <c r="F240" s="58"/>
    </row>
    <row r="241" spans="1:6" ht="24.9" x14ac:dyDescent="0.3">
      <c r="A241" s="20" t="str">
        <f>CONCATENATE(SUBTOTAL(103,$E$10:E241))</f>
        <v>206</v>
      </c>
      <c r="B241" s="126" t="s">
        <v>509</v>
      </c>
      <c r="C241" s="105" t="s">
        <v>765</v>
      </c>
      <c r="D241" s="206" t="s">
        <v>364</v>
      </c>
      <c r="E241" s="11">
        <v>1</v>
      </c>
      <c r="F241" s="58"/>
    </row>
    <row r="242" spans="1:6" ht="24.9" x14ac:dyDescent="0.3">
      <c r="A242" s="20" t="str">
        <f>CONCATENATE(SUBTOTAL(103,$E$10:E242))</f>
        <v>207</v>
      </c>
      <c r="B242" s="126" t="s">
        <v>509</v>
      </c>
      <c r="C242" s="105" t="s">
        <v>766</v>
      </c>
      <c r="D242" s="206" t="s">
        <v>364</v>
      </c>
      <c r="E242" s="11">
        <v>1</v>
      </c>
      <c r="F242" s="58"/>
    </row>
    <row r="243" spans="1:6" x14ac:dyDescent="0.3">
      <c r="A243" s="20"/>
      <c r="B243" s="126"/>
      <c r="C243" s="145" t="s">
        <v>186</v>
      </c>
      <c r="D243" s="12"/>
      <c r="E243" s="207"/>
      <c r="F243" s="58"/>
    </row>
    <row r="244" spans="1:6" ht="49.75" x14ac:dyDescent="0.3">
      <c r="A244" s="20" t="str">
        <f>CONCATENATE(SUBTOTAL(103,$E$10:E244))</f>
        <v>208</v>
      </c>
      <c r="B244" s="126" t="s">
        <v>509</v>
      </c>
      <c r="C244" s="105" t="s">
        <v>721</v>
      </c>
      <c r="D244" s="206" t="s">
        <v>163</v>
      </c>
      <c r="E244" s="11">
        <v>1</v>
      </c>
      <c r="F244" s="58"/>
    </row>
    <row r="245" spans="1:6" ht="24.9" x14ac:dyDescent="0.3">
      <c r="A245" s="20" t="str">
        <f>CONCATENATE(SUBTOTAL(103,$E$10:E245))</f>
        <v>209</v>
      </c>
      <c r="B245" s="126" t="s">
        <v>509</v>
      </c>
      <c r="C245" s="105" t="s">
        <v>722</v>
      </c>
      <c r="D245" s="206" t="s">
        <v>163</v>
      </c>
      <c r="E245" s="11">
        <v>1</v>
      </c>
      <c r="F245" s="58"/>
    </row>
    <row r="246" spans="1:6" ht="24.9" x14ac:dyDescent="0.3">
      <c r="A246" s="20" t="str">
        <f>CONCATENATE(SUBTOTAL(103,$E$10:E246))</f>
        <v>210</v>
      </c>
      <c r="B246" s="126" t="s">
        <v>509</v>
      </c>
      <c r="C246" s="105" t="s">
        <v>723</v>
      </c>
      <c r="D246" s="206" t="s">
        <v>364</v>
      </c>
      <c r="E246" s="11">
        <v>1</v>
      </c>
      <c r="F246" s="58"/>
    </row>
    <row r="247" spans="1:6" x14ac:dyDescent="0.3">
      <c r="A247" s="20" t="str">
        <f>CONCATENATE(SUBTOTAL(103,$E$10:E247))</f>
        <v>211</v>
      </c>
      <c r="B247" s="126" t="s">
        <v>509</v>
      </c>
      <c r="C247" s="105" t="s">
        <v>175</v>
      </c>
      <c r="D247" s="206" t="s">
        <v>364</v>
      </c>
      <c r="E247" s="200">
        <v>2</v>
      </c>
      <c r="F247" s="58"/>
    </row>
    <row r="248" spans="1:6" x14ac:dyDescent="0.3">
      <c r="A248" s="20" t="str">
        <f>CONCATENATE(SUBTOTAL(103,$E$10:E248))</f>
        <v>212</v>
      </c>
      <c r="B248" s="126" t="s">
        <v>509</v>
      </c>
      <c r="C248" s="105" t="s">
        <v>176</v>
      </c>
      <c r="D248" s="206" t="s">
        <v>364</v>
      </c>
      <c r="E248" s="200">
        <v>2</v>
      </c>
      <c r="F248" s="58"/>
    </row>
    <row r="249" spans="1:6" x14ac:dyDescent="0.3">
      <c r="A249" s="20" t="str">
        <f>CONCATENATE(SUBTOTAL(103,$E$10:E249))</f>
        <v>213</v>
      </c>
      <c r="B249" s="126" t="s">
        <v>509</v>
      </c>
      <c r="C249" s="105" t="s">
        <v>198</v>
      </c>
      <c r="D249" s="206" t="s">
        <v>364</v>
      </c>
      <c r="E249" s="200">
        <v>2</v>
      </c>
      <c r="F249" s="58"/>
    </row>
    <row r="250" spans="1:6" ht="24.9" x14ac:dyDescent="0.3">
      <c r="A250" s="20" t="str">
        <f>CONCATENATE(SUBTOTAL(103,$E$10:E250))</f>
        <v>214</v>
      </c>
      <c r="B250" s="126" t="s">
        <v>509</v>
      </c>
      <c r="C250" s="105" t="s">
        <v>179</v>
      </c>
      <c r="D250" s="206" t="s">
        <v>163</v>
      </c>
      <c r="E250" s="200">
        <v>4</v>
      </c>
      <c r="F250" s="58"/>
    </row>
    <row r="251" spans="1:6" ht="24.9" x14ac:dyDescent="0.3">
      <c r="A251" s="20" t="str">
        <f>CONCATENATE(SUBTOTAL(103,$E$10:E251))</f>
        <v>215</v>
      </c>
      <c r="B251" s="126" t="s">
        <v>509</v>
      </c>
      <c r="C251" s="105" t="s">
        <v>181</v>
      </c>
      <c r="D251" s="206" t="s">
        <v>163</v>
      </c>
      <c r="E251" s="11">
        <v>4</v>
      </c>
      <c r="F251" s="58"/>
    </row>
    <row r="252" spans="1:6" ht="24.9" x14ac:dyDescent="0.3">
      <c r="A252" s="20" t="str">
        <f>CONCATENATE(SUBTOTAL(103,$E$10:E252))</f>
        <v>216</v>
      </c>
      <c r="B252" s="126" t="s">
        <v>509</v>
      </c>
      <c r="C252" s="105" t="s">
        <v>726</v>
      </c>
      <c r="D252" s="206" t="s">
        <v>364</v>
      </c>
      <c r="E252" s="11">
        <v>4</v>
      </c>
      <c r="F252" s="58"/>
    </row>
    <row r="253" spans="1:6" ht="24.9" x14ac:dyDescent="0.3">
      <c r="A253" s="20" t="str">
        <f>CONCATENATE(SUBTOTAL(103,$E$10:E253))</f>
        <v>217</v>
      </c>
      <c r="B253" s="126" t="s">
        <v>509</v>
      </c>
      <c r="C253" s="105" t="s">
        <v>724</v>
      </c>
      <c r="D253" s="206" t="s">
        <v>364</v>
      </c>
      <c r="E253" s="11">
        <v>2</v>
      </c>
      <c r="F253" s="58"/>
    </row>
    <row r="254" spans="1:6" x14ac:dyDescent="0.3">
      <c r="A254" s="20" t="str">
        <f>CONCATENATE(SUBTOTAL(103,$E$10:E254))</f>
        <v>218</v>
      </c>
      <c r="B254" s="126" t="s">
        <v>509</v>
      </c>
      <c r="C254" s="105" t="s">
        <v>182</v>
      </c>
      <c r="D254" s="206" t="s">
        <v>364</v>
      </c>
      <c r="E254" s="11">
        <v>1</v>
      </c>
      <c r="F254" s="58"/>
    </row>
    <row r="255" spans="1:6" x14ac:dyDescent="0.3">
      <c r="A255" s="20" t="str">
        <f>CONCATENATE(SUBTOTAL(103,$E$10:E255))</f>
        <v>219</v>
      </c>
      <c r="B255" s="126" t="s">
        <v>509</v>
      </c>
      <c r="C255" s="105" t="s">
        <v>183</v>
      </c>
      <c r="D255" s="206" t="s">
        <v>23</v>
      </c>
      <c r="E255" s="11">
        <v>24</v>
      </c>
      <c r="F255" s="58"/>
    </row>
    <row r="256" spans="1:6" x14ac:dyDescent="0.3">
      <c r="A256" s="20" t="str">
        <f>CONCATENATE(SUBTOTAL(103,$E$10:E256))</f>
        <v>220</v>
      </c>
      <c r="B256" s="126" t="s">
        <v>509</v>
      </c>
      <c r="C256" s="105" t="s">
        <v>184</v>
      </c>
      <c r="D256" s="206" t="s">
        <v>23</v>
      </c>
      <c r="E256" s="11">
        <v>28</v>
      </c>
      <c r="F256" s="58"/>
    </row>
    <row r="257" spans="1:6" x14ac:dyDescent="0.3">
      <c r="A257" s="20" t="str">
        <f>CONCATENATE(SUBTOTAL(103,$E$10:E257))</f>
        <v>221</v>
      </c>
      <c r="B257" s="126" t="s">
        <v>509</v>
      </c>
      <c r="C257" s="105" t="s">
        <v>195</v>
      </c>
      <c r="D257" s="206" t="s">
        <v>23</v>
      </c>
      <c r="E257" s="11">
        <v>23</v>
      </c>
      <c r="F257" s="58"/>
    </row>
    <row r="258" spans="1:6" x14ac:dyDescent="0.3">
      <c r="A258" s="20" t="str">
        <f>CONCATENATE(SUBTOTAL(103,$E$10:E258))</f>
        <v>222</v>
      </c>
      <c r="B258" s="126" t="s">
        <v>509</v>
      </c>
      <c r="C258" s="105" t="s">
        <v>185</v>
      </c>
      <c r="D258" s="206" t="s">
        <v>23</v>
      </c>
      <c r="E258" s="11">
        <v>47</v>
      </c>
      <c r="F258" s="58"/>
    </row>
    <row r="259" spans="1:6" ht="15.45" x14ac:dyDescent="0.4">
      <c r="A259" s="272" t="s">
        <v>201</v>
      </c>
      <c r="B259" s="272"/>
      <c r="C259" s="272"/>
      <c r="D259" s="272"/>
      <c r="E259" s="272"/>
      <c r="F259" s="272"/>
    </row>
    <row r="260" spans="1:6" x14ac:dyDescent="0.3">
      <c r="A260" s="20"/>
      <c r="B260" s="20"/>
      <c r="C260" s="145" t="s">
        <v>202</v>
      </c>
      <c r="D260" s="12"/>
      <c r="E260" s="12"/>
      <c r="F260" s="58"/>
    </row>
    <row r="261" spans="1:6" x14ac:dyDescent="0.3">
      <c r="A261" s="84"/>
      <c r="B261" s="76"/>
      <c r="C261" s="146" t="s">
        <v>203</v>
      </c>
      <c r="D261" s="208"/>
      <c r="E261" s="208"/>
      <c r="F261" s="89"/>
    </row>
    <row r="262" spans="1:6" x14ac:dyDescent="0.3">
      <c r="A262" s="20" t="str">
        <f>CONCATENATE(SUBTOTAL(103,$E$10:E262))</f>
        <v>223</v>
      </c>
      <c r="B262" s="85">
        <v>1.1000000000000001</v>
      </c>
      <c r="C262" s="78" t="s">
        <v>204</v>
      </c>
      <c r="D262" s="206" t="s">
        <v>163</v>
      </c>
      <c r="E262" s="209">
        <v>1</v>
      </c>
      <c r="F262" s="89"/>
    </row>
    <row r="263" spans="1:6" x14ac:dyDescent="0.3">
      <c r="A263" s="20" t="str">
        <f>CONCATENATE(SUBTOTAL(103,$E$10:E263))</f>
        <v>224</v>
      </c>
      <c r="B263" s="85">
        <v>1.1000000000000001</v>
      </c>
      <c r="C263" s="79" t="s">
        <v>205</v>
      </c>
      <c r="D263" s="206" t="s">
        <v>163</v>
      </c>
      <c r="E263" s="209">
        <v>1</v>
      </c>
      <c r="F263" s="89"/>
    </row>
    <row r="264" spans="1:6" x14ac:dyDescent="0.3">
      <c r="A264" s="20"/>
      <c r="B264" s="80"/>
      <c r="C264" s="146" t="s">
        <v>206</v>
      </c>
      <c r="D264" s="208"/>
      <c r="E264" s="210"/>
      <c r="F264" s="89"/>
    </row>
    <row r="265" spans="1:6" ht="14.15" x14ac:dyDescent="0.3">
      <c r="A265" s="20" t="str">
        <f>CONCATENATE(SUBTOTAL(103,$E$10:E265))</f>
        <v>225</v>
      </c>
      <c r="B265" s="85">
        <v>1.1000000000000001</v>
      </c>
      <c r="C265" s="81" t="s">
        <v>207</v>
      </c>
      <c r="D265" s="197" t="s">
        <v>26</v>
      </c>
      <c r="E265" s="209">
        <v>25</v>
      </c>
      <c r="F265" s="89"/>
    </row>
    <row r="266" spans="1:6" x14ac:dyDescent="0.3">
      <c r="A266" s="20"/>
      <c r="B266" s="82"/>
      <c r="C266" s="146" t="s">
        <v>208</v>
      </c>
      <c r="D266" s="208"/>
      <c r="E266" s="210"/>
      <c r="F266" s="89"/>
    </row>
    <row r="267" spans="1:6" x14ac:dyDescent="0.3">
      <c r="A267" s="20" t="str">
        <f>CONCATENATE(SUBTOTAL(103,$E$10:E267))</f>
        <v>226</v>
      </c>
      <c r="B267" s="85">
        <v>1.1000000000000001</v>
      </c>
      <c r="C267" s="147" t="s">
        <v>209</v>
      </c>
      <c r="D267" s="206" t="s">
        <v>163</v>
      </c>
      <c r="E267" s="209">
        <v>1</v>
      </c>
      <c r="F267" s="89"/>
    </row>
    <row r="268" spans="1:6" ht="14.15" x14ac:dyDescent="0.3">
      <c r="A268" s="20" t="str">
        <f>CONCATENATE(SUBTOTAL(103,$E$10:E268))</f>
        <v>227</v>
      </c>
      <c r="B268" s="85">
        <v>1.1000000000000001</v>
      </c>
      <c r="C268" s="78" t="s">
        <v>210</v>
      </c>
      <c r="D268" s="197" t="s">
        <v>26</v>
      </c>
      <c r="E268" s="209">
        <v>66</v>
      </c>
      <c r="F268" s="89"/>
    </row>
    <row r="269" spans="1:6" ht="14.15" x14ac:dyDescent="0.3">
      <c r="A269" s="20" t="str">
        <f>CONCATENATE(SUBTOTAL(103,$E$10:E269))</f>
        <v>228</v>
      </c>
      <c r="B269" s="85">
        <v>1.1000000000000001</v>
      </c>
      <c r="C269" s="147" t="s">
        <v>211</v>
      </c>
      <c r="D269" s="197" t="s">
        <v>26</v>
      </c>
      <c r="E269" s="209">
        <v>100</v>
      </c>
      <c r="F269" s="89"/>
    </row>
    <row r="270" spans="1:6" ht="14.15" x14ac:dyDescent="0.3">
      <c r="A270" s="20" t="str">
        <f>CONCATENATE(SUBTOTAL(103,$E$10:E270))</f>
        <v>229</v>
      </c>
      <c r="B270" s="85">
        <v>1.1000000000000001</v>
      </c>
      <c r="C270" s="147" t="s">
        <v>212</v>
      </c>
      <c r="D270" s="197" t="s">
        <v>26</v>
      </c>
      <c r="E270" s="209">
        <v>600</v>
      </c>
      <c r="F270" s="89"/>
    </row>
    <row r="271" spans="1:6" ht="14.15" x14ac:dyDescent="0.3">
      <c r="A271" s="20" t="str">
        <f>CONCATENATE(SUBTOTAL(103,$E$10:E271))</f>
        <v>230</v>
      </c>
      <c r="B271" s="85">
        <v>1.1000000000000001</v>
      </c>
      <c r="C271" s="147" t="s">
        <v>213</v>
      </c>
      <c r="D271" s="197" t="s">
        <v>19</v>
      </c>
      <c r="E271" s="209">
        <v>450</v>
      </c>
      <c r="F271" s="89"/>
    </row>
    <row r="272" spans="1:6" x14ac:dyDescent="0.3">
      <c r="A272" s="20"/>
      <c r="B272" s="82"/>
      <c r="C272" s="146" t="s">
        <v>214</v>
      </c>
      <c r="D272" s="208"/>
      <c r="E272" s="210"/>
      <c r="F272" s="89"/>
    </row>
    <row r="273" spans="1:6" ht="24.9" x14ac:dyDescent="0.3">
      <c r="A273" s="20" t="str">
        <f>CONCATENATE(SUBTOTAL(103,$E$10:E273))</f>
        <v>231</v>
      </c>
      <c r="B273" s="85">
        <v>1.1000000000000001</v>
      </c>
      <c r="C273" s="78" t="s">
        <v>215</v>
      </c>
      <c r="D273" s="197" t="s">
        <v>26</v>
      </c>
      <c r="E273" s="209">
        <v>80</v>
      </c>
      <c r="F273" s="89"/>
    </row>
    <row r="274" spans="1:6" x14ac:dyDescent="0.3">
      <c r="A274" s="20"/>
      <c r="B274" s="82"/>
      <c r="C274" s="146" t="s">
        <v>216</v>
      </c>
      <c r="D274" s="208"/>
      <c r="E274" s="210"/>
      <c r="F274" s="89"/>
    </row>
    <row r="275" spans="1:6" x14ac:dyDescent="0.3">
      <c r="A275" s="20" t="str">
        <f>CONCATENATE(SUBTOTAL(103,$E$10:E275))</f>
        <v>232</v>
      </c>
      <c r="B275" s="85">
        <v>1.1000000000000001</v>
      </c>
      <c r="C275" s="147" t="s">
        <v>217</v>
      </c>
      <c r="D275" s="211" t="s">
        <v>23</v>
      </c>
      <c r="E275" s="209">
        <v>39</v>
      </c>
      <c r="F275" s="89"/>
    </row>
    <row r="276" spans="1:6" x14ac:dyDescent="0.3">
      <c r="A276" s="20" t="str">
        <f>CONCATENATE(SUBTOTAL(103,$E$10:E276))</f>
        <v>233</v>
      </c>
      <c r="B276" s="85">
        <v>1.1000000000000001</v>
      </c>
      <c r="C276" s="147" t="s">
        <v>218</v>
      </c>
      <c r="D276" s="211" t="s">
        <v>23</v>
      </c>
      <c r="E276" s="209">
        <v>43.5</v>
      </c>
      <c r="F276" s="89"/>
    </row>
    <row r="277" spans="1:6" x14ac:dyDescent="0.3">
      <c r="A277" s="20"/>
      <c r="B277" s="82"/>
      <c r="C277" s="146" t="s">
        <v>219</v>
      </c>
      <c r="D277" s="208"/>
      <c r="E277" s="210"/>
      <c r="F277" s="89"/>
    </row>
    <row r="278" spans="1:6" x14ac:dyDescent="0.3">
      <c r="A278" s="20" t="str">
        <f>CONCATENATE(SUBTOTAL(103,$E$10:E278))</f>
        <v>234</v>
      </c>
      <c r="B278" s="85">
        <v>1.1000000000000001</v>
      </c>
      <c r="C278" s="78" t="s">
        <v>220</v>
      </c>
      <c r="D278" s="206" t="s">
        <v>163</v>
      </c>
      <c r="E278" s="209">
        <v>1</v>
      </c>
      <c r="F278" s="89"/>
    </row>
    <row r="279" spans="1:6" x14ac:dyDescent="0.3">
      <c r="A279" s="20"/>
      <c r="B279" s="82"/>
      <c r="C279" s="146" t="s">
        <v>221</v>
      </c>
      <c r="D279" s="208"/>
      <c r="E279" s="210"/>
      <c r="F279" s="89"/>
    </row>
    <row r="280" spans="1:6" ht="14.15" x14ac:dyDescent="0.3">
      <c r="A280" s="20" t="str">
        <f>CONCATENATE(SUBTOTAL(103,$E$10:E280))</f>
        <v>235</v>
      </c>
      <c r="B280" s="85">
        <v>1.1000000000000001</v>
      </c>
      <c r="C280" s="78" t="s">
        <v>222</v>
      </c>
      <c r="D280" s="197" t="s">
        <v>19</v>
      </c>
      <c r="E280" s="209">
        <v>156</v>
      </c>
      <c r="F280" s="89"/>
    </row>
    <row r="281" spans="1:6" ht="14.15" x14ac:dyDescent="0.3">
      <c r="A281" s="20" t="str">
        <f>CONCATENATE(SUBTOTAL(103,$E$10:E281))</f>
        <v>236</v>
      </c>
      <c r="B281" s="85">
        <v>1.1000000000000001</v>
      </c>
      <c r="C281" s="78" t="s">
        <v>223</v>
      </c>
      <c r="D281" s="197" t="s">
        <v>19</v>
      </c>
      <c r="E281" s="209">
        <v>340</v>
      </c>
      <c r="F281" s="89"/>
    </row>
    <row r="282" spans="1:6" ht="14.15" x14ac:dyDescent="0.3">
      <c r="A282" s="20" t="str">
        <f>CONCATENATE(SUBTOTAL(103,$E$10:E282))</f>
        <v>237</v>
      </c>
      <c r="B282" s="85">
        <v>1.1000000000000001</v>
      </c>
      <c r="C282" s="78" t="s">
        <v>224</v>
      </c>
      <c r="D282" s="197" t="s">
        <v>19</v>
      </c>
      <c r="E282" s="209">
        <v>190</v>
      </c>
      <c r="F282" s="89"/>
    </row>
    <row r="283" spans="1:6" x14ac:dyDescent="0.3">
      <c r="A283" s="20"/>
      <c r="B283" s="84"/>
      <c r="C283" s="146" t="s">
        <v>225</v>
      </c>
      <c r="D283" s="208"/>
      <c r="E283" s="210"/>
      <c r="F283" s="89"/>
    </row>
    <row r="284" spans="1:6" x14ac:dyDescent="0.3">
      <c r="A284" s="20" t="str">
        <f>CONCATENATE(SUBTOTAL(103,$E$10:E284))</f>
        <v>238</v>
      </c>
      <c r="B284" s="85">
        <v>1.1000000000000001</v>
      </c>
      <c r="C284" s="78" t="s">
        <v>226</v>
      </c>
      <c r="D284" s="211" t="s">
        <v>263</v>
      </c>
      <c r="E284" s="209">
        <v>5.26</v>
      </c>
      <c r="F284" s="89"/>
    </row>
    <row r="285" spans="1:6" x14ac:dyDescent="0.3">
      <c r="A285" s="20" t="str">
        <f>CONCATENATE(SUBTOTAL(103,$E$10:E285))</f>
        <v>239</v>
      </c>
      <c r="B285" s="85">
        <v>1.1000000000000001</v>
      </c>
      <c r="C285" s="78" t="s">
        <v>227</v>
      </c>
      <c r="D285" s="211" t="s">
        <v>263</v>
      </c>
      <c r="E285" s="209">
        <v>24.07</v>
      </c>
      <c r="F285" s="89"/>
    </row>
    <row r="286" spans="1:6" ht="14.25" customHeight="1" x14ac:dyDescent="0.3">
      <c r="A286" s="20" t="str">
        <f>CONCATENATE(SUBTOTAL(103,$E$10:E286))</f>
        <v>240</v>
      </c>
      <c r="B286" s="85">
        <v>1.1000000000000001</v>
      </c>
      <c r="C286" s="78" t="s">
        <v>228</v>
      </c>
      <c r="D286" s="211" t="s">
        <v>263</v>
      </c>
      <c r="E286" s="209">
        <v>2.19</v>
      </c>
      <c r="F286" s="89"/>
    </row>
    <row r="287" spans="1:6" x14ac:dyDescent="0.3">
      <c r="A287" s="20"/>
      <c r="B287" s="83"/>
      <c r="C287" s="146" t="s">
        <v>229</v>
      </c>
      <c r="D287" s="211"/>
      <c r="E287" s="209"/>
      <c r="F287" s="89"/>
    </row>
    <row r="288" spans="1:6" x14ac:dyDescent="0.3">
      <c r="A288" s="20" t="str">
        <f>CONCATENATE(SUBTOTAL(103,$E$10:E288))</f>
        <v>241</v>
      </c>
      <c r="B288" s="85">
        <v>1.1000000000000001</v>
      </c>
      <c r="C288" s="78" t="s">
        <v>230</v>
      </c>
      <c r="D288" s="211" t="s">
        <v>364</v>
      </c>
      <c r="E288" s="209">
        <v>16</v>
      </c>
      <c r="F288" s="89"/>
    </row>
    <row r="289" spans="1:6" x14ac:dyDescent="0.3">
      <c r="A289" s="20" t="str">
        <f>CONCATENATE(SUBTOTAL(103,$E$10:E289))</f>
        <v>242</v>
      </c>
      <c r="B289" s="85">
        <v>1.1000000000000001</v>
      </c>
      <c r="C289" s="78" t="s">
        <v>231</v>
      </c>
      <c r="D289" s="211" t="s">
        <v>263</v>
      </c>
      <c r="E289" s="209">
        <v>10.62</v>
      </c>
      <c r="F289" s="89"/>
    </row>
    <row r="290" spans="1:6" x14ac:dyDescent="0.3">
      <c r="A290" s="20" t="str">
        <f>CONCATENATE(SUBTOTAL(103,$E$10:E290))</f>
        <v>243</v>
      </c>
      <c r="B290" s="85">
        <v>1.1000000000000001</v>
      </c>
      <c r="C290" s="78" t="s">
        <v>232</v>
      </c>
      <c r="D290" s="211" t="s">
        <v>23</v>
      </c>
      <c r="E290" s="209">
        <v>268.10000000000002</v>
      </c>
      <c r="F290" s="89"/>
    </row>
    <row r="291" spans="1:6" ht="14.15" x14ac:dyDescent="0.3">
      <c r="A291" s="20" t="str">
        <f>CONCATENATE(SUBTOTAL(103,$E$10:E291))</f>
        <v>244</v>
      </c>
      <c r="B291" s="85">
        <v>1.1000000000000001</v>
      </c>
      <c r="C291" s="78" t="s">
        <v>233</v>
      </c>
      <c r="D291" s="197" t="s">
        <v>26</v>
      </c>
      <c r="E291" s="209">
        <v>1.72</v>
      </c>
      <c r="F291" s="89"/>
    </row>
    <row r="292" spans="1:6" x14ac:dyDescent="0.3">
      <c r="A292" s="20"/>
      <c r="B292" s="84"/>
      <c r="C292" s="146" t="s">
        <v>234</v>
      </c>
      <c r="D292" s="208"/>
      <c r="E292" s="210"/>
      <c r="F292" s="89"/>
    </row>
    <row r="293" spans="1:6" ht="14.15" x14ac:dyDescent="0.3">
      <c r="A293" s="20" t="str">
        <f>CONCATENATE(SUBTOTAL(103,$E$10:E293))</f>
        <v>245</v>
      </c>
      <c r="B293" s="85">
        <v>1.1000000000000001</v>
      </c>
      <c r="C293" s="78" t="s">
        <v>235</v>
      </c>
      <c r="D293" s="197" t="s">
        <v>26</v>
      </c>
      <c r="E293" s="209">
        <v>51</v>
      </c>
      <c r="F293" s="89"/>
    </row>
    <row r="294" spans="1:6" ht="14.15" x14ac:dyDescent="0.3">
      <c r="A294" s="20" t="str">
        <f>CONCATENATE(SUBTOTAL(103,$E$10:E294))</f>
        <v>246</v>
      </c>
      <c r="B294" s="85">
        <v>1.1000000000000001</v>
      </c>
      <c r="C294" s="78" t="s">
        <v>236</v>
      </c>
      <c r="D294" s="197" t="s">
        <v>26</v>
      </c>
      <c r="E294" s="209">
        <v>200</v>
      </c>
      <c r="F294" s="89"/>
    </row>
    <row r="295" spans="1:6" ht="14.15" x14ac:dyDescent="0.3">
      <c r="A295" s="20" t="str">
        <f>CONCATENATE(SUBTOTAL(103,$E$10:E295))</f>
        <v>247</v>
      </c>
      <c r="B295" s="85">
        <v>1.1000000000000001</v>
      </c>
      <c r="C295" s="78" t="s">
        <v>237</v>
      </c>
      <c r="D295" s="197" t="s">
        <v>26</v>
      </c>
      <c r="E295" s="209">
        <v>3.2</v>
      </c>
      <c r="F295" s="89"/>
    </row>
    <row r="296" spans="1:6" ht="14.15" x14ac:dyDescent="0.3">
      <c r="A296" s="20" t="str">
        <f>CONCATENATE(SUBTOTAL(103,$E$10:E296))</f>
        <v>248</v>
      </c>
      <c r="B296" s="85">
        <v>1.1000000000000001</v>
      </c>
      <c r="C296" s="78" t="s">
        <v>238</v>
      </c>
      <c r="D296" s="197" t="s">
        <v>26</v>
      </c>
      <c r="E296" s="209">
        <v>47</v>
      </c>
      <c r="F296" s="89"/>
    </row>
    <row r="297" spans="1:6" ht="14.15" x14ac:dyDescent="0.3">
      <c r="A297" s="20" t="str">
        <f>CONCATENATE(SUBTOTAL(103,$E$10:E297))</f>
        <v>249</v>
      </c>
      <c r="B297" s="85">
        <v>1.1000000000000001</v>
      </c>
      <c r="C297" s="78" t="s">
        <v>239</v>
      </c>
      <c r="D297" s="197" t="s">
        <v>26</v>
      </c>
      <c r="E297" s="209">
        <v>0.55000000000000004</v>
      </c>
      <c r="F297" s="89"/>
    </row>
    <row r="298" spans="1:6" x14ac:dyDescent="0.3">
      <c r="A298" s="20"/>
      <c r="B298" s="82"/>
      <c r="C298" s="146" t="s">
        <v>240</v>
      </c>
      <c r="D298" s="208"/>
      <c r="E298" s="210"/>
      <c r="F298" s="89"/>
    </row>
    <row r="299" spans="1:6" x14ac:dyDescent="0.3">
      <c r="A299" s="20" t="str">
        <f>CONCATENATE(SUBTOTAL(103,$E$10:E299))</f>
        <v>250</v>
      </c>
      <c r="B299" s="85">
        <v>1.1000000000000001</v>
      </c>
      <c r="C299" s="87" t="s">
        <v>241</v>
      </c>
      <c r="D299" s="211" t="s">
        <v>263</v>
      </c>
      <c r="E299" s="209">
        <v>7.61</v>
      </c>
      <c r="F299" s="89"/>
    </row>
    <row r="300" spans="1:6" x14ac:dyDescent="0.3">
      <c r="A300" s="20"/>
      <c r="B300" s="82"/>
      <c r="C300" s="146" t="s">
        <v>242</v>
      </c>
      <c r="D300" s="208"/>
      <c r="E300" s="210"/>
      <c r="F300" s="89"/>
    </row>
    <row r="301" spans="1:6" ht="14.15" x14ac:dyDescent="0.3">
      <c r="A301" s="20" t="str">
        <f>CONCATENATE(SUBTOTAL(103,$E$10:E301))</f>
        <v>251</v>
      </c>
      <c r="B301" s="85">
        <v>1.1000000000000001</v>
      </c>
      <c r="C301" s="78" t="s">
        <v>243</v>
      </c>
      <c r="D301" s="197" t="s">
        <v>19</v>
      </c>
      <c r="E301" s="209">
        <v>100</v>
      </c>
      <c r="F301" s="89"/>
    </row>
    <row r="302" spans="1:6" ht="14.15" x14ac:dyDescent="0.3">
      <c r="A302" s="20" t="str">
        <f>CONCATENATE(SUBTOTAL(103,$E$10:E302))</f>
        <v>252</v>
      </c>
      <c r="B302" s="85">
        <v>1.1000000000000001</v>
      </c>
      <c r="C302" s="78" t="s">
        <v>244</v>
      </c>
      <c r="D302" s="197" t="s">
        <v>19</v>
      </c>
      <c r="E302" s="209">
        <v>155</v>
      </c>
      <c r="F302" s="89"/>
    </row>
    <row r="303" spans="1:6" ht="24.9" x14ac:dyDescent="0.3">
      <c r="A303" s="20" t="str">
        <f>CONCATENATE(SUBTOTAL(103,$E$10:E303))</f>
        <v>253</v>
      </c>
      <c r="B303" s="85">
        <v>1.1000000000000001</v>
      </c>
      <c r="C303" s="78" t="s">
        <v>245</v>
      </c>
      <c r="D303" s="211" t="s">
        <v>23</v>
      </c>
      <c r="E303" s="209">
        <v>49.7</v>
      </c>
      <c r="F303" s="89"/>
    </row>
    <row r="304" spans="1:6" x14ac:dyDescent="0.3">
      <c r="A304" s="20" t="str">
        <f>CONCATENATE(SUBTOTAL(103,$E$10:E304))</f>
        <v>254</v>
      </c>
      <c r="B304" s="85">
        <v>1.1000000000000001</v>
      </c>
      <c r="C304" s="78" t="s">
        <v>246</v>
      </c>
      <c r="D304" s="211" t="s">
        <v>23</v>
      </c>
      <c r="E304" s="209">
        <v>131.6</v>
      </c>
      <c r="F304" s="89"/>
    </row>
    <row r="305" spans="1:6" ht="14.15" x14ac:dyDescent="0.3">
      <c r="A305" s="20" t="str">
        <f>CONCATENATE(SUBTOTAL(103,$E$10:E305))</f>
        <v>255</v>
      </c>
      <c r="B305" s="85">
        <v>1.1000000000000001</v>
      </c>
      <c r="C305" s="78" t="s">
        <v>247</v>
      </c>
      <c r="D305" s="197" t="s">
        <v>19</v>
      </c>
      <c r="E305" s="209">
        <v>96</v>
      </c>
      <c r="F305" s="89"/>
    </row>
    <row r="306" spans="1:6" ht="14.15" x14ac:dyDescent="0.3">
      <c r="A306" s="20" t="str">
        <f>CONCATENATE(SUBTOTAL(103,$E$10:E306))</f>
        <v>256</v>
      </c>
      <c r="B306" s="85">
        <v>1.1000000000000001</v>
      </c>
      <c r="C306" s="78" t="s">
        <v>248</v>
      </c>
      <c r="D306" s="197" t="s">
        <v>19</v>
      </c>
      <c r="E306" s="209">
        <v>96</v>
      </c>
      <c r="F306" s="89"/>
    </row>
    <row r="307" spans="1:6" x14ac:dyDescent="0.3">
      <c r="A307" s="20"/>
      <c r="B307" s="85"/>
      <c r="C307" s="146" t="s">
        <v>249</v>
      </c>
      <c r="D307" s="208"/>
      <c r="E307" s="210"/>
      <c r="F307" s="89"/>
    </row>
    <row r="308" spans="1:6" ht="14.15" x14ac:dyDescent="0.3">
      <c r="A308" s="20" t="str">
        <f>CONCATENATE(SUBTOTAL(103,$E$10:E308))</f>
        <v>257</v>
      </c>
      <c r="B308" s="85">
        <v>1.1000000000000001</v>
      </c>
      <c r="C308" s="78" t="s">
        <v>250</v>
      </c>
      <c r="D308" s="197" t="s">
        <v>19</v>
      </c>
      <c r="E308" s="209">
        <v>94</v>
      </c>
      <c r="F308" s="89"/>
    </row>
    <row r="309" spans="1:6" x14ac:dyDescent="0.3">
      <c r="A309" s="20"/>
      <c r="B309" s="85"/>
      <c r="C309" s="148" t="s">
        <v>251</v>
      </c>
      <c r="D309" s="208"/>
      <c r="E309" s="210"/>
      <c r="F309" s="89"/>
    </row>
    <row r="310" spans="1:6" ht="14.15" x14ac:dyDescent="0.3">
      <c r="A310" s="20" t="str">
        <f>CONCATENATE(SUBTOTAL(103,$E$10:E310))</f>
        <v>258</v>
      </c>
      <c r="B310" s="85">
        <v>1.1000000000000001</v>
      </c>
      <c r="C310" s="78" t="s">
        <v>252</v>
      </c>
      <c r="D310" s="197" t="s">
        <v>19</v>
      </c>
      <c r="E310" s="209">
        <v>85</v>
      </c>
      <c r="F310" s="89"/>
    </row>
    <row r="311" spans="1:6" x14ac:dyDescent="0.3">
      <c r="A311" s="20" t="str">
        <f>CONCATENATE(SUBTOTAL(103,$E$10:E311))</f>
        <v>259</v>
      </c>
      <c r="B311" s="85">
        <v>1.1000000000000001</v>
      </c>
      <c r="C311" s="78" t="s">
        <v>253</v>
      </c>
      <c r="D311" s="211" t="s">
        <v>364</v>
      </c>
      <c r="E311" s="209">
        <v>8</v>
      </c>
      <c r="F311" s="89"/>
    </row>
    <row r="312" spans="1:6" x14ac:dyDescent="0.3">
      <c r="A312" s="20" t="str">
        <f>CONCATENATE(SUBTOTAL(103,$E$10:E312))</f>
        <v>260</v>
      </c>
      <c r="B312" s="85">
        <v>1.1000000000000001</v>
      </c>
      <c r="C312" s="78" t="s">
        <v>254</v>
      </c>
      <c r="D312" s="211" t="s">
        <v>364</v>
      </c>
      <c r="E312" s="209">
        <v>6</v>
      </c>
      <c r="F312" s="89"/>
    </row>
    <row r="313" spans="1:6" x14ac:dyDescent="0.3">
      <c r="A313" s="20" t="str">
        <f>CONCATENATE(SUBTOTAL(103,$E$10:E313))</f>
        <v>261</v>
      </c>
      <c r="B313" s="85">
        <v>1.1000000000000001</v>
      </c>
      <c r="C313" s="78" t="s">
        <v>255</v>
      </c>
      <c r="D313" s="211" t="s">
        <v>23</v>
      </c>
      <c r="E313" s="209">
        <v>66.2</v>
      </c>
      <c r="F313" s="89"/>
    </row>
    <row r="314" spans="1:6" ht="14.15" x14ac:dyDescent="0.3">
      <c r="A314" s="20" t="str">
        <f>CONCATENATE(SUBTOTAL(103,$E$10:E314))</f>
        <v>262</v>
      </c>
      <c r="B314" s="85">
        <v>1.1000000000000001</v>
      </c>
      <c r="C314" s="78" t="s">
        <v>256</v>
      </c>
      <c r="D314" s="197" t="s">
        <v>26</v>
      </c>
      <c r="E314" s="209">
        <v>32</v>
      </c>
      <c r="F314" s="89"/>
    </row>
    <row r="315" spans="1:6" x14ac:dyDescent="0.3">
      <c r="A315" s="20" t="str">
        <f>CONCATENATE(SUBTOTAL(103,$E$10:E315))</f>
        <v>263</v>
      </c>
      <c r="B315" s="85">
        <v>1.1000000000000001</v>
      </c>
      <c r="C315" s="87" t="s">
        <v>257</v>
      </c>
      <c r="D315" s="211" t="s">
        <v>23</v>
      </c>
      <c r="E315" s="209">
        <v>79.8</v>
      </c>
      <c r="F315" s="89"/>
    </row>
    <row r="316" spans="1:6" x14ac:dyDescent="0.3">
      <c r="A316" s="20" t="str">
        <f>CONCATENATE(SUBTOTAL(103,$E$10:E316))</f>
        <v>264</v>
      </c>
      <c r="B316" s="85">
        <v>1.1000000000000001</v>
      </c>
      <c r="C316" s="87" t="s">
        <v>258</v>
      </c>
      <c r="D316" s="211" t="s">
        <v>23</v>
      </c>
      <c r="E316" s="209">
        <v>12.36</v>
      </c>
      <c r="F316" s="89"/>
    </row>
    <row r="317" spans="1:6" x14ac:dyDescent="0.3">
      <c r="A317" s="20" t="str">
        <f>CONCATENATE(SUBTOTAL(103,$E$10:E317))</f>
        <v>265</v>
      </c>
      <c r="B317" s="85">
        <v>1.1000000000000001</v>
      </c>
      <c r="C317" s="78" t="s">
        <v>259</v>
      </c>
      <c r="D317" s="206" t="s">
        <v>163</v>
      </c>
      <c r="E317" s="209">
        <v>1</v>
      </c>
      <c r="F317" s="89"/>
    </row>
    <row r="318" spans="1:6" x14ac:dyDescent="0.3">
      <c r="A318" s="20" t="str">
        <f>CONCATENATE(SUBTOTAL(103,$E$10:E318))</f>
        <v>266</v>
      </c>
      <c r="B318" s="85">
        <v>1.1000000000000001</v>
      </c>
      <c r="C318" s="78" t="s">
        <v>260</v>
      </c>
      <c r="D318" s="211" t="s">
        <v>364</v>
      </c>
      <c r="E318" s="209">
        <v>2</v>
      </c>
      <c r="F318" s="89"/>
    </row>
    <row r="319" spans="1:6" x14ac:dyDescent="0.3">
      <c r="A319" s="20" t="str">
        <f>CONCATENATE(SUBTOTAL(103,$E$10:E319))</f>
        <v>267</v>
      </c>
      <c r="B319" s="85">
        <v>1.1000000000000001</v>
      </c>
      <c r="C319" s="78" t="s">
        <v>261</v>
      </c>
      <c r="D319" s="211" t="s">
        <v>364</v>
      </c>
      <c r="E319" s="209">
        <v>1</v>
      </c>
      <c r="F319" s="89"/>
    </row>
    <row r="320" spans="1:6" ht="14.15" x14ac:dyDescent="0.3">
      <c r="A320" s="20" t="str">
        <f>CONCATENATE(SUBTOTAL(103,$E$10:E320))</f>
        <v>268</v>
      </c>
      <c r="B320" s="85">
        <v>1.1000000000000001</v>
      </c>
      <c r="C320" s="78" t="s">
        <v>262</v>
      </c>
      <c r="D320" s="197" t="s">
        <v>19</v>
      </c>
      <c r="E320" s="209">
        <v>16</v>
      </c>
      <c r="F320" s="89"/>
    </row>
    <row r="321" spans="1:6" x14ac:dyDescent="0.3">
      <c r="A321" s="90"/>
      <c r="B321" s="90"/>
      <c r="C321" s="149" t="s">
        <v>264</v>
      </c>
      <c r="D321" s="212"/>
      <c r="E321" s="212"/>
      <c r="F321" s="89"/>
    </row>
    <row r="322" spans="1:6" x14ac:dyDescent="0.3">
      <c r="A322" s="84"/>
      <c r="B322" s="76"/>
      <c r="C322" s="146" t="s">
        <v>203</v>
      </c>
      <c r="D322" s="208"/>
      <c r="E322" s="208"/>
      <c r="F322" s="89"/>
    </row>
    <row r="323" spans="1:6" x14ac:dyDescent="0.3">
      <c r="A323" s="20" t="str">
        <f>CONCATENATE(SUBTOTAL(103,$E$10:E323))</f>
        <v>269</v>
      </c>
      <c r="B323" s="85">
        <v>1.1000000000000001</v>
      </c>
      <c r="C323" s="78" t="s">
        <v>204</v>
      </c>
      <c r="D323" s="206" t="s">
        <v>163</v>
      </c>
      <c r="E323" s="209">
        <v>1</v>
      </c>
      <c r="F323" s="89"/>
    </row>
    <row r="324" spans="1:6" x14ac:dyDescent="0.3">
      <c r="A324" s="20"/>
      <c r="B324" s="80"/>
      <c r="C324" s="146" t="s">
        <v>206</v>
      </c>
      <c r="D324" s="208"/>
      <c r="E324" s="210"/>
      <c r="F324" s="89"/>
    </row>
    <row r="325" spans="1:6" x14ac:dyDescent="0.3">
      <c r="A325" s="20" t="str">
        <f>CONCATENATE(SUBTOTAL(103,$E$10:E325))</f>
        <v>270</v>
      </c>
      <c r="B325" s="85">
        <v>1.1000000000000001</v>
      </c>
      <c r="C325" s="78" t="s">
        <v>265</v>
      </c>
      <c r="D325" s="211" t="s">
        <v>364</v>
      </c>
      <c r="E325" s="209">
        <v>4</v>
      </c>
      <c r="F325" s="89"/>
    </row>
    <row r="326" spans="1:6" ht="14.15" x14ac:dyDescent="0.3">
      <c r="A326" s="20" t="str">
        <f>CONCATENATE(SUBTOTAL(103,$E$10:E326))</f>
        <v>271</v>
      </c>
      <c r="B326" s="85">
        <v>1.1000000000000001</v>
      </c>
      <c r="C326" s="78" t="s">
        <v>266</v>
      </c>
      <c r="D326" s="197" t="s">
        <v>19</v>
      </c>
      <c r="E326" s="209">
        <v>375</v>
      </c>
      <c r="F326" s="89"/>
    </row>
    <row r="327" spans="1:6" x14ac:dyDescent="0.3">
      <c r="A327" s="20" t="str">
        <f>CONCATENATE(SUBTOTAL(103,$E$10:E327))</f>
        <v>272</v>
      </c>
      <c r="B327" s="85">
        <v>1.1000000000000001</v>
      </c>
      <c r="C327" s="78" t="s">
        <v>267</v>
      </c>
      <c r="D327" s="211" t="s">
        <v>23</v>
      </c>
      <c r="E327" s="209">
        <v>14</v>
      </c>
      <c r="F327" s="89"/>
    </row>
    <row r="328" spans="1:6" x14ac:dyDescent="0.3">
      <c r="A328" s="20"/>
      <c r="B328" s="82"/>
      <c r="C328" s="146" t="s">
        <v>240</v>
      </c>
      <c r="D328" s="208"/>
      <c r="E328" s="210"/>
      <c r="F328" s="89"/>
    </row>
    <row r="329" spans="1:6" x14ac:dyDescent="0.3">
      <c r="A329" s="20" t="str">
        <f>CONCATENATE(SUBTOTAL(103,$E$10:E329))</f>
        <v>273</v>
      </c>
      <c r="B329" s="85">
        <v>1.1000000000000001</v>
      </c>
      <c r="C329" s="87" t="s">
        <v>268</v>
      </c>
      <c r="D329" s="211" t="s">
        <v>364</v>
      </c>
      <c r="E329" s="209">
        <v>4</v>
      </c>
      <c r="F329" s="89"/>
    </row>
    <row r="330" spans="1:6" x14ac:dyDescent="0.3">
      <c r="A330" s="20"/>
      <c r="B330" s="88"/>
      <c r="C330" s="148" t="s">
        <v>251</v>
      </c>
      <c r="D330" s="208"/>
      <c r="E330" s="210"/>
      <c r="F330" s="89"/>
    </row>
    <row r="331" spans="1:6" ht="14.15" x14ac:dyDescent="0.3">
      <c r="A331" s="20" t="str">
        <f>CONCATENATE(SUBTOTAL(103,$E$10:E331))</f>
        <v>274</v>
      </c>
      <c r="B331" s="85">
        <v>1.1000000000000001</v>
      </c>
      <c r="C331" s="78" t="s">
        <v>269</v>
      </c>
      <c r="D331" s="197" t="s">
        <v>26</v>
      </c>
      <c r="E331" s="209">
        <v>0.1</v>
      </c>
      <c r="F331" s="89"/>
    </row>
    <row r="332" spans="1:6" ht="14.15" x14ac:dyDescent="0.3">
      <c r="A332" s="20" t="str">
        <f>CONCATENATE(SUBTOTAL(103,$E$10:E332))</f>
        <v>275</v>
      </c>
      <c r="B332" s="85">
        <v>1.1000000000000001</v>
      </c>
      <c r="C332" s="78" t="s">
        <v>270</v>
      </c>
      <c r="D332" s="197" t="s">
        <v>19</v>
      </c>
      <c r="E332" s="209">
        <v>465</v>
      </c>
      <c r="F332" s="89"/>
    </row>
    <row r="333" spans="1:6" x14ac:dyDescent="0.3">
      <c r="A333" s="20" t="str">
        <f>CONCATENATE(SUBTOTAL(103,$E$10:E333))</f>
        <v>276</v>
      </c>
      <c r="B333" s="85">
        <v>1.1000000000000001</v>
      </c>
      <c r="C333" s="78" t="s">
        <v>271</v>
      </c>
      <c r="D333" s="211" t="s">
        <v>23</v>
      </c>
      <c r="E333" s="209">
        <v>14</v>
      </c>
      <c r="F333" s="89"/>
    </row>
    <row r="334" spans="1:6" ht="14.15" x14ac:dyDescent="0.3">
      <c r="A334" s="20" t="str">
        <f>CONCATENATE(SUBTOTAL(103,$E$10:E334))</f>
        <v>277</v>
      </c>
      <c r="B334" s="85">
        <v>1.1000000000000001</v>
      </c>
      <c r="C334" s="78" t="s">
        <v>272</v>
      </c>
      <c r="D334" s="197" t="s">
        <v>19</v>
      </c>
      <c r="E334" s="209">
        <v>375</v>
      </c>
      <c r="F334" s="89"/>
    </row>
    <row r="335" spans="1:6" ht="14.15" x14ac:dyDescent="0.3">
      <c r="A335" s="20" t="str">
        <f>CONCATENATE(SUBTOTAL(103,$E$10:E335))</f>
        <v>278</v>
      </c>
      <c r="B335" s="85">
        <v>1.1000000000000001</v>
      </c>
      <c r="C335" s="78" t="s">
        <v>273</v>
      </c>
      <c r="D335" s="197" t="s">
        <v>19</v>
      </c>
      <c r="E335" s="209">
        <v>375</v>
      </c>
      <c r="F335" s="89"/>
    </row>
    <row r="336" spans="1:6" ht="14.15" x14ac:dyDescent="0.3">
      <c r="A336" s="20" t="str">
        <f>CONCATENATE(SUBTOTAL(103,$E$10:E336))</f>
        <v>279</v>
      </c>
      <c r="B336" s="85">
        <v>1.1000000000000001</v>
      </c>
      <c r="C336" s="78" t="s">
        <v>274</v>
      </c>
      <c r="D336" s="197" t="s">
        <v>19</v>
      </c>
      <c r="E336" s="209">
        <v>375</v>
      </c>
      <c r="F336" s="89"/>
    </row>
    <row r="337" spans="1:6" ht="15.45" x14ac:dyDescent="0.4">
      <c r="A337" s="272" t="s">
        <v>275</v>
      </c>
      <c r="B337" s="272"/>
      <c r="C337" s="272"/>
      <c r="D337" s="272"/>
      <c r="E337" s="272"/>
      <c r="F337" s="272"/>
    </row>
    <row r="338" spans="1:6" ht="12.9" x14ac:dyDescent="0.35">
      <c r="A338" s="20"/>
      <c r="B338" s="106"/>
      <c r="C338" s="150" t="s">
        <v>276</v>
      </c>
      <c r="D338" s="107"/>
      <c r="E338" s="107"/>
      <c r="F338" s="108"/>
    </row>
    <row r="339" spans="1:6" ht="24.9" x14ac:dyDescent="0.3">
      <c r="A339" s="20" t="str">
        <f>CONCATENATE(SUBTOTAL(103,$E$10:E339))</f>
        <v>280</v>
      </c>
      <c r="B339" s="86" t="s">
        <v>328</v>
      </c>
      <c r="C339" s="114" t="s">
        <v>277</v>
      </c>
      <c r="D339" s="179" t="s">
        <v>23</v>
      </c>
      <c r="E339" s="213">
        <v>607.6</v>
      </c>
      <c r="F339" s="92"/>
    </row>
    <row r="340" spans="1:6" ht="39" x14ac:dyDescent="0.3">
      <c r="A340" s="20" t="str">
        <f>CONCATENATE(SUBTOTAL(103,$E$10:E340))</f>
        <v>281</v>
      </c>
      <c r="B340" s="86" t="s">
        <v>328</v>
      </c>
      <c r="C340" s="114" t="s">
        <v>278</v>
      </c>
      <c r="D340" s="179" t="s">
        <v>23</v>
      </c>
      <c r="E340" s="213">
        <v>607.6</v>
      </c>
      <c r="F340" s="92"/>
    </row>
    <row r="341" spans="1:6" ht="37.299999999999997" x14ac:dyDescent="0.3">
      <c r="A341" s="20" t="str">
        <f>CONCATENATE(SUBTOTAL(103,$E$10:E341))</f>
        <v>282</v>
      </c>
      <c r="B341" s="86" t="s">
        <v>328</v>
      </c>
      <c r="C341" s="114" t="s">
        <v>279</v>
      </c>
      <c r="D341" s="179" t="s">
        <v>23</v>
      </c>
      <c r="E341" s="214">
        <v>587</v>
      </c>
      <c r="F341" s="93"/>
    </row>
    <row r="342" spans="1:6" ht="24.9" x14ac:dyDescent="0.3">
      <c r="A342" s="20" t="str">
        <f>CONCATENATE(SUBTOTAL(103,$E$10:E342))</f>
        <v>283</v>
      </c>
      <c r="B342" s="86" t="s">
        <v>328</v>
      </c>
      <c r="C342" s="114" t="s">
        <v>280</v>
      </c>
      <c r="D342" s="179" t="s">
        <v>281</v>
      </c>
      <c r="E342" s="214">
        <v>137</v>
      </c>
      <c r="F342" s="93"/>
    </row>
    <row r="343" spans="1:6" ht="24.9" x14ac:dyDescent="0.3">
      <c r="A343" s="20" t="str">
        <f>CONCATENATE(SUBTOTAL(103,$E$10:E343))</f>
        <v>284</v>
      </c>
      <c r="B343" s="86" t="s">
        <v>328</v>
      </c>
      <c r="C343" s="114" t="s">
        <v>327</v>
      </c>
      <c r="D343" s="179" t="s">
        <v>281</v>
      </c>
      <c r="E343" s="214">
        <v>352.7</v>
      </c>
      <c r="F343" s="93"/>
    </row>
    <row r="344" spans="1:6" x14ac:dyDescent="0.3">
      <c r="A344" s="20" t="str">
        <f>CONCATENATE(SUBTOTAL(103,$E$10:E344))</f>
        <v>285</v>
      </c>
      <c r="B344" s="86" t="s">
        <v>328</v>
      </c>
      <c r="C344" s="96" t="s">
        <v>764</v>
      </c>
      <c r="D344" s="217" t="s">
        <v>364</v>
      </c>
      <c r="E344" s="216">
        <v>1</v>
      </c>
      <c r="F344" s="93"/>
    </row>
    <row r="345" spans="1:6" ht="12.9" x14ac:dyDescent="0.35">
      <c r="A345" s="20"/>
      <c r="B345" s="86"/>
      <c r="C345" s="151" t="s">
        <v>283</v>
      </c>
      <c r="D345" s="108"/>
      <c r="E345" s="218"/>
      <c r="F345" s="109"/>
    </row>
    <row r="346" spans="1:6" ht="37.299999999999997" x14ac:dyDescent="0.3">
      <c r="A346" s="20" t="str">
        <f>CONCATENATE(SUBTOTAL(103,$E$10:E346))</f>
        <v>286</v>
      </c>
      <c r="B346" s="86" t="s">
        <v>328</v>
      </c>
      <c r="C346" s="96" t="s">
        <v>790</v>
      </c>
      <c r="D346" s="77" t="s">
        <v>23</v>
      </c>
      <c r="E346" s="240">
        <v>21.6</v>
      </c>
      <c r="F346" s="241"/>
    </row>
    <row r="347" spans="1:6" ht="37.299999999999997" x14ac:dyDescent="0.3">
      <c r="A347" s="20" t="str">
        <f>CONCATENATE(SUBTOTAL(103,$E$10:E347))</f>
        <v>287</v>
      </c>
      <c r="B347" s="86" t="s">
        <v>328</v>
      </c>
      <c r="C347" s="96" t="s">
        <v>284</v>
      </c>
      <c r="D347" s="77" t="s">
        <v>23</v>
      </c>
      <c r="E347" s="240">
        <v>356.4</v>
      </c>
      <c r="F347" s="241"/>
    </row>
    <row r="348" spans="1:6" ht="37.299999999999997" x14ac:dyDescent="0.3">
      <c r="A348" s="20" t="str">
        <f>CONCATENATE(SUBTOTAL(103,$E$10:E348))</f>
        <v>288</v>
      </c>
      <c r="B348" s="86" t="s">
        <v>328</v>
      </c>
      <c r="C348" s="96" t="s">
        <v>285</v>
      </c>
      <c r="D348" s="242" t="s">
        <v>23</v>
      </c>
      <c r="E348" s="240">
        <v>59.7</v>
      </c>
      <c r="F348" s="243"/>
    </row>
    <row r="349" spans="1:6" ht="37.299999999999997" x14ac:dyDescent="0.3">
      <c r="A349" s="20" t="str">
        <f>CONCATENATE(SUBTOTAL(103,$E$10:E349))</f>
        <v>289</v>
      </c>
      <c r="B349" s="86" t="s">
        <v>328</v>
      </c>
      <c r="C349" s="114" t="s">
        <v>286</v>
      </c>
      <c r="D349" s="77" t="s">
        <v>23</v>
      </c>
      <c r="E349" s="240">
        <v>139</v>
      </c>
      <c r="F349" s="243"/>
    </row>
    <row r="350" spans="1:6" ht="37.299999999999997" x14ac:dyDescent="0.3">
      <c r="A350" s="20" t="str">
        <f>CONCATENATE(SUBTOTAL(103,$E$10:E350))</f>
        <v>290</v>
      </c>
      <c r="B350" s="86" t="s">
        <v>328</v>
      </c>
      <c r="C350" s="114" t="s">
        <v>287</v>
      </c>
      <c r="D350" s="77" t="s">
        <v>23</v>
      </c>
      <c r="E350" s="240">
        <v>30.9</v>
      </c>
      <c r="F350" s="243"/>
    </row>
    <row r="351" spans="1:6" ht="39" x14ac:dyDescent="0.3">
      <c r="A351" s="20" t="str">
        <f>CONCATENATE(SUBTOTAL(103,$E$10:E351))</f>
        <v>291</v>
      </c>
      <c r="B351" s="86" t="s">
        <v>328</v>
      </c>
      <c r="C351" s="97" t="s">
        <v>791</v>
      </c>
      <c r="D351" s="77" t="s">
        <v>23</v>
      </c>
      <c r="E351" s="240">
        <v>56.5</v>
      </c>
      <c r="F351" s="241"/>
    </row>
    <row r="352" spans="1:6" ht="74.599999999999994" x14ac:dyDescent="0.3">
      <c r="A352" s="20" t="str">
        <f>CONCATENATE(SUBTOTAL(103,$E$10:E352))</f>
        <v>292</v>
      </c>
      <c r="B352" s="86" t="s">
        <v>328</v>
      </c>
      <c r="C352" s="96" t="s">
        <v>288</v>
      </c>
      <c r="D352" s="244" t="s">
        <v>163</v>
      </c>
      <c r="E352" s="240">
        <v>8</v>
      </c>
      <c r="F352" s="241"/>
    </row>
    <row r="353" spans="1:6" ht="74.599999999999994" x14ac:dyDescent="0.3">
      <c r="A353" s="20" t="str">
        <f>CONCATENATE(SUBTOTAL(103,$E$10:E353))</f>
        <v>293</v>
      </c>
      <c r="B353" s="86" t="s">
        <v>328</v>
      </c>
      <c r="C353" s="96" t="s">
        <v>289</v>
      </c>
      <c r="D353" s="244" t="s">
        <v>163</v>
      </c>
      <c r="E353" s="240">
        <v>6</v>
      </c>
      <c r="F353" s="241"/>
    </row>
    <row r="354" spans="1:6" ht="74.599999999999994" x14ac:dyDescent="0.3">
      <c r="A354" s="20" t="str">
        <f>CONCATENATE(SUBTOTAL(103,$E$10:E354))</f>
        <v>294</v>
      </c>
      <c r="B354" s="86" t="s">
        <v>328</v>
      </c>
      <c r="C354" s="96" t="s">
        <v>290</v>
      </c>
      <c r="D354" s="244" t="s">
        <v>163</v>
      </c>
      <c r="E354" s="240">
        <v>3</v>
      </c>
      <c r="F354" s="241"/>
    </row>
    <row r="355" spans="1:6" ht="74.599999999999994" x14ac:dyDescent="0.3">
      <c r="A355" s="20" t="str">
        <f>CONCATENATE(SUBTOTAL(103,$E$10:E355))</f>
        <v>295</v>
      </c>
      <c r="B355" s="86" t="s">
        <v>328</v>
      </c>
      <c r="C355" s="114" t="s">
        <v>792</v>
      </c>
      <c r="D355" s="91" t="s">
        <v>163</v>
      </c>
      <c r="E355" s="240">
        <v>1</v>
      </c>
      <c r="F355" s="245" t="s">
        <v>793</v>
      </c>
    </row>
    <row r="356" spans="1:6" ht="24.9" x14ac:dyDescent="0.3">
      <c r="A356" s="20" t="str">
        <f>CONCATENATE(SUBTOTAL(103,$E$10:E356))</f>
        <v>296</v>
      </c>
      <c r="B356" s="86" t="s">
        <v>328</v>
      </c>
      <c r="C356" s="137" t="s">
        <v>291</v>
      </c>
      <c r="D356" s="246" t="s">
        <v>163</v>
      </c>
      <c r="E356" s="240">
        <v>1</v>
      </c>
      <c r="F356" s="247" t="s">
        <v>292</v>
      </c>
    </row>
    <row r="357" spans="1:6" ht="37.299999999999997" x14ac:dyDescent="0.3">
      <c r="A357" s="20" t="str">
        <f>CONCATENATE(SUBTOTAL(103,$E$10:E357))</f>
        <v>297</v>
      </c>
      <c r="B357" s="86" t="s">
        <v>328</v>
      </c>
      <c r="C357" s="138" t="s">
        <v>293</v>
      </c>
      <c r="D357" s="91" t="s">
        <v>163</v>
      </c>
      <c r="E357" s="240">
        <v>21</v>
      </c>
      <c r="F357" s="247"/>
    </row>
    <row r="358" spans="1:6" ht="37.299999999999997" x14ac:dyDescent="0.3">
      <c r="A358" s="20" t="str">
        <f>CONCATENATE(SUBTOTAL(103,$E$10:E358))</f>
        <v>298</v>
      </c>
      <c r="B358" s="86" t="s">
        <v>328</v>
      </c>
      <c r="C358" s="138" t="s">
        <v>294</v>
      </c>
      <c r="D358" s="91" t="s">
        <v>163</v>
      </c>
      <c r="E358" s="240">
        <v>1</v>
      </c>
      <c r="F358" s="247" t="s">
        <v>295</v>
      </c>
    </row>
    <row r="359" spans="1:6" ht="24.9" x14ac:dyDescent="0.3">
      <c r="A359" s="20" t="str">
        <f>CONCATENATE(SUBTOTAL(103,$E$10:E359))</f>
        <v>299</v>
      </c>
      <c r="B359" s="86" t="s">
        <v>328</v>
      </c>
      <c r="C359" s="248" t="s">
        <v>296</v>
      </c>
      <c r="D359" s="244" t="s">
        <v>163</v>
      </c>
      <c r="E359" s="240">
        <v>2</v>
      </c>
      <c r="F359" s="249" t="s">
        <v>794</v>
      </c>
    </row>
    <row r="360" spans="1:6" ht="37.299999999999997" x14ac:dyDescent="0.3">
      <c r="A360" s="20" t="str">
        <f>CONCATENATE(SUBTOTAL(103,$E$10:E360))</f>
        <v>300</v>
      </c>
      <c r="B360" s="86" t="s">
        <v>328</v>
      </c>
      <c r="C360" s="248" t="s">
        <v>297</v>
      </c>
      <c r="D360" s="244" t="s">
        <v>163</v>
      </c>
      <c r="E360" s="240">
        <v>3</v>
      </c>
      <c r="F360" s="249" t="s">
        <v>298</v>
      </c>
    </row>
    <row r="361" spans="1:6" ht="24.9" x14ac:dyDescent="0.3">
      <c r="A361" s="20" t="str">
        <f>CONCATENATE(SUBTOTAL(103,$E$10:E361))</f>
        <v>301</v>
      </c>
      <c r="B361" s="86" t="s">
        <v>328</v>
      </c>
      <c r="C361" s="248" t="s">
        <v>299</v>
      </c>
      <c r="D361" s="244" t="s">
        <v>163</v>
      </c>
      <c r="E361" s="240">
        <v>1</v>
      </c>
      <c r="F361" s="247" t="s">
        <v>795</v>
      </c>
    </row>
    <row r="362" spans="1:6" ht="14.15" x14ac:dyDescent="0.3">
      <c r="A362" s="20" t="str">
        <f>CONCATENATE(SUBTOTAL(103,$E$10:E362))</f>
        <v>302</v>
      </c>
      <c r="B362" s="86" t="s">
        <v>328</v>
      </c>
      <c r="C362" s="94" t="s">
        <v>300</v>
      </c>
      <c r="D362" s="250" t="s">
        <v>364</v>
      </c>
      <c r="E362" s="240">
        <f>E356+E357+E358+E359+E360+E361+E352+E353+E354+E355</f>
        <v>47</v>
      </c>
      <c r="F362" s="241"/>
    </row>
    <row r="363" spans="1:6" ht="24.9" x14ac:dyDescent="0.3">
      <c r="A363" s="20" t="str">
        <f>CONCATENATE(SUBTOTAL(103,$E$10:E363))</f>
        <v>303</v>
      </c>
      <c r="B363" s="86" t="s">
        <v>328</v>
      </c>
      <c r="C363" s="94" t="s">
        <v>301</v>
      </c>
      <c r="D363" s="242" t="s">
        <v>364</v>
      </c>
      <c r="E363" s="240">
        <v>2</v>
      </c>
      <c r="F363" s="251"/>
    </row>
    <row r="364" spans="1:6" ht="24.9" x14ac:dyDescent="0.3">
      <c r="A364" s="20" t="str">
        <f>CONCATENATE(SUBTOTAL(103,$E$10:E364))</f>
        <v>304</v>
      </c>
      <c r="B364" s="86" t="s">
        <v>328</v>
      </c>
      <c r="C364" s="78" t="s">
        <v>302</v>
      </c>
      <c r="D364" s="77" t="s">
        <v>364</v>
      </c>
      <c r="E364" s="240">
        <v>28</v>
      </c>
      <c r="F364" s="252"/>
    </row>
    <row r="365" spans="1:6" ht="24.9" x14ac:dyDescent="0.3">
      <c r="A365" s="20" t="str">
        <f>CONCATENATE(SUBTOTAL(103,$E$10:E365))</f>
        <v>305</v>
      </c>
      <c r="B365" s="86" t="s">
        <v>328</v>
      </c>
      <c r="C365" s="78" t="s">
        <v>303</v>
      </c>
      <c r="D365" s="77" t="s">
        <v>364</v>
      </c>
      <c r="E365" s="240">
        <v>4</v>
      </c>
      <c r="F365" s="252"/>
    </row>
    <row r="366" spans="1:6" ht="24.9" x14ac:dyDescent="0.3">
      <c r="A366" s="20" t="str">
        <f>CONCATENATE(SUBTOTAL(103,$E$10:E366))</f>
        <v>306</v>
      </c>
      <c r="B366" s="86" t="s">
        <v>328</v>
      </c>
      <c r="C366" s="78" t="s">
        <v>304</v>
      </c>
      <c r="D366" s="77" t="s">
        <v>364</v>
      </c>
      <c r="E366" s="240">
        <v>28</v>
      </c>
      <c r="F366" s="252"/>
    </row>
    <row r="367" spans="1:6" x14ac:dyDescent="0.3">
      <c r="A367" s="20" t="str">
        <f>CONCATENATE(SUBTOTAL(103,$E$10:E367))</f>
        <v>307</v>
      </c>
      <c r="B367" s="86" t="s">
        <v>328</v>
      </c>
      <c r="C367" s="78" t="s">
        <v>305</v>
      </c>
      <c r="D367" s="77" t="s">
        <v>163</v>
      </c>
      <c r="E367" s="240">
        <v>1</v>
      </c>
      <c r="F367" s="252"/>
    </row>
    <row r="368" spans="1:6" x14ac:dyDescent="0.3">
      <c r="A368" s="20" t="str">
        <f>CONCATENATE(SUBTOTAL(103,$E$10:E368))</f>
        <v>308</v>
      </c>
      <c r="B368" s="86" t="s">
        <v>328</v>
      </c>
      <c r="C368" s="78" t="s">
        <v>796</v>
      </c>
      <c r="D368" s="77" t="s">
        <v>163</v>
      </c>
      <c r="E368" s="240">
        <v>1</v>
      </c>
      <c r="F368" s="252"/>
    </row>
    <row r="369" spans="1:6" x14ac:dyDescent="0.3">
      <c r="A369" s="20" t="str">
        <f>CONCATENATE(SUBTOTAL(103,$E$10:E369))</f>
        <v>309</v>
      </c>
      <c r="B369" s="86" t="s">
        <v>328</v>
      </c>
      <c r="C369" s="78" t="s">
        <v>797</v>
      </c>
      <c r="D369" s="77" t="s">
        <v>364</v>
      </c>
      <c r="E369" s="240">
        <v>1</v>
      </c>
      <c r="F369" s="253" t="s">
        <v>798</v>
      </c>
    </row>
    <row r="370" spans="1:6" x14ac:dyDescent="0.3">
      <c r="A370" s="20" t="str">
        <f>CONCATENATE(SUBTOTAL(103,$E$10:E370))</f>
        <v>310</v>
      </c>
      <c r="B370" s="86" t="s">
        <v>328</v>
      </c>
      <c r="C370" s="21" t="s">
        <v>306</v>
      </c>
      <c r="D370" s="91" t="s">
        <v>23</v>
      </c>
      <c r="E370" s="240">
        <v>607.6</v>
      </c>
      <c r="F370" s="252"/>
    </row>
    <row r="371" spans="1:6" x14ac:dyDescent="0.3">
      <c r="A371" s="20" t="str">
        <f>CONCATENATE(SUBTOTAL(103,$E$10:E371))</f>
        <v>311</v>
      </c>
      <c r="B371" s="86" t="s">
        <v>328</v>
      </c>
      <c r="C371" s="21" t="s">
        <v>307</v>
      </c>
      <c r="D371" s="91" t="s">
        <v>23</v>
      </c>
      <c r="E371" s="240">
        <v>607.6</v>
      </c>
      <c r="F371" s="252"/>
    </row>
    <row r="372" spans="1:6" x14ac:dyDescent="0.3">
      <c r="A372" s="20" t="str">
        <f>CONCATENATE(SUBTOTAL(103,$E$10:E372))</f>
        <v>312</v>
      </c>
      <c r="B372" s="86" t="s">
        <v>328</v>
      </c>
      <c r="C372" s="21" t="s">
        <v>308</v>
      </c>
      <c r="D372" s="91" t="s">
        <v>23</v>
      </c>
      <c r="E372" s="240">
        <v>607.6</v>
      </c>
      <c r="F372" s="252"/>
    </row>
    <row r="373" spans="1:6" ht="37.299999999999997" x14ac:dyDescent="0.3">
      <c r="A373" s="20" t="str">
        <f>CONCATENATE(SUBTOTAL(103,$E$10:E373))</f>
        <v>313</v>
      </c>
      <c r="B373" s="86" t="s">
        <v>328</v>
      </c>
      <c r="C373" s="254" t="s">
        <v>309</v>
      </c>
      <c r="D373" s="255" t="s">
        <v>364</v>
      </c>
      <c r="E373" s="240">
        <v>20</v>
      </c>
      <c r="F373" s="252"/>
    </row>
    <row r="374" spans="1:6" x14ac:dyDescent="0.3">
      <c r="A374" s="20" t="str">
        <f>CONCATENATE(SUBTOTAL(103,$E$10:E374))</f>
        <v>314</v>
      </c>
      <c r="B374" s="86" t="s">
        <v>328</v>
      </c>
      <c r="C374" s="256" t="s">
        <v>310</v>
      </c>
      <c r="D374" s="257" t="s">
        <v>163</v>
      </c>
      <c r="E374" s="240">
        <v>1</v>
      </c>
      <c r="F374" s="93"/>
    </row>
    <row r="375" spans="1:6" x14ac:dyDescent="0.3">
      <c r="A375" s="20"/>
      <c r="B375" s="86"/>
      <c r="C375" s="139" t="s">
        <v>311</v>
      </c>
      <c r="D375" s="258"/>
      <c r="E375" s="240"/>
      <c r="F375" s="259"/>
    </row>
    <row r="376" spans="1:6" ht="20.6" x14ac:dyDescent="0.3">
      <c r="A376" s="20" t="str">
        <f>CONCATENATE(SUBTOTAL(103,$E$10:E376))</f>
        <v>315</v>
      </c>
      <c r="B376" s="86" t="s">
        <v>328</v>
      </c>
      <c r="C376" s="254" t="s">
        <v>799</v>
      </c>
      <c r="D376" s="258" t="s">
        <v>364</v>
      </c>
      <c r="E376" s="240">
        <v>5</v>
      </c>
      <c r="F376" s="260" t="s">
        <v>312</v>
      </c>
    </row>
    <row r="377" spans="1:6" ht="14.15" x14ac:dyDescent="0.3">
      <c r="A377" s="20" t="str">
        <f>CONCATENATE(SUBTOTAL(103,$E$10:E377))</f>
        <v>316</v>
      </c>
      <c r="B377" s="86" t="s">
        <v>328</v>
      </c>
      <c r="C377" s="254" t="s">
        <v>313</v>
      </c>
      <c r="D377" s="258" t="s">
        <v>364</v>
      </c>
      <c r="E377" s="240">
        <v>15</v>
      </c>
      <c r="F377" s="259"/>
    </row>
    <row r="378" spans="1:6" x14ac:dyDescent="0.3">
      <c r="A378" s="20" t="str">
        <f>CONCATENATE(SUBTOTAL(103,$E$10:E378))</f>
        <v>317</v>
      </c>
      <c r="B378" s="86" t="s">
        <v>328</v>
      </c>
      <c r="C378" s="78" t="s">
        <v>314</v>
      </c>
      <c r="D378" s="77" t="s">
        <v>23</v>
      </c>
      <c r="E378" s="240">
        <v>6</v>
      </c>
      <c r="F378" s="259"/>
    </row>
    <row r="379" spans="1:6" ht="37.299999999999997" x14ac:dyDescent="0.3">
      <c r="A379" s="20" t="str">
        <f>CONCATENATE(SUBTOTAL(103,$E$10:E379))</f>
        <v>318</v>
      </c>
      <c r="B379" s="86" t="s">
        <v>328</v>
      </c>
      <c r="C379" s="78" t="s">
        <v>315</v>
      </c>
      <c r="D379" s="95" t="s">
        <v>316</v>
      </c>
      <c r="E379" s="240">
        <v>3.5</v>
      </c>
      <c r="F379" s="259"/>
    </row>
    <row r="380" spans="1:6" ht="24.9" x14ac:dyDescent="0.3">
      <c r="A380" s="20"/>
      <c r="B380" s="86"/>
      <c r="C380" s="139" t="s">
        <v>814</v>
      </c>
      <c r="D380" s="258"/>
      <c r="E380" s="240"/>
      <c r="F380" s="259"/>
    </row>
    <row r="381" spans="1:6" x14ac:dyDescent="0.3">
      <c r="A381" s="20" t="str">
        <f>CONCATENATE(SUBTOTAL(103,$E$10:E381))</f>
        <v>319</v>
      </c>
      <c r="B381" s="86" t="s">
        <v>328</v>
      </c>
      <c r="C381" s="21" t="s">
        <v>800</v>
      </c>
      <c r="D381" s="91" t="s">
        <v>23</v>
      </c>
      <c r="E381" s="240">
        <v>19</v>
      </c>
      <c r="F381" s="259"/>
    </row>
    <row r="382" spans="1:6" x14ac:dyDescent="0.3">
      <c r="A382" s="20" t="str">
        <f>CONCATENATE(SUBTOTAL(103,$E$10:E382))</f>
        <v>320</v>
      </c>
      <c r="B382" s="86" t="s">
        <v>328</v>
      </c>
      <c r="C382" s="78" t="s">
        <v>801</v>
      </c>
      <c r="D382" s="95" t="s">
        <v>163</v>
      </c>
      <c r="E382" s="240">
        <v>1</v>
      </c>
      <c r="F382" s="259"/>
    </row>
    <row r="383" spans="1:6" ht="74.599999999999994" x14ac:dyDescent="0.3">
      <c r="A383" s="20" t="str">
        <f>CONCATENATE(SUBTOTAL(103,$E$10:E383))</f>
        <v>321</v>
      </c>
      <c r="B383" s="86" t="s">
        <v>328</v>
      </c>
      <c r="C383" s="78" t="s">
        <v>802</v>
      </c>
      <c r="D383" s="95" t="s">
        <v>23</v>
      </c>
      <c r="E383" s="240">
        <v>19</v>
      </c>
      <c r="F383" s="259"/>
    </row>
    <row r="384" spans="1:6" x14ac:dyDescent="0.3">
      <c r="A384" s="20" t="str">
        <f>CONCATENATE(SUBTOTAL(103,$E$10:E384))</f>
        <v>322</v>
      </c>
      <c r="B384" s="86" t="s">
        <v>328</v>
      </c>
      <c r="C384" s="21" t="s">
        <v>803</v>
      </c>
      <c r="D384" s="91" t="s">
        <v>23</v>
      </c>
      <c r="E384" s="240">
        <v>19</v>
      </c>
      <c r="F384" s="259"/>
    </row>
    <row r="385" spans="1:6" ht="24.9" x14ac:dyDescent="0.3">
      <c r="A385" s="20"/>
      <c r="B385" s="86"/>
      <c r="C385" s="261" t="s">
        <v>804</v>
      </c>
      <c r="D385" s="262"/>
      <c r="E385" s="240"/>
      <c r="F385" s="263"/>
    </row>
    <row r="386" spans="1:6" ht="14.15" x14ac:dyDescent="0.3">
      <c r="A386" s="20" t="str">
        <f>CONCATENATE(SUBTOTAL(103,$E$10:E386))</f>
        <v>323</v>
      </c>
      <c r="B386" s="86" t="s">
        <v>328</v>
      </c>
      <c r="C386" s="152" t="s">
        <v>805</v>
      </c>
      <c r="D386" s="264" t="s">
        <v>281</v>
      </c>
      <c r="E386" s="240">
        <v>2.5</v>
      </c>
      <c r="F386" s="265"/>
    </row>
    <row r="387" spans="1:6" x14ac:dyDescent="0.3">
      <c r="A387" s="20" t="str">
        <f>CONCATENATE(SUBTOTAL(103,$E$10:E387))</f>
        <v>324</v>
      </c>
      <c r="B387" s="86" t="s">
        <v>328</v>
      </c>
      <c r="C387" s="152" t="s">
        <v>806</v>
      </c>
      <c r="D387" s="265" t="s">
        <v>364</v>
      </c>
      <c r="E387" s="240">
        <v>16</v>
      </c>
      <c r="F387" s="266"/>
    </row>
    <row r="388" spans="1:6" x14ac:dyDescent="0.3">
      <c r="A388" s="20" t="str">
        <f>CONCATENATE(SUBTOTAL(103,$E$10:E388))</f>
        <v>325</v>
      </c>
      <c r="B388" s="86" t="s">
        <v>328</v>
      </c>
      <c r="C388" s="152" t="s">
        <v>807</v>
      </c>
      <c r="D388" s="265" t="s">
        <v>364</v>
      </c>
      <c r="E388" s="240">
        <v>16</v>
      </c>
      <c r="F388" s="266"/>
    </row>
    <row r="389" spans="1:6" x14ac:dyDescent="0.3">
      <c r="A389" s="20" t="str">
        <f>CONCATENATE(SUBTOTAL(103,$E$10:E389))</f>
        <v>326</v>
      </c>
      <c r="B389" s="86" t="s">
        <v>328</v>
      </c>
      <c r="C389" s="152" t="s">
        <v>808</v>
      </c>
      <c r="D389" s="265" t="s">
        <v>364</v>
      </c>
      <c r="E389" s="240">
        <v>18</v>
      </c>
      <c r="F389" s="266"/>
    </row>
    <row r="390" spans="1:6" x14ac:dyDescent="0.3">
      <c r="A390" s="20" t="str">
        <f>CONCATENATE(SUBTOTAL(103,$E$10:E390))</f>
        <v>327</v>
      </c>
      <c r="B390" s="86" t="s">
        <v>328</v>
      </c>
      <c r="C390" s="152" t="s">
        <v>809</v>
      </c>
      <c r="D390" s="265" t="s">
        <v>364</v>
      </c>
      <c r="E390" s="240">
        <v>36</v>
      </c>
      <c r="F390" s="266"/>
    </row>
    <row r="391" spans="1:6" x14ac:dyDescent="0.3">
      <c r="A391" s="20" t="str">
        <f>CONCATENATE(SUBTOTAL(103,$E$10:E391))</f>
        <v>328</v>
      </c>
      <c r="B391" s="86" t="s">
        <v>328</v>
      </c>
      <c r="C391" s="152" t="s">
        <v>810</v>
      </c>
      <c r="D391" s="265" t="s">
        <v>364</v>
      </c>
      <c r="E391" s="240">
        <v>20</v>
      </c>
      <c r="F391" s="266"/>
    </row>
    <row r="392" spans="1:6" ht="24.9" x14ac:dyDescent="0.3">
      <c r="A392" s="20" t="str">
        <f>CONCATENATE(SUBTOTAL(103,$E$10:E392))</f>
        <v>329</v>
      </c>
      <c r="B392" s="86" t="s">
        <v>328</v>
      </c>
      <c r="C392" s="152" t="s">
        <v>811</v>
      </c>
      <c r="D392" s="264" t="s">
        <v>281</v>
      </c>
      <c r="E392" s="240">
        <v>13.5</v>
      </c>
      <c r="F392" s="266"/>
    </row>
    <row r="393" spans="1:6" ht="24.9" x14ac:dyDescent="0.3">
      <c r="A393" s="20" t="str">
        <f>CONCATENATE(SUBTOTAL(103,$E$10:E393))</f>
        <v>330</v>
      </c>
      <c r="B393" s="86" t="s">
        <v>328</v>
      </c>
      <c r="C393" s="152" t="s">
        <v>812</v>
      </c>
      <c r="D393" s="264" t="s">
        <v>282</v>
      </c>
      <c r="E393" s="240">
        <v>1</v>
      </c>
      <c r="F393" s="266"/>
    </row>
    <row r="394" spans="1:6" x14ac:dyDescent="0.3">
      <c r="A394" s="20" t="str">
        <f>CONCATENATE(SUBTOTAL(103,$E$10:E394))</f>
        <v>331</v>
      </c>
      <c r="B394" s="86" t="s">
        <v>328</v>
      </c>
      <c r="C394" s="254" t="s">
        <v>813</v>
      </c>
      <c r="D394" s="267" t="s">
        <v>282</v>
      </c>
      <c r="E394" s="240">
        <v>1</v>
      </c>
      <c r="F394" s="266"/>
    </row>
    <row r="395" spans="1:6" ht="15.45" x14ac:dyDescent="0.4">
      <c r="A395" s="272" t="s">
        <v>330</v>
      </c>
      <c r="B395" s="272"/>
      <c r="C395" s="272"/>
      <c r="D395" s="272"/>
      <c r="E395" s="272"/>
      <c r="F395" s="272"/>
    </row>
    <row r="396" spans="1:6" ht="14.15" x14ac:dyDescent="0.3">
      <c r="A396" s="20"/>
      <c r="B396" s="20"/>
      <c r="C396" s="153" t="s">
        <v>331</v>
      </c>
      <c r="D396" s="12"/>
      <c r="E396" s="12"/>
      <c r="F396" s="58"/>
    </row>
    <row r="397" spans="1:6" ht="15" customHeight="1" x14ac:dyDescent="0.3">
      <c r="A397" s="106"/>
      <c r="B397" s="106"/>
      <c r="C397" s="154" t="s">
        <v>332</v>
      </c>
      <c r="D397" s="220"/>
      <c r="E397" s="220"/>
      <c r="F397" s="106"/>
    </row>
    <row r="398" spans="1:6" ht="24.9" x14ac:dyDescent="0.3">
      <c r="A398" s="20" t="str">
        <f>CONCATENATE(SUBTOTAL(103,$E$10:E398))</f>
        <v>332</v>
      </c>
      <c r="B398" s="86" t="s">
        <v>329</v>
      </c>
      <c r="C398" s="114" t="s">
        <v>333</v>
      </c>
      <c r="D398" s="179" t="s">
        <v>23</v>
      </c>
      <c r="E398" s="214">
        <v>23.6</v>
      </c>
      <c r="F398" s="92"/>
    </row>
    <row r="399" spans="1:6" ht="14.15" x14ac:dyDescent="0.3">
      <c r="A399" s="20" t="str">
        <f>CONCATENATE(SUBTOTAL(103,$E$10:E399))</f>
        <v>333</v>
      </c>
      <c r="B399" s="86" t="s">
        <v>329</v>
      </c>
      <c r="C399" s="114" t="s">
        <v>334</v>
      </c>
      <c r="D399" s="179" t="s">
        <v>281</v>
      </c>
      <c r="E399" s="214">
        <v>3</v>
      </c>
      <c r="F399" s="93"/>
    </row>
    <row r="400" spans="1:6" ht="14.15" x14ac:dyDescent="0.3">
      <c r="A400" s="20" t="str">
        <f>CONCATENATE(SUBTOTAL(103,$E$10:E400))</f>
        <v>334</v>
      </c>
      <c r="B400" s="86" t="s">
        <v>329</v>
      </c>
      <c r="C400" s="114" t="s">
        <v>335</v>
      </c>
      <c r="D400" s="179" t="s">
        <v>281</v>
      </c>
      <c r="E400" s="214">
        <v>3.3</v>
      </c>
      <c r="F400" s="93"/>
    </row>
    <row r="401" spans="1:6" x14ac:dyDescent="0.3">
      <c r="A401" s="20" t="str">
        <f>CONCATENATE(SUBTOTAL(103,$E$10:E401))</f>
        <v>335</v>
      </c>
      <c r="B401" s="86" t="s">
        <v>329</v>
      </c>
      <c r="C401" s="114" t="s">
        <v>336</v>
      </c>
      <c r="D401" s="219" t="s">
        <v>23</v>
      </c>
      <c r="E401" s="214">
        <v>23.6</v>
      </c>
      <c r="F401" s="93"/>
    </row>
    <row r="402" spans="1:6" x14ac:dyDescent="0.3">
      <c r="A402" s="20"/>
      <c r="B402" s="86"/>
      <c r="C402" s="155" t="s">
        <v>337</v>
      </c>
      <c r="D402" s="221"/>
      <c r="E402" s="221"/>
      <c r="F402" s="112"/>
    </row>
    <row r="403" spans="1:6" ht="24.9" x14ac:dyDescent="0.3">
      <c r="A403" s="20" t="str">
        <f>CONCATENATE(SUBTOTAL(103,$E$10:E403))</f>
        <v>336</v>
      </c>
      <c r="B403" s="86" t="s">
        <v>329</v>
      </c>
      <c r="C403" s="97" t="s">
        <v>338</v>
      </c>
      <c r="D403" s="219" t="s">
        <v>23</v>
      </c>
      <c r="E403" s="214">
        <v>23.6</v>
      </c>
      <c r="F403" s="110"/>
    </row>
    <row r="404" spans="1:6" ht="24.9" x14ac:dyDescent="0.3">
      <c r="A404" s="20" t="str">
        <f>CONCATENATE(SUBTOTAL(103,$E$10:E404))</f>
        <v>337</v>
      </c>
      <c r="B404" s="86" t="s">
        <v>329</v>
      </c>
      <c r="C404" s="113" t="s">
        <v>339</v>
      </c>
      <c r="D404" s="222" t="s">
        <v>23</v>
      </c>
      <c r="E404" s="214">
        <v>24</v>
      </c>
      <c r="F404" s="110"/>
    </row>
    <row r="405" spans="1:6" ht="49.75" x14ac:dyDescent="0.3">
      <c r="A405" s="20" t="str">
        <f>CONCATENATE(SUBTOTAL(103,$E$10:E405))</f>
        <v>338</v>
      </c>
      <c r="B405" s="86" t="s">
        <v>329</v>
      </c>
      <c r="C405" s="97" t="s">
        <v>739</v>
      </c>
      <c r="D405" s="219" t="s">
        <v>163</v>
      </c>
      <c r="E405" s="223">
        <v>1</v>
      </c>
      <c r="F405" s="110"/>
    </row>
    <row r="406" spans="1:6" ht="37.299999999999997" x14ac:dyDescent="0.3">
      <c r="A406" s="20" t="str">
        <f>CONCATENATE(SUBTOTAL(103,$E$10:E406))</f>
        <v>339</v>
      </c>
      <c r="B406" s="86" t="s">
        <v>329</v>
      </c>
      <c r="C406" s="97" t="s">
        <v>340</v>
      </c>
      <c r="D406" s="219" t="s">
        <v>163</v>
      </c>
      <c r="E406" s="223">
        <v>1</v>
      </c>
      <c r="F406" s="110"/>
    </row>
    <row r="407" spans="1:6" ht="24.9" x14ac:dyDescent="0.3">
      <c r="A407" s="20" t="str">
        <f>CONCATENATE(SUBTOTAL(103,$E$10:E407))</f>
        <v>340</v>
      </c>
      <c r="B407" s="86" t="s">
        <v>329</v>
      </c>
      <c r="C407" s="114" t="s">
        <v>740</v>
      </c>
      <c r="D407" s="211" t="s">
        <v>364</v>
      </c>
      <c r="E407" s="223">
        <v>1</v>
      </c>
      <c r="F407" s="21"/>
    </row>
    <row r="408" spans="1:6" x14ac:dyDescent="0.3">
      <c r="A408" s="20" t="str">
        <f>CONCATENATE(SUBTOTAL(103,$E$10:E408))</f>
        <v>341</v>
      </c>
      <c r="B408" s="86" t="s">
        <v>329</v>
      </c>
      <c r="C408" s="114" t="s">
        <v>341</v>
      </c>
      <c r="D408" s="211" t="s">
        <v>364</v>
      </c>
      <c r="E408" s="223">
        <v>1</v>
      </c>
      <c r="F408" s="21"/>
    </row>
    <row r="409" spans="1:6" x14ac:dyDescent="0.3">
      <c r="A409" s="20" t="str">
        <f>CONCATENATE(SUBTOTAL(103,$E$10:E409))</f>
        <v>342</v>
      </c>
      <c r="B409" s="86" t="s">
        <v>329</v>
      </c>
      <c r="C409" s="114" t="s">
        <v>342</v>
      </c>
      <c r="D409" s="211" t="s">
        <v>364</v>
      </c>
      <c r="E409" s="223">
        <v>1</v>
      </c>
      <c r="F409" s="21"/>
    </row>
    <row r="410" spans="1:6" ht="24.9" x14ac:dyDescent="0.3">
      <c r="A410" s="20" t="str">
        <f>CONCATENATE(SUBTOTAL(103,$E$10:E410))</f>
        <v>343</v>
      </c>
      <c r="B410" s="86" t="s">
        <v>329</v>
      </c>
      <c r="C410" s="114" t="s">
        <v>741</v>
      </c>
      <c r="D410" s="211" t="s">
        <v>364</v>
      </c>
      <c r="E410" s="223">
        <v>1</v>
      </c>
      <c r="F410" s="21"/>
    </row>
    <row r="411" spans="1:6" ht="37.299999999999997" x14ac:dyDescent="0.3">
      <c r="A411" s="20" t="str">
        <f>CONCATENATE(SUBTOTAL(103,$E$10:E411))</f>
        <v>344</v>
      </c>
      <c r="B411" s="86" t="s">
        <v>329</v>
      </c>
      <c r="C411" s="177" t="s">
        <v>742</v>
      </c>
      <c r="D411" s="219" t="s">
        <v>163</v>
      </c>
      <c r="E411" s="214">
        <v>1</v>
      </c>
      <c r="F411" s="93"/>
    </row>
    <row r="412" spans="1:6" x14ac:dyDescent="0.3">
      <c r="A412" s="20" t="str">
        <f>CONCATENATE(SUBTOTAL(103,$E$10:E412))</f>
        <v>345</v>
      </c>
      <c r="B412" s="86" t="s">
        <v>329</v>
      </c>
      <c r="C412" s="114" t="s">
        <v>343</v>
      </c>
      <c r="D412" s="219" t="s">
        <v>23</v>
      </c>
      <c r="E412" s="214">
        <v>23.6</v>
      </c>
      <c r="F412" s="93"/>
    </row>
    <row r="413" spans="1:6" x14ac:dyDescent="0.3">
      <c r="A413" s="20" t="str">
        <f>CONCATENATE(SUBTOTAL(103,$E$10:E413))</f>
        <v>346</v>
      </c>
      <c r="B413" s="86" t="s">
        <v>329</v>
      </c>
      <c r="C413" s="114" t="s">
        <v>344</v>
      </c>
      <c r="D413" s="219" t="s">
        <v>23</v>
      </c>
      <c r="E413" s="214">
        <v>23.6</v>
      </c>
      <c r="F413" s="93"/>
    </row>
    <row r="414" spans="1:6" x14ac:dyDescent="0.3">
      <c r="A414" s="20" t="str">
        <f>CONCATENATE(SUBTOTAL(103,$E$10:E414))</f>
        <v>347</v>
      </c>
      <c r="B414" s="86" t="s">
        <v>329</v>
      </c>
      <c r="C414" s="156" t="s">
        <v>345</v>
      </c>
      <c r="D414" s="179" t="s">
        <v>23</v>
      </c>
      <c r="E414" s="214">
        <v>23.6</v>
      </c>
      <c r="F414" s="93"/>
    </row>
    <row r="415" spans="1:6" ht="24.9" x14ac:dyDescent="0.3">
      <c r="A415" s="20" t="str">
        <f>CONCATENATE(SUBTOTAL(103,$E$10:E415))</f>
        <v>348</v>
      </c>
      <c r="B415" s="86" t="s">
        <v>329</v>
      </c>
      <c r="C415" s="156" t="s">
        <v>346</v>
      </c>
      <c r="D415" s="179" t="s">
        <v>23</v>
      </c>
      <c r="E415" s="214">
        <v>2</v>
      </c>
      <c r="F415" s="93"/>
    </row>
    <row r="416" spans="1:6" x14ac:dyDescent="0.3">
      <c r="A416" s="20" t="str">
        <f>CONCATENATE(SUBTOTAL(103,$E$10:E416))</f>
        <v>349</v>
      </c>
      <c r="B416" s="86" t="s">
        <v>329</v>
      </c>
      <c r="C416" s="156" t="s">
        <v>743</v>
      </c>
      <c r="D416" s="211" t="s">
        <v>364</v>
      </c>
      <c r="E416" s="223">
        <v>1</v>
      </c>
      <c r="F416" s="93"/>
    </row>
    <row r="417" spans="1:6" ht="37.299999999999997" x14ac:dyDescent="0.3">
      <c r="A417" s="20" t="str">
        <f>CONCATENATE(SUBTOTAL(103,$E$10:E417))</f>
        <v>350</v>
      </c>
      <c r="B417" s="86" t="s">
        <v>329</v>
      </c>
      <c r="C417" s="114" t="s">
        <v>744</v>
      </c>
      <c r="D417" s="211" t="s">
        <v>364</v>
      </c>
      <c r="E417" s="223">
        <v>1</v>
      </c>
      <c r="F417" s="93"/>
    </row>
    <row r="418" spans="1:6" x14ac:dyDescent="0.3">
      <c r="A418" s="20" t="str">
        <f>CONCATENATE(SUBTOTAL(103,$E$10:E418))</f>
        <v>351</v>
      </c>
      <c r="B418" s="86" t="s">
        <v>329</v>
      </c>
      <c r="C418" s="157" t="s">
        <v>310</v>
      </c>
      <c r="D418" s="219" t="s">
        <v>163</v>
      </c>
      <c r="E418" s="223">
        <v>1</v>
      </c>
      <c r="F418" s="20"/>
    </row>
    <row r="419" spans="1:6" ht="24.9" x14ac:dyDescent="0.3">
      <c r="A419" s="20" t="str">
        <f>CONCATENATE(SUBTOTAL(103,$E$10:E419))</f>
        <v>352</v>
      </c>
      <c r="B419" s="86" t="s">
        <v>329</v>
      </c>
      <c r="C419" s="178" t="s">
        <v>745</v>
      </c>
      <c r="D419" s="224" t="s">
        <v>163</v>
      </c>
      <c r="E419" s="223">
        <v>1</v>
      </c>
      <c r="F419" s="20"/>
    </row>
    <row r="420" spans="1:6" x14ac:dyDescent="0.3">
      <c r="A420" s="20" t="str">
        <f>CONCATENATE(SUBTOTAL(103,$E$10:E420))</f>
        <v>353</v>
      </c>
      <c r="B420" s="86" t="s">
        <v>329</v>
      </c>
      <c r="C420" s="178" t="s">
        <v>746</v>
      </c>
      <c r="D420" s="224" t="s">
        <v>163</v>
      </c>
      <c r="E420" s="223">
        <v>1</v>
      </c>
      <c r="F420" s="20"/>
    </row>
    <row r="421" spans="1:6" ht="14.15" x14ac:dyDescent="0.3">
      <c r="A421" s="20"/>
      <c r="B421" s="86"/>
      <c r="C421" s="158" t="s">
        <v>352</v>
      </c>
    </row>
    <row r="422" spans="1:6" x14ac:dyDescent="0.3">
      <c r="A422" s="20"/>
      <c r="B422" s="86"/>
      <c r="C422" s="155" t="s">
        <v>332</v>
      </c>
      <c r="D422" s="221"/>
      <c r="E422" s="221"/>
      <c r="F422" s="112"/>
    </row>
    <row r="423" spans="1:6" ht="24.9" x14ac:dyDescent="0.3">
      <c r="A423" s="20" t="str">
        <f>CONCATENATE(SUBTOTAL(103,$E$10:E423))</f>
        <v>354</v>
      </c>
      <c r="B423" s="86" t="s">
        <v>329</v>
      </c>
      <c r="C423" s="21" t="s">
        <v>750</v>
      </c>
      <c r="D423" s="179" t="s">
        <v>23</v>
      </c>
      <c r="E423" s="225">
        <v>9.3000000000000007</v>
      </c>
      <c r="F423" s="92"/>
    </row>
    <row r="424" spans="1:6" ht="24.9" x14ac:dyDescent="0.3">
      <c r="A424" s="20" t="str">
        <f>CONCATENATE(SUBTOTAL(103,$E$10:E424))</f>
        <v>355</v>
      </c>
      <c r="B424" s="86" t="s">
        <v>329</v>
      </c>
      <c r="C424" s="21" t="s">
        <v>749</v>
      </c>
      <c r="D424" s="179" t="s">
        <v>23</v>
      </c>
      <c r="E424" s="225">
        <v>2.1</v>
      </c>
      <c r="F424" s="93"/>
    </row>
    <row r="425" spans="1:6" ht="14.15" x14ac:dyDescent="0.3">
      <c r="A425" s="20" t="str">
        <f>CONCATENATE(SUBTOTAL(103,$E$10:E425))</f>
        <v>356</v>
      </c>
      <c r="B425" s="86" t="s">
        <v>329</v>
      </c>
      <c r="C425" s="21" t="s">
        <v>747</v>
      </c>
      <c r="D425" s="179" t="s">
        <v>281</v>
      </c>
      <c r="E425" s="225">
        <v>1.6</v>
      </c>
      <c r="F425" s="93"/>
    </row>
    <row r="426" spans="1:6" ht="14.15" x14ac:dyDescent="0.3">
      <c r="A426" s="20" t="str">
        <f>CONCATENATE(SUBTOTAL(103,$E$10:E426))</f>
        <v>357</v>
      </c>
      <c r="B426" s="86" t="s">
        <v>329</v>
      </c>
      <c r="C426" s="21" t="s">
        <v>748</v>
      </c>
      <c r="D426" s="179" t="s">
        <v>281</v>
      </c>
      <c r="E426" s="225">
        <v>3.5</v>
      </c>
      <c r="F426" s="93"/>
    </row>
    <row r="427" spans="1:6" x14ac:dyDescent="0.3">
      <c r="A427" s="20"/>
      <c r="B427" s="86"/>
      <c r="C427" s="155" t="s">
        <v>353</v>
      </c>
      <c r="D427" s="221"/>
      <c r="E427" s="221"/>
      <c r="F427" s="112"/>
    </row>
    <row r="428" spans="1:6" ht="24.9" x14ac:dyDescent="0.3">
      <c r="A428" s="20" t="str">
        <f>CONCATENATE(SUBTOTAL(103,$E$10:E428))</f>
        <v>358</v>
      </c>
      <c r="B428" s="86" t="s">
        <v>329</v>
      </c>
      <c r="C428" s="97" t="s">
        <v>751</v>
      </c>
      <c r="D428" s="219" t="s">
        <v>23</v>
      </c>
      <c r="E428" s="55">
        <v>9.3000000000000007</v>
      </c>
      <c r="F428" s="110"/>
    </row>
    <row r="429" spans="1:6" ht="24.9" x14ac:dyDescent="0.3">
      <c r="A429" s="20" t="str">
        <f>CONCATENATE(SUBTOTAL(103,$E$10:E429))</f>
        <v>359</v>
      </c>
      <c r="B429" s="86" t="s">
        <v>329</v>
      </c>
      <c r="C429" s="97" t="s">
        <v>752</v>
      </c>
      <c r="D429" s="219" t="s">
        <v>23</v>
      </c>
      <c r="E429" s="55">
        <v>2.1</v>
      </c>
      <c r="F429" s="110"/>
    </row>
    <row r="430" spans="1:6" ht="24.9" x14ac:dyDescent="0.3">
      <c r="A430" s="20" t="str">
        <f>CONCATENATE(SUBTOTAL(103,$E$10:E430))</f>
        <v>360</v>
      </c>
      <c r="B430" s="86" t="s">
        <v>329</v>
      </c>
      <c r="C430" s="180" t="s">
        <v>753</v>
      </c>
      <c r="D430" s="179" t="s">
        <v>364</v>
      </c>
      <c r="E430" s="226">
        <v>1</v>
      </c>
      <c r="F430" s="110"/>
    </row>
    <row r="431" spans="1:6" x14ac:dyDescent="0.3">
      <c r="A431" s="20" t="str">
        <f>CONCATENATE(SUBTOTAL(103,$E$10:E431))</f>
        <v>361</v>
      </c>
      <c r="B431" s="86" t="s">
        <v>329</v>
      </c>
      <c r="C431" s="180" t="s">
        <v>754</v>
      </c>
      <c r="D431" s="179" t="s">
        <v>364</v>
      </c>
      <c r="E431" s="226">
        <v>1</v>
      </c>
      <c r="F431" s="110"/>
    </row>
    <row r="432" spans="1:6" x14ac:dyDescent="0.3">
      <c r="A432" s="20" t="str">
        <f>CONCATENATE(SUBTOTAL(103,$E$10:E432))</f>
        <v>362</v>
      </c>
      <c r="B432" s="86" t="s">
        <v>329</v>
      </c>
      <c r="C432" s="180" t="s">
        <v>755</v>
      </c>
      <c r="D432" s="179" t="s">
        <v>364</v>
      </c>
      <c r="E432" s="226">
        <v>1</v>
      </c>
      <c r="F432" s="21"/>
    </row>
    <row r="433" spans="1:6" x14ac:dyDescent="0.3">
      <c r="A433" s="20" t="str">
        <f>CONCATENATE(SUBTOTAL(103,$E$10:E433))</f>
        <v>363</v>
      </c>
      <c r="B433" s="86" t="s">
        <v>329</v>
      </c>
      <c r="C433" s="114" t="s">
        <v>756</v>
      </c>
      <c r="D433" s="219" t="s">
        <v>23</v>
      </c>
      <c r="E433" s="226">
        <v>12</v>
      </c>
      <c r="F433" s="21"/>
    </row>
    <row r="434" spans="1:6" x14ac:dyDescent="0.3">
      <c r="A434" s="20" t="str">
        <f>CONCATENATE(SUBTOTAL(103,$E$10:E434))</f>
        <v>364</v>
      </c>
      <c r="B434" s="86" t="s">
        <v>329</v>
      </c>
      <c r="C434" s="181" t="s">
        <v>757</v>
      </c>
      <c r="D434" s="227" t="s">
        <v>364</v>
      </c>
      <c r="E434" s="226">
        <v>1</v>
      </c>
      <c r="F434" s="21"/>
    </row>
    <row r="435" spans="1:6" ht="24.9" x14ac:dyDescent="0.3">
      <c r="A435" s="20" t="str">
        <f>CONCATENATE(SUBTOTAL(103,$E$10:E435))</f>
        <v>365</v>
      </c>
      <c r="B435" s="86" t="s">
        <v>329</v>
      </c>
      <c r="C435" s="181" t="s">
        <v>761</v>
      </c>
      <c r="D435" s="227" t="s">
        <v>364</v>
      </c>
      <c r="E435" s="226">
        <v>1</v>
      </c>
      <c r="F435" s="21"/>
    </row>
    <row r="436" spans="1:6" ht="24.9" x14ac:dyDescent="0.3">
      <c r="A436" s="20" t="str">
        <f>CONCATENATE(SUBTOTAL(103,$E$10:E436))</f>
        <v>366</v>
      </c>
      <c r="B436" s="86" t="s">
        <v>329</v>
      </c>
      <c r="C436" s="181" t="s">
        <v>762</v>
      </c>
      <c r="D436" s="227" t="s">
        <v>364</v>
      </c>
      <c r="E436" s="226">
        <v>1</v>
      </c>
      <c r="F436" s="21"/>
    </row>
    <row r="437" spans="1:6" x14ac:dyDescent="0.3">
      <c r="A437" s="20" t="str">
        <f>CONCATENATE(SUBTOTAL(103,$E$10:E437))</f>
        <v>367</v>
      </c>
      <c r="B437" s="86" t="s">
        <v>329</v>
      </c>
      <c r="C437" s="182" t="s">
        <v>763</v>
      </c>
      <c r="D437" s="227" t="s">
        <v>364</v>
      </c>
      <c r="E437" s="226">
        <v>2</v>
      </c>
      <c r="F437" s="21"/>
    </row>
    <row r="438" spans="1:6" ht="24.9" x14ac:dyDescent="0.3">
      <c r="A438" s="20" t="str">
        <f>CONCATENATE(SUBTOTAL(103,$E$10:E438))</f>
        <v>368</v>
      </c>
      <c r="B438" s="86" t="s">
        <v>329</v>
      </c>
      <c r="C438" s="113" t="s">
        <v>758</v>
      </c>
      <c r="D438" s="222" t="s">
        <v>23</v>
      </c>
      <c r="E438" s="226">
        <v>12</v>
      </c>
      <c r="F438" s="21"/>
    </row>
    <row r="439" spans="1:6" ht="24.9" x14ac:dyDescent="0.3">
      <c r="A439" s="20" t="str">
        <f>CONCATENATE(SUBTOTAL(103,$E$10:E439))</f>
        <v>369</v>
      </c>
      <c r="B439" s="86" t="s">
        <v>329</v>
      </c>
      <c r="C439" s="113" t="s">
        <v>759</v>
      </c>
      <c r="D439" s="219" t="s">
        <v>163</v>
      </c>
      <c r="E439" s="228">
        <v>1</v>
      </c>
      <c r="F439" s="21"/>
    </row>
    <row r="440" spans="1:6" ht="62.15" x14ac:dyDescent="0.3">
      <c r="A440" s="20" t="str">
        <f>CONCATENATE(SUBTOTAL(103,$E$10:E440))</f>
        <v>370</v>
      </c>
      <c r="B440" s="86" t="s">
        <v>329</v>
      </c>
      <c r="C440" s="96" t="s">
        <v>760</v>
      </c>
      <c r="D440" s="219" t="s">
        <v>163</v>
      </c>
      <c r="E440" s="228">
        <v>1</v>
      </c>
      <c r="F440" s="21"/>
    </row>
    <row r="441" spans="1:6" x14ac:dyDescent="0.3">
      <c r="A441" s="20" t="str">
        <f>CONCATENATE(SUBTOTAL(103,$E$10:E441))</f>
        <v>371</v>
      </c>
      <c r="B441" s="86" t="s">
        <v>329</v>
      </c>
      <c r="C441" s="183" t="s">
        <v>310</v>
      </c>
      <c r="D441" s="229" t="s">
        <v>163</v>
      </c>
      <c r="E441" s="228">
        <v>1</v>
      </c>
      <c r="F441" s="21"/>
    </row>
    <row r="442" spans="1:6" ht="15.45" x14ac:dyDescent="0.4">
      <c r="A442" s="272" t="s">
        <v>355</v>
      </c>
      <c r="B442" s="272"/>
      <c r="C442" s="272"/>
      <c r="D442" s="272"/>
      <c r="E442" s="272"/>
      <c r="F442" s="272"/>
    </row>
    <row r="443" spans="1:6" ht="15.45" x14ac:dyDescent="0.4">
      <c r="A443" s="123"/>
      <c r="B443" s="123"/>
      <c r="C443" s="127" t="s">
        <v>510</v>
      </c>
      <c r="D443" s="123"/>
      <c r="E443" s="123"/>
      <c r="F443" s="123"/>
    </row>
    <row r="444" spans="1:6" ht="15.45" x14ac:dyDescent="0.4">
      <c r="A444" s="20"/>
      <c r="B444" s="123"/>
      <c r="C444" s="128" t="s">
        <v>512</v>
      </c>
      <c r="D444" s="123"/>
      <c r="E444" s="135"/>
      <c r="F444" s="123"/>
    </row>
    <row r="445" spans="1:6" ht="15.45" x14ac:dyDescent="0.4">
      <c r="A445" s="20" t="str">
        <f>CONCATENATE(SUBTOTAL(103,$E$10:E445))</f>
        <v>372</v>
      </c>
      <c r="B445" s="86" t="s">
        <v>354</v>
      </c>
      <c r="C445" s="129" t="s">
        <v>513</v>
      </c>
      <c r="D445" s="268" t="s">
        <v>23</v>
      </c>
      <c r="E445" s="270">
        <v>1624</v>
      </c>
      <c r="F445" s="123"/>
    </row>
    <row r="446" spans="1:6" ht="15.45" x14ac:dyDescent="0.4">
      <c r="A446" s="20" t="str">
        <f>CONCATENATE(SUBTOTAL(103,$E$10:E446))</f>
        <v>373</v>
      </c>
      <c r="B446" s="86" t="s">
        <v>354</v>
      </c>
      <c r="C446" s="130" t="s">
        <v>514</v>
      </c>
      <c r="D446" s="268" t="s">
        <v>23</v>
      </c>
      <c r="E446" s="270">
        <v>3503</v>
      </c>
      <c r="F446" s="123"/>
    </row>
    <row r="447" spans="1:6" ht="15.45" x14ac:dyDescent="0.4">
      <c r="A447" s="20" t="str">
        <f>CONCATENATE(SUBTOTAL(103,$E$10:E447))</f>
        <v>374</v>
      </c>
      <c r="B447" s="86" t="s">
        <v>354</v>
      </c>
      <c r="C447" s="130" t="s">
        <v>515</v>
      </c>
      <c r="D447" s="268" t="s">
        <v>23</v>
      </c>
      <c r="E447" s="270">
        <v>220</v>
      </c>
      <c r="F447" s="123"/>
    </row>
    <row r="448" spans="1:6" ht="15.45" x14ac:dyDescent="0.4">
      <c r="A448" s="20" t="str">
        <f>CONCATENATE(SUBTOTAL(103,$E$10:E448))</f>
        <v>375</v>
      </c>
      <c r="B448" s="86" t="s">
        <v>354</v>
      </c>
      <c r="C448" s="130" t="s">
        <v>516</v>
      </c>
      <c r="D448" s="268" t="s">
        <v>23</v>
      </c>
      <c r="E448" s="270">
        <v>130</v>
      </c>
      <c r="F448" s="123"/>
    </row>
    <row r="449" spans="1:6" ht="15.45" x14ac:dyDescent="0.4">
      <c r="A449" s="20" t="str">
        <f>CONCATENATE(SUBTOTAL(103,$E$10:E449))</f>
        <v>376</v>
      </c>
      <c r="B449" s="86" t="s">
        <v>354</v>
      </c>
      <c r="C449" s="130" t="s">
        <v>517</v>
      </c>
      <c r="D449" s="268" t="s">
        <v>23</v>
      </c>
      <c r="E449" s="270">
        <v>2409</v>
      </c>
      <c r="F449" s="123"/>
    </row>
    <row r="450" spans="1:6" ht="15.45" x14ac:dyDescent="0.4">
      <c r="A450" s="20" t="str">
        <f>CONCATENATE(SUBTOTAL(103,$E$10:E450))</f>
        <v>377</v>
      </c>
      <c r="B450" s="86" t="s">
        <v>354</v>
      </c>
      <c r="C450" s="129" t="s">
        <v>518</v>
      </c>
      <c r="D450" s="268" t="s">
        <v>163</v>
      </c>
      <c r="E450" s="270">
        <v>303</v>
      </c>
      <c r="F450" s="123"/>
    </row>
    <row r="451" spans="1:6" ht="15.45" x14ac:dyDescent="0.4">
      <c r="A451" s="20" t="str">
        <f>CONCATENATE(SUBTOTAL(103,$E$10:E451))</f>
        <v>378</v>
      </c>
      <c r="B451" s="86" t="s">
        <v>354</v>
      </c>
      <c r="C451" s="129" t="s">
        <v>519</v>
      </c>
      <c r="D451" s="268" t="s">
        <v>163</v>
      </c>
      <c r="E451" s="270">
        <v>26</v>
      </c>
      <c r="F451" s="123"/>
    </row>
    <row r="452" spans="1:6" ht="15.45" x14ac:dyDescent="0.4">
      <c r="A452" s="20" t="str">
        <f>CONCATENATE(SUBTOTAL(103,$E$10:E452))</f>
        <v>379</v>
      </c>
      <c r="B452" s="86" t="s">
        <v>354</v>
      </c>
      <c r="C452" s="129" t="s">
        <v>520</v>
      </c>
      <c r="D452" s="268" t="s">
        <v>364</v>
      </c>
      <c r="E452" s="270">
        <v>488</v>
      </c>
      <c r="F452" s="123"/>
    </row>
    <row r="453" spans="1:6" ht="15.45" x14ac:dyDescent="0.4">
      <c r="A453" s="20" t="str">
        <f>CONCATENATE(SUBTOTAL(103,$E$10:E453))</f>
        <v>380</v>
      </c>
      <c r="B453" s="86" t="s">
        <v>354</v>
      </c>
      <c r="C453" s="129" t="s">
        <v>521</v>
      </c>
      <c r="D453" s="268" t="s">
        <v>364</v>
      </c>
      <c r="E453" s="270">
        <v>16</v>
      </c>
      <c r="F453" s="123"/>
    </row>
    <row r="454" spans="1:6" ht="15.45" x14ac:dyDescent="0.4">
      <c r="A454" s="20" t="str">
        <f>CONCATENATE(SUBTOTAL(103,$E$10:E454))</f>
        <v>381</v>
      </c>
      <c r="B454" s="86" t="s">
        <v>354</v>
      </c>
      <c r="C454" s="129" t="s">
        <v>522</v>
      </c>
      <c r="D454" s="268" t="s">
        <v>364</v>
      </c>
      <c r="E454" s="270">
        <v>56</v>
      </c>
      <c r="F454" s="123"/>
    </row>
    <row r="455" spans="1:6" ht="15.45" x14ac:dyDescent="0.4">
      <c r="A455" s="20" t="str">
        <f>CONCATENATE(SUBTOTAL(103,$E$10:E455))</f>
        <v>382</v>
      </c>
      <c r="B455" s="86" t="s">
        <v>354</v>
      </c>
      <c r="C455" s="129" t="s">
        <v>523</v>
      </c>
      <c r="D455" s="268" t="s">
        <v>364</v>
      </c>
      <c r="E455" s="270">
        <v>8</v>
      </c>
      <c r="F455" s="123"/>
    </row>
    <row r="456" spans="1:6" ht="15.45" x14ac:dyDescent="0.4">
      <c r="A456" s="20" t="str">
        <f>CONCATENATE(SUBTOTAL(103,$E$10:E456))</f>
        <v>383</v>
      </c>
      <c r="B456" s="86" t="s">
        <v>354</v>
      </c>
      <c r="C456" s="129" t="s">
        <v>524</v>
      </c>
      <c r="D456" s="268" t="s">
        <v>364</v>
      </c>
      <c r="E456" s="270">
        <v>217</v>
      </c>
      <c r="F456" s="123"/>
    </row>
    <row r="457" spans="1:6" ht="15.45" x14ac:dyDescent="0.4">
      <c r="A457" s="20" t="str">
        <f>CONCATENATE(SUBTOTAL(103,$E$10:E457))</f>
        <v>384</v>
      </c>
      <c r="B457" s="86" t="s">
        <v>354</v>
      </c>
      <c r="C457" s="129" t="s">
        <v>525</v>
      </c>
      <c r="D457" s="268" t="s">
        <v>163</v>
      </c>
      <c r="E457" s="270">
        <v>1</v>
      </c>
      <c r="F457" s="123"/>
    </row>
    <row r="458" spans="1:6" ht="24.9" x14ac:dyDescent="0.4">
      <c r="A458" s="20" t="str">
        <f>CONCATENATE(SUBTOTAL(103,$E$10:E458))</f>
        <v>385</v>
      </c>
      <c r="B458" s="86" t="s">
        <v>354</v>
      </c>
      <c r="C458" s="131" t="s">
        <v>815</v>
      </c>
      <c r="D458" s="268" t="s">
        <v>163</v>
      </c>
      <c r="E458" s="270">
        <v>70</v>
      </c>
      <c r="F458" s="123"/>
    </row>
    <row r="459" spans="1:6" ht="24.9" x14ac:dyDescent="0.4">
      <c r="A459" s="20" t="str">
        <f>CONCATENATE(SUBTOTAL(103,$E$10:E459))</f>
        <v>386</v>
      </c>
      <c r="B459" s="86" t="s">
        <v>354</v>
      </c>
      <c r="C459" s="131" t="s">
        <v>526</v>
      </c>
      <c r="D459" s="268" t="s">
        <v>163</v>
      </c>
      <c r="E459" s="270">
        <v>7</v>
      </c>
      <c r="F459" s="123"/>
    </row>
    <row r="460" spans="1:6" ht="24.9" x14ac:dyDescent="0.4">
      <c r="A460" s="20" t="str">
        <f>CONCATENATE(SUBTOTAL(103,$E$10:E460))</f>
        <v>387</v>
      </c>
      <c r="B460" s="86" t="s">
        <v>354</v>
      </c>
      <c r="C460" s="131" t="s">
        <v>527</v>
      </c>
      <c r="D460" s="268" t="s">
        <v>163</v>
      </c>
      <c r="E460" s="270">
        <v>6</v>
      </c>
      <c r="F460" s="123"/>
    </row>
    <row r="461" spans="1:6" ht="24.9" x14ac:dyDescent="0.4">
      <c r="A461" s="20" t="str">
        <f>CONCATENATE(SUBTOTAL(103,$E$10:E461))</f>
        <v>388</v>
      </c>
      <c r="B461" s="86" t="s">
        <v>354</v>
      </c>
      <c r="C461" s="131" t="s">
        <v>528</v>
      </c>
      <c r="D461" s="268" t="s">
        <v>163</v>
      </c>
      <c r="E461" s="270">
        <v>12</v>
      </c>
      <c r="F461" s="123"/>
    </row>
    <row r="462" spans="1:6" ht="24.9" x14ac:dyDescent="0.4">
      <c r="A462" s="20" t="str">
        <f>CONCATENATE(SUBTOTAL(103,$E$10:E462))</f>
        <v>389</v>
      </c>
      <c r="B462" s="86" t="s">
        <v>354</v>
      </c>
      <c r="C462" s="131" t="s">
        <v>529</v>
      </c>
      <c r="D462" s="268" t="s">
        <v>163</v>
      </c>
      <c r="E462" s="270">
        <v>19</v>
      </c>
      <c r="F462" s="123"/>
    </row>
    <row r="463" spans="1:6" ht="24.9" x14ac:dyDescent="0.4">
      <c r="A463" s="20" t="str">
        <f>CONCATENATE(SUBTOTAL(103,$E$10:E463))</f>
        <v>390</v>
      </c>
      <c r="B463" s="86" t="s">
        <v>354</v>
      </c>
      <c r="C463" s="131" t="s">
        <v>530</v>
      </c>
      <c r="D463" s="268" t="s">
        <v>163</v>
      </c>
      <c r="E463" s="270">
        <v>3</v>
      </c>
      <c r="F463" s="123"/>
    </row>
    <row r="464" spans="1:6" ht="24.9" x14ac:dyDescent="0.4">
      <c r="A464" s="20" t="str">
        <f>CONCATENATE(SUBTOTAL(103,$E$10:E464))</f>
        <v>391</v>
      </c>
      <c r="B464" s="86" t="s">
        <v>354</v>
      </c>
      <c r="C464" s="131" t="s">
        <v>816</v>
      </c>
      <c r="D464" s="268" t="s">
        <v>163</v>
      </c>
      <c r="E464" s="270">
        <v>4</v>
      </c>
      <c r="F464" s="123"/>
    </row>
    <row r="465" spans="1:6" ht="24.9" x14ac:dyDescent="0.4">
      <c r="A465" s="20" t="str">
        <f>CONCATENATE(SUBTOTAL(103,$E$10:E465))</f>
        <v>392</v>
      </c>
      <c r="B465" s="86" t="s">
        <v>354</v>
      </c>
      <c r="C465" s="131" t="s">
        <v>531</v>
      </c>
      <c r="D465" s="268" t="s">
        <v>163</v>
      </c>
      <c r="E465" s="270">
        <v>75</v>
      </c>
      <c r="F465" s="123"/>
    </row>
    <row r="466" spans="1:6" ht="24.9" x14ac:dyDescent="0.4">
      <c r="A466" s="20" t="str">
        <f>CONCATENATE(SUBTOTAL(103,$E$10:E466))</f>
        <v>393</v>
      </c>
      <c r="B466" s="86" t="s">
        <v>354</v>
      </c>
      <c r="C466" s="131" t="s">
        <v>532</v>
      </c>
      <c r="D466" s="268" t="s">
        <v>163</v>
      </c>
      <c r="E466" s="270">
        <v>7</v>
      </c>
      <c r="F466" s="123"/>
    </row>
    <row r="467" spans="1:6" ht="24.9" x14ac:dyDescent="0.4">
      <c r="A467" s="20" t="str">
        <f>CONCATENATE(SUBTOTAL(103,$E$10:E467))</f>
        <v>394</v>
      </c>
      <c r="B467" s="86" t="s">
        <v>354</v>
      </c>
      <c r="C467" s="131" t="s">
        <v>533</v>
      </c>
      <c r="D467" s="268" t="s">
        <v>163</v>
      </c>
      <c r="E467" s="270">
        <v>20</v>
      </c>
      <c r="F467" s="123"/>
    </row>
    <row r="468" spans="1:6" ht="24.9" x14ac:dyDescent="0.4">
      <c r="A468" s="20" t="str">
        <f>CONCATENATE(SUBTOTAL(103,$E$10:E468))</f>
        <v>395</v>
      </c>
      <c r="B468" s="86" t="s">
        <v>354</v>
      </c>
      <c r="C468" s="131" t="s">
        <v>534</v>
      </c>
      <c r="D468" s="268" t="s">
        <v>163</v>
      </c>
      <c r="E468" s="270">
        <v>12</v>
      </c>
      <c r="F468" s="123"/>
    </row>
    <row r="469" spans="1:6" ht="24.9" x14ac:dyDescent="0.4">
      <c r="A469" s="20" t="str">
        <f>CONCATENATE(SUBTOTAL(103,$E$10:E469))</f>
        <v>396</v>
      </c>
      <c r="B469" s="86" t="s">
        <v>354</v>
      </c>
      <c r="C469" s="131" t="s">
        <v>535</v>
      </c>
      <c r="D469" s="268" t="s">
        <v>163</v>
      </c>
      <c r="E469" s="270">
        <v>74</v>
      </c>
      <c r="F469" s="123"/>
    </row>
    <row r="470" spans="1:6" ht="24.9" x14ac:dyDescent="0.4">
      <c r="A470" s="20" t="str">
        <f>CONCATENATE(SUBTOTAL(103,$E$10:E470))</f>
        <v>397</v>
      </c>
      <c r="B470" s="86" t="s">
        <v>354</v>
      </c>
      <c r="C470" s="131" t="s">
        <v>536</v>
      </c>
      <c r="D470" s="268" t="s">
        <v>163</v>
      </c>
      <c r="E470" s="270">
        <v>12</v>
      </c>
      <c r="F470" s="123"/>
    </row>
    <row r="471" spans="1:6" ht="24.9" x14ac:dyDescent="0.4">
      <c r="A471" s="20" t="str">
        <f>CONCATENATE(SUBTOTAL(103,$E$10:E471))</f>
        <v>398</v>
      </c>
      <c r="B471" s="86" t="s">
        <v>354</v>
      </c>
      <c r="C471" s="131" t="s">
        <v>537</v>
      </c>
      <c r="D471" s="268" t="s">
        <v>163</v>
      </c>
      <c r="E471" s="270">
        <v>9</v>
      </c>
      <c r="F471" s="123"/>
    </row>
    <row r="472" spans="1:6" ht="15.45" x14ac:dyDescent="0.4">
      <c r="A472" s="20" t="str">
        <f>CONCATENATE(SUBTOTAL(103,$E$10:E472))</f>
        <v>399</v>
      </c>
      <c r="B472" s="86" t="s">
        <v>354</v>
      </c>
      <c r="C472" s="131" t="s">
        <v>538</v>
      </c>
      <c r="D472" s="268" t="s">
        <v>163</v>
      </c>
      <c r="E472" s="270">
        <v>9</v>
      </c>
      <c r="F472" s="123"/>
    </row>
    <row r="473" spans="1:6" ht="15.45" x14ac:dyDescent="0.4">
      <c r="A473" s="20" t="str">
        <f>CONCATENATE(SUBTOTAL(103,$E$10:E473))</f>
        <v>400</v>
      </c>
      <c r="B473" s="86" t="s">
        <v>354</v>
      </c>
      <c r="C473" s="129" t="s">
        <v>539</v>
      </c>
      <c r="D473" s="268" t="s">
        <v>364</v>
      </c>
      <c r="E473" s="270">
        <v>76</v>
      </c>
      <c r="F473" s="123"/>
    </row>
    <row r="474" spans="1:6" ht="15.45" x14ac:dyDescent="0.4">
      <c r="A474" s="20" t="str">
        <f>CONCATENATE(SUBTOTAL(103,$E$10:E474))</f>
        <v>401</v>
      </c>
      <c r="B474" s="86" t="s">
        <v>354</v>
      </c>
      <c r="C474" s="129" t="s">
        <v>540</v>
      </c>
      <c r="D474" s="268" t="s">
        <v>364</v>
      </c>
      <c r="E474" s="270">
        <v>31</v>
      </c>
      <c r="F474" s="123"/>
    </row>
    <row r="475" spans="1:6" ht="15.45" x14ac:dyDescent="0.4">
      <c r="A475" s="20" t="str">
        <f>CONCATENATE(SUBTOTAL(103,$E$10:E475))</f>
        <v>402</v>
      </c>
      <c r="B475" s="86" t="s">
        <v>354</v>
      </c>
      <c r="C475" s="129" t="s">
        <v>541</v>
      </c>
      <c r="D475" s="268" t="s">
        <v>364</v>
      </c>
      <c r="E475" s="270">
        <v>1</v>
      </c>
      <c r="F475" s="123"/>
    </row>
    <row r="476" spans="1:6" ht="15.45" x14ac:dyDescent="0.4">
      <c r="A476" s="20" t="str">
        <f>CONCATENATE(SUBTOTAL(103,$E$10:E476))</f>
        <v>403</v>
      </c>
      <c r="B476" s="86" t="s">
        <v>354</v>
      </c>
      <c r="C476" s="129" t="s">
        <v>542</v>
      </c>
      <c r="D476" s="268" t="s">
        <v>364</v>
      </c>
      <c r="E476" s="270">
        <v>9</v>
      </c>
      <c r="F476" s="123"/>
    </row>
    <row r="477" spans="1:6" ht="15.45" x14ac:dyDescent="0.4">
      <c r="A477" s="20" t="str">
        <f>CONCATENATE(SUBTOTAL(103,$E$10:E477))</f>
        <v>404</v>
      </c>
      <c r="B477" s="86" t="s">
        <v>354</v>
      </c>
      <c r="C477" s="129" t="s">
        <v>543</v>
      </c>
      <c r="D477" s="268" t="s">
        <v>364</v>
      </c>
      <c r="E477" s="270">
        <v>7</v>
      </c>
      <c r="F477" s="123"/>
    </row>
    <row r="478" spans="1:6" ht="15.45" x14ac:dyDescent="0.4">
      <c r="A478" s="20" t="str">
        <f>CONCATENATE(SUBTOTAL(103,$E$10:E478))</f>
        <v>405</v>
      </c>
      <c r="B478" s="86" t="s">
        <v>354</v>
      </c>
      <c r="C478" s="129" t="s">
        <v>544</v>
      </c>
      <c r="D478" s="268" t="s">
        <v>364</v>
      </c>
      <c r="E478" s="270">
        <v>124</v>
      </c>
      <c r="F478" s="123"/>
    </row>
    <row r="479" spans="1:6" ht="15.45" x14ac:dyDescent="0.4">
      <c r="A479" s="20" t="str">
        <f>CONCATENATE(SUBTOTAL(103,$E$10:E479))</f>
        <v>406</v>
      </c>
      <c r="B479" s="86" t="s">
        <v>354</v>
      </c>
      <c r="C479" s="129" t="s">
        <v>545</v>
      </c>
      <c r="D479" s="268" t="s">
        <v>364</v>
      </c>
      <c r="E479" s="270">
        <v>197</v>
      </c>
      <c r="F479" s="123"/>
    </row>
    <row r="480" spans="1:6" ht="99.45" x14ac:dyDescent="0.4">
      <c r="A480" s="20" t="str">
        <f>CONCATENATE(SUBTOTAL(103,$E$10:E480))</f>
        <v>407</v>
      </c>
      <c r="B480" s="86" t="s">
        <v>354</v>
      </c>
      <c r="C480" s="131" t="s">
        <v>817</v>
      </c>
      <c r="D480" s="268" t="s">
        <v>163</v>
      </c>
      <c r="E480" s="270">
        <v>4</v>
      </c>
      <c r="F480" s="123"/>
    </row>
    <row r="481" spans="1:6" ht="62.15" x14ac:dyDescent="0.4">
      <c r="A481" s="20" t="str">
        <f>CONCATENATE(SUBTOTAL(103,$E$10:E481))</f>
        <v>408</v>
      </c>
      <c r="B481" s="86" t="s">
        <v>354</v>
      </c>
      <c r="C481" s="132" t="s">
        <v>546</v>
      </c>
      <c r="D481" s="268" t="s">
        <v>163</v>
      </c>
      <c r="E481" s="270">
        <v>23</v>
      </c>
      <c r="F481" s="123"/>
    </row>
    <row r="482" spans="1:6" ht="62.15" x14ac:dyDescent="0.4">
      <c r="A482" s="20" t="str">
        <f>CONCATENATE(SUBTOTAL(103,$E$10:E482))</f>
        <v>409</v>
      </c>
      <c r="B482" s="86" t="s">
        <v>354</v>
      </c>
      <c r="C482" s="132" t="s">
        <v>547</v>
      </c>
      <c r="D482" s="268" t="s">
        <v>163</v>
      </c>
      <c r="E482" s="270">
        <v>52</v>
      </c>
      <c r="F482" s="123"/>
    </row>
    <row r="483" spans="1:6" ht="62.15" x14ac:dyDescent="0.4">
      <c r="A483" s="20" t="str">
        <f>CONCATENATE(SUBTOTAL(103,$E$10:E483))</f>
        <v>410</v>
      </c>
      <c r="B483" s="86" t="s">
        <v>354</v>
      </c>
      <c r="C483" s="132" t="s">
        <v>548</v>
      </c>
      <c r="D483" s="268" t="s">
        <v>163</v>
      </c>
      <c r="E483" s="270">
        <v>27</v>
      </c>
      <c r="F483" s="123"/>
    </row>
    <row r="484" spans="1:6" ht="62.15" x14ac:dyDescent="0.4">
      <c r="A484" s="20" t="str">
        <f>CONCATENATE(SUBTOTAL(103,$E$10:E484))</f>
        <v>411</v>
      </c>
      <c r="B484" s="86" t="s">
        <v>354</v>
      </c>
      <c r="C484" s="132" t="s">
        <v>549</v>
      </c>
      <c r="D484" s="268" t="s">
        <v>163</v>
      </c>
      <c r="E484" s="270">
        <v>32</v>
      </c>
      <c r="F484" s="123"/>
    </row>
    <row r="485" spans="1:6" ht="62.15" x14ac:dyDescent="0.4">
      <c r="A485" s="20" t="str">
        <f>CONCATENATE(SUBTOTAL(103,$E$10:E485))</f>
        <v>412</v>
      </c>
      <c r="B485" s="86" t="s">
        <v>354</v>
      </c>
      <c r="C485" s="132" t="s">
        <v>550</v>
      </c>
      <c r="D485" s="268" t="s">
        <v>163</v>
      </c>
      <c r="E485" s="270">
        <v>104</v>
      </c>
      <c r="F485" s="123"/>
    </row>
    <row r="486" spans="1:6" ht="62.15" x14ac:dyDescent="0.4">
      <c r="A486" s="20" t="str">
        <f>CONCATENATE(SUBTOTAL(103,$E$10:E486))</f>
        <v>413</v>
      </c>
      <c r="B486" s="86" t="s">
        <v>354</v>
      </c>
      <c r="C486" s="132" t="s">
        <v>551</v>
      </c>
      <c r="D486" s="268" t="s">
        <v>163</v>
      </c>
      <c r="E486" s="270">
        <v>6</v>
      </c>
      <c r="F486" s="123"/>
    </row>
    <row r="487" spans="1:6" ht="62.15" x14ac:dyDescent="0.4">
      <c r="A487" s="20" t="str">
        <f>CONCATENATE(SUBTOTAL(103,$E$10:E487))</f>
        <v>414</v>
      </c>
      <c r="B487" s="86" t="s">
        <v>354</v>
      </c>
      <c r="C487" s="132" t="s">
        <v>552</v>
      </c>
      <c r="D487" s="268" t="s">
        <v>163</v>
      </c>
      <c r="E487" s="270">
        <v>1</v>
      </c>
      <c r="F487" s="123"/>
    </row>
    <row r="488" spans="1:6" ht="49.75" x14ac:dyDescent="0.4">
      <c r="A488" s="20" t="str">
        <f>CONCATENATE(SUBTOTAL(103,$E$10:E488))</f>
        <v>415</v>
      </c>
      <c r="B488" s="86" t="s">
        <v>354</v>
      </c>
      <c r="C488" s="132" t="s">
        <v>826</v>
      </c>
      <c r="D488" s="268" t="s">
        <v>163</v>
      </c>
      <c r="E488" s="270">
        <v>30</v>
      </c>
      <c r="F488" s="123"/>
    </row>
    <row r="489" spans="1:6" ht="49.75" x14ac:dyDescent="0.4">
      <c r="A489" s="20" t="str">
        <f>CONCATENATE(SUBTOTAL(103,$E$10:E489))</f>
        <v>416</v>
      </c>
      <c r="B489" s="86" t="s">
        <v>354</v>
      </c>
      <c r="C489" s="132" t="s">
        <v>818</v>
      </c>
      <c r="D489" s="268" t="s">
        <v>163</v>
      </c>
      <c r="E489" s="270">
        <v>28</v>
      </c>
      <c r="F489" s="123"/>
    </row>
    <row r="490" spans="1:6" ht="62.15" x14ac:dyDescent="0.4">
      <c r="A490" s="20" t="str">
        <f>CONCATENATE(SUBTOTAL(103,$E$10:E490))</f>
        <v>417</v>
      </c>
      <c r="B490" s="86" t="s">
        <v>354</v>
      </c>
      <c r="C490" s="132" t="s">
        <v>827</v>
      </c>
      <c r="D490" s="268" t="s">
        <v>163</v>
      </c>
      <c r="E490" s="270">
        <v>6</v>
      </c>
      <c r="F490" s="123"/>
    </row>
    <row r="491" spans="1:6" ht="49.75" x14ac:dyDescent="0.4">
      <c r="A491" s="20" t="str">
        <f>CONCATENATE(SUBTOTAL(103,$E$10:E491))</f>
        <v>418</v>
      </c>
      <c r="B491" s="86" t="s">
        <v>354</v>
      </c>
      <c r="C491" s="132" t="s">
        <v>819</v>
      </c>
      <c r="D491" s="268" t="s">
        <v>163</v>
      </c>
      <c r="E491" s="270">
        <v>6</v>
      </c>
      <c r="F491" s="123"/>
    </row>
    <row r="492" spans="1:6" ht="24.9" x14ac:dyDescent="0.4">
      <c r="A492" s="20" t="str">
        <f>CONCATENATE(SUBTOTAL(103,$E$10:E492))</f>
        <v>419</v>
      </c>
      <c r="B492" s="86" t="s">
        <v>354</v>
      </c>
      <c r="C492" s="132" t="s">
        <v>820</v>
      </c>
      <c r="D492" s="268" t="s">
        <v>163</v>
      </c>
      <c r="E492" s="270">
        <v>28</v>
      </c>
      <c r="F492" s="123"/>
    </row>
    <row r="493" spans="1:6" ht="15.45" x14ac:dyDescent="0.4">
      <c r="A493" s="20" t="str">
        <f>CONCATENATE(SUBTOTAL(103,$E$10:E493))</f>
        <v>420</v>
      </c>
      <c r="B493" s="86" t="s">
        <v>354</v>
      </c>
      <c r="C493" s="132" t="s">
        <v>821</v>
      </c>
      <c r="D493" s="268" t="s">
        <v>163</v>
      </c>
      <c r="E493" s="270">
        <v>84</v>
      </c>
      <c r="F493" s="123"/>
    </row>
    <row r="494" spans="1:6" ht="49.75" x14ac:dyDescent="0.4">
      <c r="A494" s="20" t="str">
        <f>CONCATENATE(SUBTOTAL(103,$E$10:E494))</f>
        <v>421</v>
      </c>
      <c r="B494" s="86" t="s">
        <v>354</v>
      </c>
      <c r="C494" s="132" t="s">
        <v>822</v>
      </c>
      <c r="D494" s="268" t="s">
        <v>364</v>
      </c>
      <c r="E494" s="270">
        <v>2</v>
      </c>
      <c r="F494" s="123"/>
    </row>
    <row r="495" spans="1:6" ht="24.9" x14ac:dyDescent="0.4">
      <c r="A495" s="20" t="str">
        <f>CONCATENATE(SUBTOTAL(103,$E$10:E495))</f>
        <v>422</v>
      </c>
      <c r="B495" s="86" t="s">
        <v>354</v>
      </c>
      <c r="C495" s="131" t="s">
        <v>553</v>
      </c>
      <c r="D495" s="268" t="s">
        <v>163</v>
      </c>
      <c r="E495" s="270">
        <v>245</v>
      </c>
      <c r="F495" s="123"/>
    </row>
    <row r="496" spans="1:6" ht="24.9" x14ac:dyDescent="0.4">
      <c r="A496" s="20" t="str">
        <f>CONCATENATE(SUBTOTAL(103,$E$10:E496))</f>
        <v>423</v>
      </c>
      <c r="B496" s="86" t="s">
        <v>354</v>
      </c>
      <c r="C496" s="132" t="s">
        <v>554</v>
      </c>
      <c r="D496" s="268" t="s">
        <v>163</v>
      </c>
      <c r="E496" s="270">
        <v>1</v>
      </c>
      <c r="F496" s="123"/>
    </row>
    <row r="497" spans="1:6" ht="24.9" x14ac:dyDescent="0.4">
      <c r="A497" s="20" t="str">
        <f>CONCATENATE(SUBTOTAL(103,$E$10:E497))</f>
        <v>424</v>
      </c>
      <c r="B497" s="86" t="s">
        <v>354</v>
      </c>
      <c r="C497" s="132" t="s">
        <v>555</v>
      </c>
      <c r="D497" s="268" t="s">
        <v>163</v>
      </c>
      <c r="E497" s="270">
        <v>11</v>
      </c>
      <c r="F497" s="123"/>
    </row>
    <row r="498" spans="1:6" ht="24.9" x14ac:dyDescent="0.4">
      <c r="A498" s="20" t="str">
        <f>CONCATENATE(SUBTOTAL(103,$E$10:E498))</f>
        <v>425</v>
      </c>
      <c r="B498" s="86" t="s">
        <v>354</v>
      </c>
      <c r="C498" s="132" t="s">
        <v>556</v>
      </c>
      <c r="D498" s="268" t="s">
        <v>163</v>
      </c>
      <c r="E498" s="270">
        <v>3</v>
      </c>
      <c r="F498" s="123"/>
    </row>
    <row r="499" spans="1:6" ht="24.9" x14ac:dyDescent="0.4">
      <c r="A499" s="20" t="str">
        <f>CONCATENATE(SUBTOTAL(103,$E$10:E499))</f>
        <v>426</v>
      </c>
      <c r="B499" s="86" t="s">
        <v>354</v>
      </c>
      <c r="C499" s="132" t="s">
        <v>557</v>
      </c>
      <c r="D499" s="268" t="s">
        <v>163</v>
      </c>
      <c r="E499" s="270">
        <v>1</v>
      </c>
      <c r="F499" s="123"/>
    </row>
    <row r="500" spans="1:6" ht="15.45" x14ac:dyDescent="0.4">
      <c r="A500" s="20" t="str">
        <f>CONCATENATE(SUBTOTAL(103,$E$10:E500))</f>
        <v>427</v>
      </c>
      <c r="B500" s="86" t="s">
        <v>354</v>
      </c>
      <c r="C500" s="132" t="s">
        <v>558</v>
      </c>
      <c r="D500" s="268" t="s">
        <v>163</v>
      </c>
      <c r="E500" s="270">
        <v>1</v>
      </c>
      <c r="F500" s="123"/>
    </row>
    <row r="501" spans="1:6" ht="15.45" x14ac:dyDescent="0.4">
      <c r="A501" s="20" t="str">
        <f>CONCATENATE(SUBTOTAL(103,$E$10:E501))</f>
        <v>428</v>
      </c>
      <c r="B501" s="86" t="s">
        <v>354</v>
      </c>
      <c r="C501" s="132" t="s">
        <v>559</v>
      </c>
      <c r="D501" s="268" t="s">
        <v>163</v>
      </c>
      <c r="E501" s="270">
        <v>16</v>
      </c>
      <c r="F501" s="123"/>
    </row>
    <row r="502" spans="1:6" ht="15.45" x14ac:dyDescent="0.4">
      <c r="A502" s="20" t="str">
        <f>CONCATENATE(SUBTOTAL(103,$E$10:E502))</f>
        <v>429</v>
      </c>
      <c r="B502" s="86" t="s">
        <v>354</v>
      </c>
      <c r="C502" s="130" t="s">
        <v>560</v>
      </c>
      <c r="D502" s="268" t="s">
        <v>163</v>
      </c>
      <c r="E502" s="270">
        <v>16</v>
      </c>
      <c r="F502" s="123"/>
    </row>
    <row r="503" spans="1:6" ht="15.45" x14ac:dyDescent="0.4">
      <c r="A503" s="20" t="str">
        <f>CONCATENATE(SUBTOTAL(103,$E$10:E503))</f>
        <v>430</v>
      </c>
      <c r="B503" s="86" t="s">
        <v>354</v>
      </c>
      <c r="C503" s="131" t="s">
        <v>561</v>
      </c>
      <c r="D503" s="268" t="s">
        <v>562</v>
      </c>
      <c r="E503" s="270">
        <v>950</v>
      </c>
      <c r="F503" s="123"/>
    </row>
    <row r="504" spans="1:6" ht="15.45" x14ac:dyDescent="0.4">
      <c r="A504" s="20" t="str">
        <f>CONCATENATE(SUBTOTAL(103,$E$10:E504))</f>
        <v>431</v>
      </c>
      <c r="B504" s="86" t="s">
        <v>354</v>
      </c>
      <c r="C504" s="131" t="s">
        <v>563</v>
      </c>
      <c r="D504" s="268" t="s">
        <v>364</v>
      </c>
      <c r="E504" s="270">
        <v>87</v>
      </c>
      <c r="F504" s="123"/>
    </row>
    <row r="505" spans="1:6" ht="15.45" x14ac:dyDescent="0.4">
      <c r="A505" s="20" t="str">
        <f>CONCATENATE(SUBTOTAL(103,$E$10:E505))</f>
        <v>432</v>
      </c>
      <c r="B505" s="86" t="s">
        <v>354</v>
      </c>
      <c r="C505" s="131" t="s">
        <v>564</v>
      </c>
      <c r="D505" s="268" t="s">
        <v>364</v>
      </c>
      <c r="E505" s="270">
        <v>2</v>
      </c>
      <c r="F505" s="123"/>
    </row>
    <row r="506" spans="1:6" ht="15.45" x14ac:dyDescent="0.4">
      <c r="A506" s="20" t="str">
        <f>CONCATENATE(SUBTOTAL(103,$E$10:E506))</f>
        <v>433</v>
      </c>
      <c r="B506" s="86" t="s">
        <v>354</v>
      </c>
      <c r="C506" s="131" t="s">
        <v>565</v>
      </c>
      <c r="D506" s="268" t="s">
        <v>364</v>
      </c>
      <c r="E506" s="270">
        <v>21</v>
      </c>
      <c r="F506" s="123"/>
    </row>
    <row r="507" spans="1:6" ht="15.45" x14ac:dyDescent="0.4">
      <c r="A507" s="20" t="str">
        <f>CONCATENATE(SUBTOTAL(103,$E$10:E507))</f>
        <v>434</v>
      </c>
      <c r="B507" s="86" t="s">
        <v>354</v>
      </c>
      <c r="C507" s="132" t="s">
        <v>566</v>
      </c>
      <c r="D507" s="268" t="s">
        <v>364</v>
      </c>
      <c r="E507" s="270">
        <v>1</v>
      </c>
      <c r="F507" s="123"/>
    </row>
    <row r="508" spans="1:6" ht="15.45" x14ac:dyDescent="0.4">
      <c r="A508" s="20" t="str">
        <f>CONCATENATE(SUBTOTAL(103,$E$10:E508))</f>
        <v>435</v>
      </c>
      <c r="B508" s="86" t="s">
        <v>354</v>
      </c>
      <c r="C508" s="132" t="s">
        <v>567</v>
      </c>
      <c r="D508" s="268" t="s">
        <v>364</v>
      </c>
      <c r="E508" s="270">
        <v>1</v>
      </c>
      <c r="F508" s="123"/>
    </row>
    <row r="509" spans="1:6" ht="15.45" x14ac:dyDescent="0.4">
      <c r="A509" s="20" t="str">
        <f>CONCATENATE(SUBTOTAL(103,$E$10:E509))</f>
        <v>436</v>
      </c>
      <c r="B509" s="86" t="s">
        <v>354</v>
      </c>
      <c r="C509" s="130" t="s">
        <v>568</v>
      </c>
      <c r="D509" s="268" t="s">
        <v>364</v>
      </c>
      <c r="E509" s="270">
        <v>3</v>
      </c>
      <c r="F509" s="123"/>
    </row>
    <row r="510" spans="1:6" ht="37.299999999999997" x14ac:dyDescent="0.4">
      <c r="A510" s="20" t="str">
        <f>CONCATENATE(SUBTOTAL(103,$E$10:E510))</f>
        <v>437</v>
      </c>
      <c r="B510" s="86" t="s">
        <v>354</v>
      </c>
      <c r="C510" s="132" t="s">
        <v>823</v>
      </c>
      <c r="D510" s="268" t="s">
        <v>163</v>
      </c>
      <c r="E510" s="270">
        <v>1</v>
      </c>
      <c r="F510" s="123"/>
    </row>
    <row r="511" spans="1:6" ht="15.45" x14ac:dyDescent="0.4">
      <c r="A511" s="20" t="str">
        <f>CONCATENATE(SUBTOTAL(103,$E$10:E511))</f>
        <v>438</v>
      </c>
      <c r="B511" s="86" t="s">
        <v>354</v>
      </c>
      <c r="C511" s="131" t="s">
        <v>824</v>
      </c>
      <c r="D511" s="268" t="s">
        <v>163</v>
      </c>
      <c r="E511" s="270">
        <v>1</v>
      </c>
      <c r="F511" s="123"/>
    </row>
    <row r="512" spans="1:6" ht="15.45" x14ac:dyDescent="0.4">
      <c r="A512" s="20" t="str">
        <f>CONCATENATE(SUBTOTAL(103,$E$10:E512))</f>
        <v>439</v>
      </c>
      <c r="B512" s="86" t="s">
        <v>354</v>
      </c>
      <c r="C512" s="132" t="s">
        <v>569</v>
      </c>
      <c r="D512" s="268" t="s">
        <v>364</v>
      </c>
      <c r="E512" s="270">
        <v>2</v>
      </c>
      <c r="F512" s="123"/>
    </row>
    <row r="513" spans="1:6" ht="15.45" x14ac:dyDescent="0.4">
      <c r="A513" s="20" t="str">
        <f>CONCATENATE(SUBTOTAL(103,$E$10:E513))</f>
        <v>440</v>
      </c>
      <c r="B513" s="86" t="s">
        <v>354</v>
      </c>
      <c r="C513" s="132" t="s">
        <v>570</v>
      </c>
      <c r="D513" s="268" t="s">
        <v>364</v>
      </c>
      <c r="E513" s="270">
        <v>1</v>
      </c>
      <c r="F513" s="123"/>
    </row>
    <row r="514" spans="1:6" ht="15.45" x14ac:dyDescent="0.4">
      <c r="A514" s="20" t="str">
        <f>CONCATENATE(SUBTOTAL(103,$E$10:E514))</f>
        <v>441</v>
      </c>
      <c r="B514" s="86" t="s">
        <v>354</v>
      </c>
      <c r="C514" s="130" t="s">
        <v>571</v>
      </c>
      <c r="D514" s="268" t="s">
        <v>364</v>
      </c>
      <c r="E514" s="270">
        <v>1</v>
      </c>
      <c r="F514" s="123"/>
    </row>
    <row r="515" spans="1:6" ht="15.45" x14ac:dyDescent="0.4">
      <c r="A515" s="20" t="str">
        <f>CONCATENATE(SUBTOTAL(103,$E$10:E515))</f>
        <v>442</v>
      </c>
      <c r="B515" s="86" t="s">
        <v>354</v>
      </c>
      <c r="C515" s="130" t="s">
        <v>572</v>
      </c>
      <c r="D515" s="268" t="s">
        <v>364</v>
      </c>
      <c r="E515" s="270">
        <v>3</v>
      </c>
      <c r="F515" s="123"/>
    </row>
    <row r="516" spans="1:6" ht="49.75" x14ac:dyDescent="0.4">
      <c r="A516" s="20" t="str">
        <f>CONCATENATE(SUBTOTAL(103,$E$10:E516))</f>
        <v>443</v>
      </c>
      <c r="B516" s="86" t="s">
        <v>354</v>
      </c>
      <c r="C516" s="132" t="s">
        <v>825</v>
      </c>
      <c r="D516" s="268" t="s">
        <v>163</v>
      </c>
      <c r="E516" s="270">
        <v>2</v>
      </c>
      <c r="F516" s="123"/>
    </row>
    <row r="517" spans="1:6" ht="15.45" x14ac:dyDescent="0.4">
      <c r="A517" s="20" t="str">
        <f>CONCATENATE(SUBTOTAL(103,$E$10:E517))</f>
        <v>444</v>
      </c>
      <c r="B517" s="86" t="s">
        <v>354</v>
      </c>
      <c r="C517" s="131" t="s">
        <v>573</v>
      </c>
      <c r="D517" s="269" t="s">
        <v>364</v>
      </c>
      <c r="E517" s="270">
        <v>8</v>
      </c>
      <c r="F517" s="123"/>
    </row>
    <row r="518" spans="1:6" ht="15.45" x14ac:dyDescent="0.4">
      <c r="A518" s="20" t="str">
        <f>CONCATENATE(SUBTOTAL(103,$E$10:E518))</f>
        <v>445</v>
      </c>
      <c r="B518" s="86" t="s">
        <v>354</v>
      </c>
      <c r="C518" s="131" t="s">
        <v>574</v>
      </c>
      <c r="D518" s="268" t="s">
        <v>364</v>
      </c>
      <c r="E518" s="270">
        <v>192</v>
      </c>
      <c r="F518" s="123"/>
    </row>
    <row r="519" spans="1:6" ht="15.45" x14ac:dyDescent="0.4">
      <c r="A519" s="20" t="str">
        <f>CONCATENATE(SUBTOTAL(103,$E$10:E519))</f>
        <v>446</v>
      </c>
      <c r="B519" s="86" t="s">
        <v>354</v>
      </c>
      <c r="C519" s="131" t="s">
        <v>575</v>
      </c>
      <c r="D519" s="268" t="s">
        <v>23</v>
      </c>
      <c r="E519" s="270">
        <v>73</v>
      </c>
      <c r="F519" s="123"/>
    </row>
    <row r="520" spans="1:6" ht="15.45" x14ac:dyDescent="0.4">
      <c r="A520" s="20" t="str">
        <f>CONCATENATE(SUBTOTAL(103,$E$10:E520))</f>
        <v>447</v>
      </c>
      <c r="B520" s="86" t="s">
        <v>354</v>
      </c>
      <c r="C520" s="131" t="s">
        <v>576</v>
      </c>
      <c r="D520" s="268" t="s">
        <v>364</v>
      </c>
      <c r="E520" s="270">
        <v>146</v>
      </c>
      <c r="F520" s="123"/>
    </row>
    <row r="521" spans="1:6" ht="15.45" x14ac:dyDescent="0.4">
      <c r="A521" s="20" t="str">
        <f>CONCATENATE(SUBTOTAL(103,$E$10:E521))</f>
        <v>448</v>
      </c>
      <c r="B521" s="86" t="s">
        <v>354</v>
      </c>
      <c r="C521" s="131" t="s">
        <v>577</v>
      </c>
      <c r="D521" s="268" t="s">
        <v>23</v>
      </c>
      <c r="E521" s="270">
        <v>34</v>
      </c>
      <c r="F521" s="123"/>
    </row>
    <row r="522" spans="1:6" ht="15.45" x14ac:dyDescent="0.4">
      <c r="A522" s="20" t="str">
        <f>CONCATENATE(SUBTOTAL(103,$E$10:E522))</f>
        <v>449</v>
      </c>
      <c r="B522" s="86" t="s">
        <v>354</v>
      </c>
      <c r="C522" s="132" t="s">
        <v>578</v>
      </c>
      <c r="D522" s="268" t="s">
        <v>163</v>
      </c>
      <c r="E522" s="270">
        <v>146</v>
      </c>
      <c r="F522" s="123"/>
    </row>
    <row r="523" spans="1:6" ht="24.9" x14ac:dyDescent="0.4">
      <c r="A523" s="20" t="str">
        <f>CONCATENATE(SUBTOTAL(103,$E$10:E523))</f>
        <v>450</v>
      </c>
      <c r="B523" s="86" t="s">
        <v>354</v>
      </c>
      <c r="C523" s="131" t="s">
        <v>579</v>
      </c>
      <c r="D523" s="268" t="s">
        <v>163</v>
      </c>
      <c r="E523" s="270">
        <v>3</v>
      </c>
      <c r="F523" s="123"/>
    </row>
    <row r="524" spans="1:6" ht="15.45" x14ac:dyDescent="0.4">
      <c r="A524" s="20" t="str">
        <f>CONCATENATE(SUBTOTAL(103,$E$10:E524))</f>
        <v>451</v>
      </c>
      <c r="B524" s="86" t="s">
        <v>354</v>
      </c>
      <c r="C524" s="131" t="s">
        <v>580</v>
      </c>
      <c r="D524" s="268" t="s">
        <v>163</v>
      </c>
      <c r="E524" s="270">
        <v>15</v>
      </c>
      <c r="F524" s="123"/>
    </row>
    <row r="525" spans="1:6" ht="15.45" x14ac:dyDescent="0.4">
      <c r="A525" s="20" t="str">
        <f>CONCATENATE(SUBTOTAL(103,$E$10:E525))</f>
        <v>452</v>
      </c>
      <c r="B525" s="86" t="s">
        <v>354</v>
      </c>
      <c r="C525" s="131" t="s">
        <v>581</v>
      </c>
      <c r="D525" s="268" t="s">
        <v>364</v>
      </c>
      <c r="E525" s="270">
        <v>3</v>
      </c>
      <c r="F525" s="123"/>
    </row>
    <row r="526" spans="1:6" ht="15.45" x14ac:dyDescent="0.4">
      <c r="A526" s="20" t="str">
        <f>CONCATENATE(SUBTOTAL(103,$E$10:E526))</f>
        <v>453</v>
      </c>
      <c r="B526" s="86" t="s">
        <v>354</v>
      </c>
      <c r="C526" s="131" t="s">
        <v>582</v>
      </c>
      <c r="D526" s="268" t="s">
        <v>364</v>
      </c>
      <c r="E526" s="270">
        <v>1</v>
      </c>
      <c r="F526" s="123"/>
    </row>
    <row r="527" spans="1:6" ht="24.9" x14ac:dyDescent="0.4">
      <c r="A527" s="20" t="str">
        <f>CONCATENATE(SUBTOTAL(103,$E$10:E527))</f>
        <v>454</v>
      </c>
      <c r="B527" s="86" t="s">
        <v>354</v>
      </c>
      <c r="C527" s="131" t="s">
        <v>583</v>
      </c>
      <c r="D527" s="268" t="s">
        <v>163</v>
      </c>
      <c r="E527" s="270">
        <v>1</v>
      </c>
      <c r="F527" s="123"/>
    </row>
    <row r="528" spans="1:6" ht="24.9" x14ac:dyDescent="0.4">
      <c r="A528" s="20" t="str">
        <f>CONCATENATE(SUBTOTAL(103,$E$10:E528))</f>
        <v>455</v>
      </c>
      <c r="B528" s="86" t="s">
        <v>354</v>
      </c>
      <c r="C528" s="131" t="s">
        <v>584</v>
      </c>
      <c r="D528" s="268" t="s">
        <v>163</v>
      </c>
      <c r="E528" s="270">
        <v>1</v>
      </c>
      <c r="F528" s="123"/>
    </row>
    <row r="529" spans="1:6" ht="15.45" x14ac:dyDescent="0.4">
      <c r="A529" s="20" t="str">
        <f>CONCATENATE(SUBTOTAL(103,$E$10:E529))</f>
        <v>456</v>
      </c>
      <c r="B529" s="86" t="s">
        <v>354</v>
      </c>
      <c r="C529" s="132" t="s">
        <v>585</v>
      </c>
      <c r="D529" s="268" t="s">
        <v>163</v>
      </c>
      <c r="E529" s="270">
        <v>162</v>
      </c>
      <c r="F529" s="123"/>
    </row>
    <row r="530" spans="1:6" ht="15.45" x14ac:dyDescent="0.4">
      <c r="A530" s="20" t="str">
        <f>CONCATENATE(SUBTOTAL(103,$E$10:E530))</f>
        <v>457</v>
      </c>
      <c r="B530" s="86" t="s">
        <v>354</v>
      </c>
      <c r="C530" s="132" t="s">
        <v>586</v>
      </c>
      <c r="D530" s="268" t="s">
        <v>23</v>
      </c>
      <c r="E530" s="270">
        <v>214</v>
      </c>
      <c r="F530" s="123"/>
    </row>
    <row r="531" spans="1:6" ht="15.45" x14ac:dyDescent="0.4">
      <c r="A531" s="20" t="str">
        <f>CONCATENATE(SUBTOTAL(103,$E$10:E531))</f>
        <v>458</v>
      </c>
      <c r="B531" s="86" t="s">
        <v>354</v>
      </c>
      <c r="C531" s="132" t="s">
        <v>587</v>
      </c>
      <c r="D531" s="268" t="s">
        <v>163</v>
      </c>
      <c r="E531" s="270">
        <v>650</v>
      </c>
      <c r="F531" s="123"/>
    </row>
    <row r="532" spans="1:6" ht="15.45" x14ac:dyDescent="0.4">
      <c r="A532" s="20" t="str">
        <f>CONCATENATE(SUBTOTAL(103,$E$10:E532))</f>
        <v>459</v>
      </c>
      <c r="B532" s="86" t="s">
        <v>354</v>
      </c>
      <c r="C532" s="130" t="s">
        <v>588</v>
      </c>
      <c r="D532" s="268" t="s">
        <v>23</v>
      </c>
      <c r="E532" s="270">
        <v>100</v>
      </c>
      <c r="F532" s="123"/>
    </row>
    <row r="533" spans="1:6" ht="15.45" x14ac:dyDescent="0.4">
      <c r="A533" s="20" t="str">
        <f>CONCATENATE(SUBTOTAL(103,$E$10:E533))</f>
        <v>460</v>
      </c>
      <c r="B533" s="86" t="s">
        <v>354</v>
      </c>
      <c r="C533" s="132" t="s">
        <v>589</v>
      </c>
      <c r="D533" s="268" t="s">
        <v>23</v>
      </c>
      <c r="E533" s="270">
        <v>3962</v>
      </c>
      <c r="F533" s="123"/>
    </row>
    <row r="534" spans="1:6" ht="15.45" x14ac:dyDescent="0.4">
      <c r="A534" s="20" t="str">
        <f>CONCATENATE(SUBTOTAL(103,$E$10:E534))</f>
        <v>461</v>
      </c>
      <c r="B534" s="86" t="s">
        <v>354</v>
      </c>
      <c r="C534" s="130" t="s">
        <v>590</v>
      </c>
      <c r="D534" s="268" t="s">
        <v>23</v>
      </c>
      <c r="E534" s="270">
        <v>25</v>
      </c>
      <c r="F534" s="123"/>
    </row>
    <row r="535" spans="1:6" ht="15.45" x14ac:dyDescent="0.4">
      <c r="A535" s="20" t="str">
        <f>CONCATENATE(SUBTOTAL(103,$E$10:E535))</f>
        <v>462</v>
      </c>
      <c r="B535" s="86" t="s">
        <v>354</v>
      </c>
      <c r="C535" s="130" t="s">
        <v>591</v>
      </c>
      <c r="D535" s="268" t="s">
        <v>23</v>
      </c>
      <c r="E535" s="270">
        <v>427</v>
      </c>
      <c r="F535" s="123"/>
    </row>
    <row r="536" spans="1:6" ht="15.45" x14ac:dyDescent="0.4">
      <c r="A536" s="20" t="str">
        <f>CONCATENATE(SUBTOTAL(103,$E$10:E536))</f>
        <v>463</v>
      </c>
      <c r="B536" s="86" t="s">
        <v>354</v>
      </c>
      <c r="C536" s="130" t="s">
        <v>592</v>
      </c>
      <c r="D536" s="268" t="s">
        <v>23</v>
      </c>
      <c r="E536" s="270">
        <v>117</v>
      </c>
      <c r="F536" s="123"/>
    </row>
    <row r="537" spans="1:6" ht="15.45" x14ac:dyDescent="0.4">
      <c r="A537" s="20" t="str">
        <f>CONCATENATE(SUBTOTAL(103,$E$10:E537))</f>
        <v>464</v>
      </c>
      <c r="B537" s="86" t="s">
        <v>354</v>
      </c>
      <c r="C537" s="130" t="s">
        <v>593</v>
      </c>
      <c r="D537" s="268" t="s">
        <v>23</v>
      </c>
      <c r="E537" s="270">
        <v>5</v>
      </c>
      <c r="F537" s="123"/>
    </row>
    <row r="538" spans="1:6" ht="15.45" x14ac:dyDescent="0.4">
      <c r="A538" s="20" t="str">
        <f>CONCATENATE(SUBTOTAL(103,$E$10:E538))</f>
        <v>465</v>
      </c>
      <c r="B538" s="86" t="s">
        <v>354</v>
      </c>
      <c r="C538" s="130" t="s">
        <v>594</v>
      </c>
      <c r="D538" s="268" t="s">
        <v>23</v>
      </c>
      <c r="E538" s="270">
        <v>5</v>
      </c>
      <c r="F538" s="123"/>
    </row>
    <row r="539" spans="1:6" ht="15.45" x14ac:dyDescent="0.4">
      <c r="A539" s="20" t="str">
        <f>CONCATENATE(SUBTOTAL(103,$E$10:E539))</f>
        <v>466</v>
      </c>
      <c r="B539" s="86" t="s">
        <v>354</v>
      </c>
      <c r="C539" s="129" t="s">
        <v>595</v>
      </c>
      <c r="D539" s="268" t="s">
        <v>23</v>
      </c>
      <c r="E539" s="270">
        <v>4414</v>
      </c>
      <c r="F539" s="123"/>
    </row>
    <row r="540" spans="1:6" ht="15.45" x14ac:dyDescent="0.4">
      <c r="A540" s="20" t="str">
        <f>CONCATENATE(SUBTOTAL(103,$E$10:E540))</f>
        <v>467</v>
      </c>
      <c r="B540" s="86" t="s">
        <v>354</v>
      </c>
      <c r="C540" s="129" t="s">
        <v>596</v>
      </c>
      <c r="D540" s="268" t="s">
        <v>23</v>
      </c>
      <c r="E540" s="270">
        <v>6</v>
      </c>
      <c r="F540" s="123"/>
    </row>
    <row r="541" spans="1:6" ht="15.45" x14ac:dyDescent="0.4">
      <c r="A541" s="20" t="str">
        <f>CONCATENATE(SUBTOTAL(103,$E$10:E541))</f>
        <v>468</v>
      </c>
      <c r="B541" s="86" t="s">
        <v>354</v>
      </c>
      <c r="C541" s="129" t="s">
        <v>597</v>
      </c>
      <c r="D541" s="268" t="s">
        <v>163</v>
      </c>
      <c r="E541" s="270">
        <v>329</v>
      </c>
      <c r="F541" s="123"/>
    </row>
    <row r="542" spans="1:6" ht="15.45" x14ac:dyDescent="0.4">
      <c r="A542" s="20" t="str">
        <f>CONCATENATE(SUBTOTAL(103,$E$10:E542))</f>
        <v>469</v>
      </c>
      <c r="B542" s="86" t="s">
        <v>354</v>
      </c>
      <c r="C542" s="129" t="s">
        <v>598</v>
      </c>
      <c r="D542" s="269" t="s">
        <v>281</v>
      </c>
      <c r="E542" s="270">
        <v>221</v>
      </c>
      <c r="F542" s="123"/>
    </row>
    <row r="543" spans="1:6" ht="15.45" x14ac:dyDescent="0.4">
      <c r="A543" s="20" t="str">
        <f>CONCATENATE(SUBTOTAL(103,$E$10:E543))</f>
        <v>470</v>
      </c>
      <c r="B543" s="86" t="s">
        <v>357</v>
      </c>
      <c r="C543" s="129" t="s">
        <v>599</v>
      </c>
      <c r="D543" s="269" t="s">
        <v>281</v>
      </c>
      <c r="E543" s="270">
        <v>13</v>
      </c>
      <c r="F543" s="123"/>
    </row>
    <row r="544" spans="1:6" ht="15.45" x14ac:dyDescent="0.4">
      <c r="A544" s="20" t="str">
        <f>CONCATENATE(SUBTOTAL(103,$E$10:E544))</f>
        <v>471</v>
      </c>
      <c r="B544" s="86" t="s">
        <v>354</v>
      </c>
      <c r="C544" s="129" t="s">
        <v>600</v>
      </c>
      <c r="D544" s="269" t="s">
        <v>163</v>
      </c>
      <c r="E544" s="270">
        <v>1</v>
      </c>
      <c r="F544" s="123"/>
    </row>
    <row r="545" spans="1:6" ht="15.45" x14ac:dyDescent="0.4">
      <c r="A545" s="20"/>
      <c r="B545" s="86"/>
      <c r="C545" s="128" t="s">
        <v>601</v>
      </c>
      <c r="D545" s="123"/>
      <c r="E545" s="135"/>
      <c r="F545" s="123"/>
    </row>
    <row r="546" spans="1:6" ht="24.9" x14ac:dyDescent="0.4">
      <c r="A546" s="20" t="str">
        <f>CONCATENATE(SUBTOTAL(103,$E$10:E546))</f>
        <v>472</v>
      </c>
      <c r="B546" s="86" t="s">
        <v>354</v>
      </c>
      <c r="C546" s="132" t="s">
        <v>602</v>
      </c>
      <c r="D546" s="268" t="s">
        <v>364</v>
      </c>
      <c r="E546" s="270">
        <v>160</v>
      </c>
      <c r="F546" s="123"/>
    </row>
    <row r="547" spans="1:6" ht="24.9" x14ac:dyDescent="0.4">
      <c r="A547" s="20" t="str">
        <f>CONCATENATE(SUBTOTAL(103,$E$10:E547))</f>
        <v>473</v>
      </c>
      <c r="B547" s="86" t="s">
        <v>354</v>
      </c>
      <c r="C547" s="132" t="s">
        <v>603</v>
      </c>
      <c r="D547" s="268" t="s">
        <v>364</v>
      </c>
      <c r="E547" s="270">
        <v>162</v>
      </c>
      <c r="F547" s="123"/>
    </row>
    <row r="548" spans="1:6" ht="24.9" x14ac:dyDescent="0.4">
      <c r="A548" s="20" t="str">
        <f>CONCATENATE(SUBTOTAL(103,$E$10:E548))</f>
        <v>474</v>
      </c>
      <c r="B548" s="86" t="s">
        <v>354</v>
      </c>
      <c r="C548" s="132" t="s">
        <v>604</v>
      </c>
      <c r="D548" s="268" t="s">
        <v>23</v>
      </c>
      <c r="E548" s="270">
        <v>4170</v>
      </c>
      <c r="F548" s="123"/>
    </row>
    <row r="549" spans="1:6" ht="24.9" x14ac:dyDescent="0.4">
      <c r="A549" s="20" t="str">
        <f>CONCATENATE(SUBTOTAL(103,$E$10:E549))</f>
        <v>475</v>
      </c>
      <c r="B549" s="86" t="s">
        <v>354</v>
      </c>
      <c r="C549" s="132" t="s">
        <v>605</v>
      </c>
      <c r="D549" s="268" t="s">
        <v>23</v>
      </c>
      <c r="E549" s="270">
        <v>7</v>
      </c>
      <c r="F549" s="123"/>
    </row>
    <row r="550" spans="1:6" ht="24.9" x14ac:dyDescent="0.4">
      <c r="A550" s="20" t="str">
        <f>CONCATENATE(SUBTOTAL(103,$E$10:E550))</f>
        <v>476</v>
      </c>
      <c r="B550" s="86" t="s">
        <v>354</v>
      </c>
      <c r="C550" s="132" t="s">
        <v>606</v>
      </c>
      <c r="D550" s="91" t="s">
        <v>23</v>
      </c>
      <c r="E550" s="270">
        <v>12</v>
      </c>
      <c r="F550" s="123"/>
    </row>
    <row r="551" spans="1:6" ht="15.45" x14ac:dyDescent="0.4">
      <c r="A551" s="20" t="str">
        <f>CONCATENATE(SUBTOTAL(103,$E$10:E551))</f>
        <v>477</v>
      </c>
      <c r="B551" s="86" t="s">
        <v>354</v>
      </c>
      <c r="C551" s="132" t="s">
        <v>607</v>
      </c>
      <c r="D551" s="268" t="s">
        <v>23</v>
      </c>
      <c r="E551" s="270">
        <v>4414</v>
      </c>
      <c r="F551" s="123"/>
    </row>
    <row r="552" spans="1:6" ht="15.45" x14ac:dyDescent="0.4">
      <c r="A552" s="20" t="str">
        <f>CONCATENATE(SUBTOTAL(103,$E$10:E552))</f>
        <v>478</v>
      </c>
      <c r="B552" s="86" t="s">
        <v>354</v>
      </c>
      <c r="C552" s="132" t="s">
        <v>608</v>
      </c>
      <c r="D552" s="268" t="s">
        <v>23</v>
      </c>
      <c r="E552" s="270">
        <v>314</v>
      </c>
      <c r="F552" s="123"/>
    </row>
    <row r="553" spans="1:6" ht="13.5" customHeight="1" x14ac:dyDescent="0.4">
      <c r="A553" s="20" t="str">
        <f>CONCATENATE(SUBTOTAL(103,$E$10:E553))</f>
        <v>479</v>
      </c>
      <c r="B553" s="86" t="s">
        <v>354</v>
      </c>
      <c r="C553" s="132" t="s">
        <v>609</v>
      </c>
      <c r="D553" s="268" t="s">
        <v>23</v>
      </c>
      <c r="E553" s="270">
        <v>127</v>
      </c>
      <c r="F553" s="123"/>
    </row>
    <row r="554" spans="1:6" ht="15.45" x14ac:dyDescent="0.4">
      <c r="A554" s="20" t="str">
        <f>CONCATENATE(SUBTOTAL(103,$E$10:E554))</f>
        <v>480</v>
      </c>
      <c r="B554" s="86" t="s">
        <v>354</v>
      </c>
      <c r="C554" s="132" t="s">
        <v>610</v>
      </c>
      <c r="D554" s="268" t="s">
        <v>23</v>
      </c>
      <c r="E554" s="270">
        <v>4420</v>
      </c>
      <c r="F554" s="123"/>
    </row>
    <row r="555" spans="1:6" ht="15.45" x14ac:dyDescent="0.4">
      <c r="A555" s="20" t="str">
        <f>CONCATENATE(SUBTOTAL(103,$E$10:E555))</f>
        <v>481</v>
      </c>
      <c r="B555" s="86" t="s">
        <v>354</v>
      </c>
      <c r="C555" s="132" t="s">
        <v>611</v>
      </c>
      <c r="D555" s="268" t="s">
        <v>23</v>
      </c>
      <c r="E555" s="270">
        <v>4531</v>
      </c>
      <c r="F555" s="123"/>
    </row>
    <row r="556" spans="1:6" ht="15.45" x14ac:dyDescent="0.4">
      <c r="A556" s="20" t="str">
        <f>CONCATENATE(SUBTOTAL(103,$E$10:E556))</f>
        <v>482</v>
      </c>
      <c r="B556" s="86" t="s">
        <v>354</v>
      </c>
      <c r="C556" s="132" t="s">
        <v>612</v>
      </c>
      <c r="D556" s="268" t="s">
        <v>23</v>
      </c>
      <c r="E556" s="270">
        <v>632</v>
      </c>
      <c r="F556" s="123"/>
    </row>
    <row r="557" spans="1:6" ht="15.45" x14ac:dyDescent="0.4">
      <c r="A557" s="20" t="str">
        <f>CONCATENATE(SUBTOTAL(103,$E$10:E557))</f>
        <v>483</v>
      </c>
      <c r="B557" s="86" t="s">
        <v>354</v>
      </c>
      <c r="C557" s="132" t="s">
        <v>613</v>
      </c>
      <c r="D557" s="268" t="s">
        <v>23</v>
      </c>
      <c r="E557" s="270">
        <v>314</v>
      </c>
      <c r="F557" s="123"/>
    </row>
    <row r="558" spans="1:6" ht="24.9" x14ac:dyDescent="0.4">
      <c r="A558" s="20" t="str">
        <f>CONCATENATE(SUBTOTAL(103,$E$10:E558))</f>
        <v>484</v>
      </c>
      <c r="B558" s="86" t="s">
        <v>354</v>
      </c>
      <c r="C558" s="132" t="s">
        <v>614</v>
      </c>
      <c r="D558" s="268" t="s">
        <v>615</v>
      </c>
      <c r="E558" s="270">
        <v>1</v>
      </c>
      <c r="F558" s="123"/>
    </row>
    <row r="559" spans="1:6" ht="15.45" x14ac:dyDescent="0.4">
      <c r="A559" s="20" t="str">
        <f>CONCATENATE(SUBTOTAL(103,$E$10:E559))</f>
        <v>485</v>
      </c>
      <c r="B559" s="86" t="s">
        <v>354</v>
      </c>
      <c r="C559" s="132" t="s">
        <v>616</v>
      </c>
      <c r="D559" s="268" t="s">
        <v>364</v>
      </c>
      <c r="E559" s="270">
        <v>329</v>
      </c>
      <c r="F559" s="123"/>
    </row>
    <row r="560" spans="1:6" ht="15.45" x14ac:dyDescent="0.4">
      <c r="A560" s="20" t="str">
        <f>CONCATENATE(SUBTOTAL(103,$E$10:E560))</f>
        <v>486</v>
      </c>
      <c r="B560" s="86" t="s">
        <v>354</v>
      </c>
      <c r="C560" s="132" t="s">
        <v>617</v>
      </c>
      <c r="D560" s="268" t="s">
        <v>364</v>
      </c>
      <c r="E560" s="270">
        <v>568</v>
      </c>
      <c r="F560" s="123"/>
    </row>
    <row r="561" spans="1:6" ht="15.45" x14ac:dyDescent="0.4">
      <c r="A561" s="20" t="str">
        <f>CONCATENATE(SUBTOTAL(103,$E$10:E561))</f>
        <v>487</v>
      </c>
      <c r="B561" s="86" t="s">
        <v>354</v>
      </c>
      <c r="C561" s="132" t="s">
        <v>618</v>
      </c>
      <c r="D561" s="268" t="s">
        <v>364</v>
      </c>
      <c r="E561" s="270">
        <v>8</v>
      </c>
      <c r="F561" s="123"/>
    </row>
    <row r="562" spans="1:6" ht="15.45" x14ac:dyDescent="0.4">
      <c r="A562" s="20" t="str">
        <f>CONCATENATE(SUBTOTAL(103,$E$10:E562))</f>
        <v>488</v>
      </c>
      <c r="B562" s="86" t="s">
        <v>354</v>
      </c>
      <c r="C562" s="132" t="s">
        <v>619</v>
      </c>
      <c r="D562" s="268" t="s">
        <v>364</v>
      </c>
      <c r="E562" s="270">
        <v>338</v>
      </c>
      <c r="F562" s="123"/>
    </row>
    <row r="563" spans="1:6" ht="15.45" x14ac:dyDescent="0.4">
      <c r="A563" s="20" t="str">
        <f>CONCATENATE(SUBTOTAL(103,$E$10:E563))</f>
        <v>489</v>
      </c>
      <c r="B563" s="86" t="s">
        <v>354</v>
      </c>
      <c r="C563" s="132" t="s">
        <v>620</v>
      </c>
      <c r="D563" s="268" t="s">
        <v>163</v>
      </c>
      <c r="E563" s="270">
        <v>121</v>
      </c>
      <c r="F563" s="123"/>
    </row>
    <row r="564" spans="1:6" ht="15.45" x14ac:dyDescent="0.4">
      <c r="A564" s="20" t="str">
        <f>CONCATENATE(SUBTOTAL(103,$E$10:E564))</f>
        <v>490</v>
      </c>
      <c r="B564" s="86" t="s">
        <v>354</v>
      </c>
      <c r="C564" s="132" t="s">
        <v>621</v>
      </c>
      <c r="D564" s="268" t="s">
        <v>163</v>
      </c>
      <c r="E564" s="270">
        <v>4</v>
      </c>
      <c r="F564" s="123"/>
    </row>
    <row r="565" spans="1:6" ht="15.45" x14ac:dyDescent="0.4">
      <c r="A565" s="20" t="str">
        <f>CONCATENATE(SUBTOTAL(103,$E$10:E565))</f>
        <v>491</v>
      </c>
      <c r="B565" s="86" t="s">
        <v>354</v>
      </c>
      <c r="C565" s="131" t="s">
        <v>622</v>
      </c>
      <c r="D565" s="268" t="s">
        <v>364</v>
      </c>
      <c r="E565" s="270">
        <v>197</v>
      </c>
      <c r="F565" s="123"/>
    </row>
    <row r="566" spans="1:6" ht="15.45" x14ac:dyDescent="0.4">
      <c r="A566" s="20" t="str">
        <f>CONCATENATE(SUBTOTAL(103,$E$10:E566))</f>
        <v>492</v>
      </c>
      <c r="B566" s="86" t="s">
        <v>354</v>
      </c>
      <c r="C566" s="132" t="s">
        <v>623</v>
      </c>
      <c r="D566" s="268" t="s">
        <v>163</v>
      </c>
      <c r="E566" s="270">
        <v>209</v>
      </c>
      <c r="F566" s="123"/>
    </row>
    <row r="567" spans="1:6" ht="15.45" x14ac:dyDescent="0.4">
      <c r="A567" s="20" t="str">
        <f>CONCATENATE(SUBTOTAL(103,$E$10:E567))</f>
        <v>493</v>
      </c>
      <c r="B567" s="86" t="s">
        <v>354</v>
      </c>
      <c r="C567" s="132" t="s">
        <v>624</v>
      </c>
      <c r="D567" s="268" t="s">
        <v>163</v>
      </c>
      <c r="E567" s="270">
        <v>124</v>
      </c>
      <c r="F567" s="123"/>
    </row>
    <row r="568" spans="1:6" ht="15.45" x14ac:dyDescent="0.4">
      <c r="A568" s="20" t="str">
        <f>CONCATENATE(SUBTOTAL(103,$E$10:E568))</f>
        <v>494</v>
      </c>
      <c r="B568" s="86" t="s">
        <v>354</v>
      </c>
      <c r="C568" s="131" t="s">
        <v>625</v>
      </c>
      <c r="D568" s="268" t="s">
        <v>364</v>
      </c>
      <c r="E568" s="270">
        <v>124</v>
      </c>
      <c r="F568" s="123"/>
    </row>
    <row r="569" spans="1:6" ht="15.45" x14ac:dyDescent="0.4">
      <c r="A569" s="20" t="str">
        <f>CONCATENATE(SUBTOTAL(103,$E$10:E569))</f>
        <v>495</v>
      </c>
      <c r="B569" s="86" t="s">
        <v>354</v>
      </c>
      <c r="C569" s="132" t="s">
        <v>626</v>
      </c>
      <c r="D569" s="268" t="s">
        <v>163</v>
      </c>
      <c r="E569" s="270">
        <v>245</v>
      </c>
      <c r="F569" s="123"/>
    </row>
    <row r="570" spans="1:6" ht="24.9" x14ac:dyDescent="0.4">
      <c r="A570" s="20" t="str">
        <f>CONCATENATE(SUBTOTAL(103,$E$10:E570))</f>
        <v>496</v>
      </c>
      <c r="B570" s="86" t="s">
        <v>354</v>
      </c>
      <c r="C570" s="132" t="s">
        <v>627</v>
      </c>
      <c r="D570" s="268" t="s">
        <v>163</v>
      </c>
      <c r="E570" s="270">
        <v>30</v>
      </c>
      <c r="F570" s="123"/>
    </row>
    <row r="571" spans="1:6" ht="24.9" x14ac:dyDescent="0.4">
      <c r="A571" s="20" t="str">
        <f>CONCATENATE(SUBTOTAL(103,$E$10:E571))</f>
        <v>497</v>
      </c>
      <c r="B571" s="86" t="s">
        <v>354</v>
      </c>
      <c r="C571" s="132" t="s">
        <v>628</v>
      </c>
      <c r="D571" s="268" t="s">
        <v>163</v>
      </c>
      <c r="E571" s="270">
        <v>28</v>
      </c>
      <c r="F571" s="123"/>
    </row>
    <row r="572" spans="1:6" ht="15.45" x14ac:dyDescent="0.4">
      <c r="A572" s="20" t="str">
        <f>CONCATENATE(SUBTOTAL(103,$E$10:E572))</f>
        <v>498</v>
      </c>
      <c r="B572" s="86" t="s">
        <v>354</v>
      </c>
      <c r="C572" s="132" t="s">
        <v>828</v>
      </c>
      <c r="D572" s="268" t="s">
        <v>163</v>
      </c>
      <c r="E572" s="270">
        <v>112</v>
      </c>
      <c r="F572" s="123"/>
    </row>
    <row r="573" spans="1:6" ht="15.45" x14ac:dyDescent="0.4">
      <c r="A573" s="20" t="str">
        <f>CONCATENATE(SUBTOTAL(103,$E$10:E573))</f>
        <v>499</v>
      </c>
      <c r="B573" s="86" t="s">
        <v>354</v>
      </c>
      <c r="C573" s="132" t="s">
        <v>629</v>
      </c>
      <c r="D573" s="268" t="s">
        <v>163</v>
      </c>
      <c r="E573" s="270">
        <v>146</v>
      </c>
      <c r="F573" s="123"/>
    </row>
    <row r="574" spans="1:6" ht="15.45" x14ac:dyDescent="0.4">
      <c r="A574" s="20" t="str">
        <f>CONCATENATE(SUBTOTAL(103,$E$10:E574))</f>
        <v>500</v>
      </c>
      <c r="B574" s="86" t="s">
        <v>354</v>
      </c>
      <c r="C574" s="131" t="s">
        <v>630</v>
      </c>
      <c r="D574" s="269" t="s">
        <v>23</v>
      </c>
      <c r="E574" s="270">
        <v>2409</v>
      </c>
      <c r="F574" s="123"/>
    </row>
    <row r="575" spans="1:6" ht="15.45" x14ac:dyDescent="0.4">
      <c r="A575" s="20" t="str">
        <f>CONCATENATE(SUBTOTAL(103,$E$10:E575))</f>
        <v>501</v>
      </c>
      <c r="B575" s="86" t="s">
        <v>354</v>
      </c>
      <c r="C575" s="131" t="s">
        <v>631</v>
      </c>
      <c r="D575" s="269" t="s">
        <v>364</v>
      </c>
      <c r="E575" s="270">
        <v>591</v>
      </c>
      <c r="F575" s="123"/>
    </row>
    <row r="576" spans="1:6" ht="15.45" x14ac:dyDescent="0.4">
      <c r="A576" s="20" t="str">
        <f>CONCATENATE(SUBTOTAL(103,$E$10:E576))</f>
        <v>502</v>
      </c>
      <c r="B576" s="86" t="s">
        <v>354</v>
      </c>
      <c r="C576" s="131" t="s">
        <v>632</v>
      </c>
      <c r="D576" s="268" t="s">
        <v>163</v>
      </c>
      <c r="E576" s="270">
        <v>3</v>
      </c>
      <c r="F576" s="123"/>
    </row>
    <row r="577" spans="1:6" ht="15.45" x14ac:dyDescent="0.4">
      <c r="A577" s="20" t="str">
        <f>CONCATENATE(SUBTOTAL(103,$E$10:E577))</f>
        <v>503</v>
      </c>
      <c r="B577" s="86" t="s">
        <v>354</v>
      </c>
      <c r="C577" s="131" t="s">
        <v>633</v>
      </c>
      <c r="D577" s="268" t="s">
        <v>163</v>
      </c>
      <c r="E577" s="270">
        <v>15</v>
      </c>
      <c r="F577" s="123"/>
    </row>
    <row r="578" spans="1:6" ht="15.45" x14ac:dyDescent="0.4">
      <c r="A578" s="20" t="str">
        <f>CONCATENATE(SUBTOTAL(103,$E$10:E578))</f>
        <v>504</v>
      </c>
      <c r="B578" s="86" t="s">
        <v>354</v>
      </c>
      <c r="C578" s="131" t="s">
        <v>634</v>
      </c>
      <c r="D578" s="269" t="s">
        <v>163</v>
      </c>
      <c r="E578" s="270">
        <v>16</v>
      </c>
      <c r="F578" s="123"/>
    </row>
    <row r="579" spans="1:6" ht="15.45" x14ac:dyDescent="0.4">
      <c r="A579" s="20" t="str">
        <f>CONCATENATE(SUBTOTAL(103,$E$10:E579))</f>
        <v>505</v>
      </c>
      <c r="B579" s="86" t="s">
        <v>354</v>
      </c>
      <c r="C579" s="131" t="s">
        <v>635</v>
      </c>
      <c r="D579" s="269" t="s">
        <v>364</v>
      </c>
      <c r="E579" s="270">
        <v>16</v>
      </c>
      <c r="F579" s="123"/>
    </row>
    <row r="580" spans="1:6" ht="15.45" x14ac:dyDescent="0.4">
      <c r="A580" s="20" t="str">
        <f>CONCATENATE(SUBTOTAL(103,$E$10:E580))</f>
        <v>506</v>
      </c>
      <c r="B580" s="86" t="s">
        <v>354</v>
      </c>
      <c r="C580" s="131" t="s">
        <v>636</v>
      </c>
      <c r="D580" s="269" t="s">
        <v>364</v>
      </c>
      <c r="E580" s="270">
        <v>1</v>
      </c>
      <c r="F580" s="123"/>
    </row>
    <row r="581" spans="1:6" ht="15.45" x14ac:dyDescent="0.4">
      <c r="A581" s="20" t="str">
        <f>CONCATENATE(SUBTOTAL(103,$E$10:E581))</f>
        <v>507</v>
      </c>
      <c r="B581" s="86" t="s">
        <v>354</v>
      </c>
      <c r="C581" s="131" t="s">
        <v>637</v>
      </c>
      <c r="D581" s="269" t="s">
        <v>163</v>
      </c>
      <c r="E581" s="270">
        <v>16</v>
      </c>
      <c r="F581" s="123"/>
    </row>
    <row r="582" spans="1:6" ht="15.45" x14ac:dyDescent="0.4">
      <c r="A582" s="20" t="str">
        <f>CONCATENATE(SUBTOTAL(103,$E$10:E582))</f>
        <v>508</v>
      </c>
      <c r="B582" s="86" t="s">
        <v>354</v>
      </c>
      <c r="C582" s="131" t="s">
        <v>638</v>
      </c>
      <c r="D582" s="269" t="s">
        <v>163</v>
      </c>
      <c r="E582" s="270">
        <v>2</v>
      </c>
      <c r="F582" s="123"/>
    </row>
    <row r="583" spans="1:6" ht="15.45" x14ac:dyDescent="0.4">
      <c r="A583" s="20" t="str">
        <f>CONCATENATE(SUBTOTAL(103,$E$10:E583))</f>
        <v>509</v>
      </c>
      <c r="B583" s="86" t="s">
        <v>354</v>
      </c>
      <c r="C583" s="131" t="s">
        <v>639</v>
      </c>
      <c r="D583" s="268" t="s">
        <v>163</v>
      </c>
      <c r="E583" s="270">
        <v>9</v>
      </c>
      <c r="F583" s="123"/>
    </row>
    <row r="584" spans="1:6" ht="15.45" x14ac:dyDescent="0.4">
      <c r="A584" s="20" t="str">
        <f>CONCATENATE(SUBTOTAL(103,$E$10:E584))</f>
        <v>510</v>
      </c>
      <c r="B584" s="86" t="s">
        <v>354</v>
      </c>
      <c r="C584" s="131" t="s">
        <v>640</v>
      </c>
      <c r="D584" s="269" t="s">
        <v>163</v>
      </c>
      <c r="E584" s="270">
        <v>162</v>
      </c>
      <c r="F584" s="123"/>
    </row>
    <row r="585" spans="1:6" ht="15.45" x14ac:dyDescent="0.4">
      <c r="A585" s="20" t="str">
        <f>CONCATENATE(SUBTOTAL(103,$E$10:E585))</f>
        <v>511</v>
      </c>
      <c r="B585" s="86" t="s">
        <v>354</v>
      </c>
      <c r="C585" s="131" t="s">
        <v>829</v>
      </c>
      <c r="D585" s="269" t="s">
        <v>23</v>
      </c>
      <c r="E585" s="270">
        <v>214</v>
      </c>
      <c r="F585" s="123"/>
    </row>
    <row r="586" spans="1:6" ht="15.45" x14ac:dyDescent="0.4">
      <c r="A586" s="20" t="str">
        <f>CONCATENATE(SUBTOTAL(103,$E$10:E586))</f>
        <v>512</v>
      </c>
      <c r="B586" s="86" t="s">
        <v>354</v>
      </c>
      <c r="C586" s="131" t="s">
        <v>641</v>
      </c>
      <c r="D586" s="268" t="s">
        <v>163</v>
      </c>
      <c r="E586" s="270">
        <v>329</v>
      </c>
      <c r="F586" s="123"/>
    </row>
    <row r="587" spans="1:6" ht="15.45" x14ac:dyDescent="0.4">
      <c r="A587" s="20" t="str">
        <f>CONCATENATE(SUBTOTAL(103,$E$10:E587))</f>
        <v>513</v>
      </c>
      <c r="B587" s="86" t="s">
        <v>354</v>
      </c>
      <c r="C587" s="131" t="s">
        <v>642</v>
      </c>
      <c r="D587" s="179" t="s">
        <v>281</v>
      </c>
      <c r="E587" s="270">
        <v>221</v>
      </c>
      <c r="F587" s="123"/>
    </row>
    <row r="588" spans="1:6" ht="15.45" x14ac:dyDescent="0.4">
      <c r="A588" s="20" t="str">
        <f>CONCATENATE(SUBTOTAL(103,$E$10:E588))</f>
        <v>514</v>
      </c>
      <c r="B588" s="86" t="s">
        <v>354</v>
      </c>
      <c r="C588" s="131" t="s">
        <v>643</v>
      </c>
      <c r="D588" s="179" t="s">
        <v>316</v>
      </c>
      <c r="E588" s="270">
        <v>130</v>
      </c>
      <c r="F588" s="123"/>
    </row>
    <row r="589" spans="1:6" ht="15.45" x14ac:dyDescent="0.4">
      <c r="A589" s="20" t="str">
        <f>CONCATENATE(SUBTOTAL(103,$E$10:E589))</f>
        <v>515</v>
      </c>
      <c r="B589" s="86" t="s">
        <v>354</v>
      </c>
      <c r="C589" s="132" t="s">
        <v>644</v>
      </c>
      <c r="D589" s="269" t="s">
        <v>163</v>
      </c>
      <c r="E589" s="270">
        <v>12</v>
      </c>
      <c r="F589" s="123"/>
    </row>
    <row r="590" spans="1:6" ht="15.45" x14ac:dyDescent="0.4">
      <c r="A590" s="20" t="str">
        <f>CONCATENATE(SUBTOTAL(103,$E$10:E590))</f>
        <v>516</v>
      </c>
      <c r="B590" s="86" t="s">
        <v>354</v>
      </c>
      <c r="C590" s="131" t="s">
        <v>645</v>
      </c>
      <c r="D590" s="269" t="s">
        <v>23</v>
      </c>
      <c r="E590" s="270">
        <v>4316</v>
      </c>
      <c r="F590" s="123"/>
    </row>
    <row r="591" spans="1:6" ht="15.45" x14ac:dyDescent="0.4">
      <c r="A591" s="20" t="str">
        <f>CONCATENATE(SUBTOTAL(103,$E$10:E591))</f>
        <v>517</v>
      </c>
      <c r="B591" s="86" t="s">
        <v>354</v>
      </c>
      <c r="C591" s="131" t="s">
        <v>646</v>
      </c>
      <c r="D591" s="269" t="s">
        <v>23</v>
      </c>
      <c r="E591" s="270">
        <v>4543</v>
      </c>
      <c r="F591" s="123"/>
    </row>
    <row r="592" spans="1:6" ht="15.45" x14ac:dyDescent="0.4">
      <c r="A592" s="20" t="str">
        <f>CONCATENATE(SUBTOTAL(103,$E$10:E592))</f>
        <v>518</v>
      </c>
      <c r="B592" s="86" t="s">
        <v>354</v>
      </c>
      <c r="C592" s="131" t="s">
        <v>647</v>
      </c>
      <c r="D592" s="269" t="s">
        <v>282</v>
      </c>
      <c r="E592" s="270">
        <v>1</v>
      </c>
      <c r="F592" s="123"/>
    </row>
    <row r="593" spans="1:6" ht="15.45" x14ac:dyDescent="0.4">
      <c r="A593" s="20" t="str">
        <f>CONCATENATE(SUBTOTAL(103,$E$10:E593))</f>
        <v>519</v>
      </c>
      <c r="B593" s="86" t="s">
        <v>354</v>
      </c>
      <c r="C593" s="131" t="s">
        <v>648</v>
      </c>
      <c r="D593" s="269" t="s">
        <v>282</v>
      </c>
      <c r="E593" s="270">
        <v>1</v>
      </c>
      <c r="F593" s="123"/>
    </row>
    <row r="594" spans="1:6" ht="15.45" x14ac:dyDescent="0.4">
      <c r="A594" s="20"/>
      <c r="B594" s="86"/>
      <c r="C594" s="128" t="s">
        <v>649</v>
      </c>
      <c r="D594" s="123"/>
      <c r="E594" s="135"/>
      <c r="F594" s="123"/>
    </row>
    <row r="595" spans="1:6" ht="24.9" x14ac:dyDescent="0.4">
      <c r="A595" s="20" t="str">
        <f>CONCATENATE(SUBTOTAL(103,$E$10:E595))</f>
        <v>520</v>
      </c>
      <c r="B595" s="86" t="s">
        <v>354</v>
      </c>
      <c r="C595" s="131" t="s">
        <v>650</v>
      </c>
      <c r="D595" s="268" t="s">
        <v>163</v>
      </c>
      <c r="E595" s="270">
        <v>10</v>
      </c>
      <c r="F595" s="123"/>
    </row>
    <row r="596" spans="1:6" ht="24.9" x14ac:dyDescent="0.4">
      <c r="A596" s="20" t="str">
        <f>CONCATENATE(SUBTOTAL(103,$E$10:E596))</f>
        <v>521</v>
      </c>
      <c r="B596" s="86" t="s">
        <v>354</v>
      </c>
      <c r="C596" s="131" t="s">
        <v>651</v>
      </c>
      <c r="D596" s="268" t="s">
        <v>163</v>
      </c>
      <c r="E596" s="270">
        <v>1</v>
      </c>
      <c r="F596" s="123"/>
    </row>
    <row r="597" spans="1:6" ht="15.45" x14ac:dyDescent="0.4">
      <c r="A597" s="20" t="str">
        <f>CONCATENATE(SUBTOTAL(103,$E$10:E597))</f>
        <v>522</v>
      </c>
      <c r="B597" s="86" t="s">
        <v>354</v>
      </c>
      <c r="C597" s="129" t="s">
        <v>652</v>
      </c>
      <c r="D597" s="268" t="s">
        <v>163</v>
      </c>
      <c r="E597" s="270">
        <v>47</v>
      </c>
      <c r="F597" s="123"/>
    </row>
    <row r="598" spans="1:6" ht="15.45" x14ac:dyDescent="0.4">
      <c r="A598" s="20" t="str">
        <f>CONCATENATE(SUBTOTAL(103,$E$10:E598))</f>
        <v>523</v>
      </c>
      <c r="B598" s="86" t="s">
        <v>354</v>
      </c>
      <c r="C598" s="129" t="s">
        <v>830</v>
      </c>
      <c r="D598" s="268" t="s">
        <v>163</v>
      </c>
      <c r="E598" s="270">
        <v>48</v>
      </c>
      <c r="F598" s="123"/>
    </row>
    <row r="599" spans="1:6" ht="15.45" x14ac:dyDescent="0.4">
      <c r="A599" s="20" t="str">
        <f>CONCATENATE(SUBTOTAL(103,$E$10:E599))</f>
        <v>524</v>
      </c>
      <c r="B599" s="86" t="s">
        <v>354</v>
      </c>
      <c r="C599" s="129" t="s">
        <v>831</v>
      </c>
      <c r="D599" s="268" t="s">
        <v>163</v>
      </c>
      <c r="E599" s="270">
        <v>48</v>
      </c>
      <c r="F599" s="123"/>
    </row>
    <row r="600" spans="1:6" ht="15.45" x14ac:dyDescent="0.4">
      <c r="A600" s="20" t="str">
        <f>CONCATENATE(SUBTOTAL(103,$E$10:E600))</f>
        <v>525</v>
      </c>
      <c r="B600" s="86" t="s">
        <v>354</v>
      </c>
      <c r="C600" s="129" t="s">
        <v>653</v>
      </c>
      <c r="D600" s="268" t="s">
        <v>163</v>
      </c>
      <c r="E600" s="270">
        <v>12</v>
      </c>
      <c r="F600" s="123"/>
    </row>
    <row r="601" spans="1:6" ht="15.45" x14ac:dyDescent="0.4">
      <c r="A601" s="20" t="str">
        <f>CONCATENATE(SUBTOTAL(103,$E$10:E601))</f>
        <v>526</v>
      </c>
      <c r="B601" s="86" t="s">
        <v>354</v>
      </c>
      <c r="C601" s="129" t="s">
        <v>654</v>
      </c>
      <c r="D601" s="268" t="s">
        <v>163</v>
      </c>
      <c r="E601" s="270">
        <v>56</v>
      </c>
      <c r="F601" s="123"/>
    </row>
    <row r="602" spans="1:6" ht="15.45" x14ac:dyDescent="0.4">
      <c r="A602" s="20" t="str">
        <f>CONCATENATE(SUBTOTAL(103,$E$10:E602))</f>
        <v>527</v>
      </c>
      <c r="B602" s="86" t="s">
        <v>354</v>
      </c>
      <c r="C602" s="129" t="s">
        <v>655</v>
      </c>
      <c r="D602" s="268" t="s">
        <v>163</v>
      </c>
      <c r="E602" s="270">
        <v>13</v>
      </c>
      <c r="F602" s="123"/>
    </row>
    <row r="603" spans="1:6" ht="15.45" x14ac:dyDescent="0.4">
      <c r="A603" s="20" t="str">
        <f>CONCATENATE(SUBTOTAL(103,$E$10:E603))</f>
        <v>528</v>
      </c>
      <c r="B603" s="86" t="s">
        <v>354</v>
      </c>
      <c r="C603" s="130" t="s">
        <v>656</v>
      </c>
      <c r="D603" s="268" t="s">
        <v>23</v>
      </c>
      <c r="E603" s="270">
        <v>55</v>
      </c>
      <c r="F603" s="123"/>
    </row>
    <row r="604" spans="1:6" ht="15.45" x14ac:dyDescent="0.4">
      <c r="A604" s="20" t="str">
        <f>CONCATENATE(SUBTOTAL(103,$E$10:E604))</f>
        <v>529</v>
      </c>
      <c r="B604" s="86" t="s">
        <v>354</v>
      </c>
      <c r="C604" s="130" t="s">
        <v>657</v>
      </c>
      <c r="D604" s="268" t="s">
        <v>23</v>
      </c>
      <c r="E604" s="270">
        <v>3790</v>
      </c>
      <c r="F604" s="123"/>
    </row>
    <row r="605" spans="1:6" ht="15.45" x14ac:dyDescent="0.4">
      <c r="A605" s="20" t="str">
        <f>CONCATENATE(SUBTOTAL(103,$E$10:E605))</f>
        <v>530</v>
      </c>
      <c r="B605" s="86" t="s">
        <v>354</v>
      </c>
      <c r="C605" s="130" t="s">
        <v>658</v>
      </c>
      <c r="D605" s="179" t="s">
        <v>316</v>
      </c>
      <c r="E605" s="270">
        <v>120</v>
      </c>
      <c r="F605" s="123"/>
    </row>
    <row r="606" spans="1:6" ht="15.45" x14ac:dyDescent="0.4">
      <c r="A606" s="20" t="str">
        <f>CONCATENATE(SUBTOTAL(103,$E$10:E606))</f>
        <v>531</v>
      </c>
      <c r="B606" s="86" t="s">
        <v>354</v>
      </c>
      <c r="C606" s="130" t="s">
        <v>659</v>
      </c>
      <c r="D606" s="179" t="s">
        <v>316</v>
      </c>
      <c r="E606" s="270">
        <v>190</v>
      </c>
      <c r="F606" s="123"/>
    </row>
    <row r="607" spans="1:6" ht="15.45" x14ac:dyDescent="0.4">
      <c r="A607" s="20" t="str">
        <f>CONCATENATE(SUBTOTAL(103,$E$10:E607))</f>
        <v>532</v>
      </c>
      <c r="B607" s="86" t="s">
        <v>354</v>
      </c>
      <c r="C607" s="130" t="s">
        <v>660</v>
      </c>
      <c r="D607" s="179" t="s">
        <v>316</v>
      </c>
      <c r="E607" s="270">
        <v>339</v>
      </c>
      <c r="F607" s="123"/>
    </row>
    <row r="608" spans="1:6" ht="15.45" x14ac:dyDescent="0.4">
      <c r="A608" s="20"/>
      <c r="B608" s="86"/>
      <c r="C608" s="133" t="s">
        <v>511</v>
      </c>
      <c r="D608" s="134"/>
      <c r="E608" s="136"/>
      <c r="F608" s="123"/>
    </row>
    <row r="609" spans="1:6" ht="15.45" x14ac:dyDescent="0.4">
      <c r="A609" s="20"/>
      <c r="B609" s="86"/>
      <c r="C609" s="128" t="s">
        <v>512</v>
      </c>
      <c r="D609" s="123"/>
      <c r="E609" s="135"/>
      <c r="F609" s="123"/>
    </row>
    <row r="610" spans="1:6" x14ac:dyDescent="0.3">
      <c r="A610" s="20" t="str">
        <f>CONCATENATE(SUBTOTAL(103,$E$10:E610))</f>
        <v>533</v>
      </c>
      <c r="B610" s="86" t="s">
        <v>354</v>
      </c>
      <c r="C610" s="131" t="s">
        <v>661</v>
      </c>
      <c r="D610" s="268" t="s">
        <v>23</v>
      </c>
      <c r="E610" s="270">
        <v>140</v>
      </c>
      <c r="F610" s="58"/>
    </row>
    <row r="611" spans="1:6" x14ac:dyDescent="0.3">
      <c r="A611" s="20" t="str">
        <f>CONCATENATE(SUBTOTAL(103,$E$10:E611))</f>
        <v>534</v>
      </c>
      <c r="B611" s="86" t="s">
        <v>354</v>
      </c>
      <c r="C611" s="131" t="s">
        <v>662</v>
      </c>
      <c r="D611" s="268" t="s">
        <v>23</v>
      </c>
      <c r="E611" s="270">
        <v>140</v>
      </c>
      <c r="F611" s="58"/>
    </row>
    <row r="612" spans="1:6" x14ac:dyDescent="0.3">
      <c r="A612" s="20" t="str">
        <f>CONCATENATE(SUBTOTAL(103,$E$10:E612))</f>
        <v>535</v>
      </c>
      <c r="B612" s="86" t="s">
        <v>354</v>
      </c>
      <c r="C612" s="132" t="s">
        <v>517</v>
      </c>
      <c r="D612" s="268" t="s">
        <v>23</v>
      </c>
      <c r="E612" s="270">
        <v>39</v>
      </c>
      <c r="F612" s="58"/>
    </row>
    <row r="613" spans="1:6" x14ac:dyDescent="0.3">
      <c r="A613" s="20" t="str">
        <f>CONCATENATE(SUBTOTAL(103,$E$10:E613))</f>
        <v>536</v>
      </c>
      <c r="B613" s="86" t="s">
        <v>354</v>
      </c>
      <c r="C613" s="131" t="s">
        <v>663</v>
      </c>
      <c r="D613" s="268" t="s">
        <v>163</v>
      </c>
      <c r="E613" s="270">
        <v>10</v>
      </c>
      <c r="F613" s="58"/>
    </row>
    <row r="614" spans="1:6" x14ac:dyDescent="0.3">
      <c r="A614" s="20" t="str">
        <f>CONCATENATE(SUBTOTAL(103,$E$10:E614))</f>
        <v>537</v>
      </c>
      <c r="B614" s="86" t="s">
        <v>354</v>
      </c>
      <c r="C614" s="131" t="s">
        <v>520</v>
      </c>
      <c r="D614" s="268" t="s">
        <v>163</v>
      </c>
      <c r="E614" s="270">
        <v>12</v>
      </c>
      <c r="F614" s="58"/>
    </row>
    <row r="615" spans="1:6" x14ac:dyDescent="0.3">
      <c r="A615" s="20" t="str">
        <f>CONCATENATE(SUBTOTAL(103,$E$10:E615))</f>
        <v>538</v>
      </c>
      <c r="B615" s="86" t="s">
        <v>354</v>
      </c>
      <c r="C615" s="131" t="s">
        <v>664</v>
      </c>
      <c r="D615" s="268" t="s">
        <v>364</v>
      </c>
      <c r="E615" s="270">
        <v>6</v>
      </c>
      <c r="F615" s="58"/>
    </row>
    <row r="616" spans="1:6" ht="24.9" x14ac:dyDescent="0.3">
      <c r="A616" s="20" t="str">
        <f>CONCATENATE(SUBTOTAL(103,$E$10:E616))</f>
        <v>539</v>
      </c>
      <c r="B616" s="86" t="s">
        <v>354</v>
      </c>
      <c r="C616" s="131" t="s">
        <v>665</v>
      </c>
      <c r="D616" s="268" t="s">
        <v>163</v>
      </c>
      <c r="E616" s="270">
        <v>1</v>
      </c>
      <c r="F616" s="58"/>
    </row>
    <row r="617" spans="1:6" x14ac:dyDescent="0.3">
      <c r="A617" s="20" t="str">
        <f>CONCATENATE(SUBTOTAL(103,$E$10:E617))</f>
        <v>540</v>
      </c>
      <c r="B617" s="86" t="s">
        <v>354</v>
      </c>
      <c r="C617" s="131" t="s">
        <v>666</v>
      </c>
      <c r="D617" s="269" t="s">
        <v>364</v>
      </c>
      <c r="E617" s="270">
        <v>33</v>
      </c>
      <c r="F617" s="58"/>
    </row>
    <row r="618" spans="1:6" x14ac:dyDescent="0.3">
      <c r="A618" s="20" t="str">
        <f>CONCATENATE(SUBTOTAL(103,$E$10:E618))</f>
        <v>541</v>
      </c>
      <c r="B618" s="86" t="s">
        <v>354</v>
      </c>
      <c r="C618" s="131" t="s">
        <v>667</v>
      </c>
      <c r="D618" s="268" t="s">
        <v>364</v>
      </c>
      <c r="E618" s="270">
        <v>2</v>
      </c>
      <c r="F618" s="58"/>
    </row>
    <row r="619" spans="1:6" ht="99.45" x14ac:dyDescent="0.3">
      <c r="A619" s="20" t="str">
        <f>CONCATENATE(SUBTOTAL(103,$E$10:E619))</f>
        <v>542</v>
      </c>
      <c r="B619" s="86" t="s">
        <v>354</v>
      </c>
      <c r="C619" s="131" t="s">
        <v>832</v>
      </c>
      <c r="D619" s="269" t="s">
        <v>163</v>
      </c>
      <c r="E619" s="270">
        <v>2</v>
      </c>
      <c r="F619" s="58"/>
    </row>
    <row r="620" spans="1:6" x14ac:dyDescent="0.3">
      <c r="A620" s="20" t="str">
        <f>CONCATENATE(SUBTOTAL(103,$E$10:E620))</f>
        <v>543</v>
      </c>
      <c r="B620" s="86" t="s">
        <v>354</v>
      </c>
      <c r="C620" s="132" t="s">
        <v>560</v>
      </c>
      <c r="D620" s="268" t="s">
        <v>163</v>
      </c>
      <c r="E620" s="270">
        <v>2</v>
      </c>
      <c r="F620" s="58"/>
    </row>
    <row r="621" spans="1:6" x14ac:dyDescent="0.3">
      <c r="A621" s="20" t="str">
        <f>CONCATENATE(SUBTOTAL(103,$E$10:E621))</f>
        <v>544</v>
      </c>
      <c r="B621" s="86" t="s">
        <v>354</v>
      </c>
      <c r="C621" s="132" t="s">
        <v>559</v>
      </c>
      <c r="D621" s="268" t="s">
        <v>163</v>
      </c>
      <c r="E621" s="270">
        <v>2</v>
      </c>
      <c r="F621" s="58"/>
    </row>
    <row r="622" spans="1:6" x14ac:dyDescent="0.3">
      <c r="A622" s="20" t="str">
        <f>CONCATENATE(SUBTOTAL(103,$E$10:E622))</f>
        <v>545</v>
      </c>
      <c r="B622" s="86" t="s">
        <v>354</v>
      </c>
      <c r="C622" s="131" t="s">
        <v>575</v>
      </c>
      <c r="D622" s="268" t="s">
        <v>23</v>
      </c>
      <c r="E622" s="270">
        <v>10</v>
      </c>
      <c r="F622" s="58"/>
    </row>
    <row r="623" spans="1:6" x14ac:dyDescent="0.3">
      <c r="A623" s="20" t="str">
        <f>CONCATENATE(SUBTOTAL(103,$E$10:E623))</f>
        <v>546</v>
      </c>
      <c r="B623" s="86" t="s">
        <v>354</v>
      </c>
      <c r="C623" s="132" t="s">
        <v>668</v>
      </c>
      <c r="D623" s="268" t="s">
        <v>163</v>
      </c>
      <c r="E623" s="270">
        <v>2</v>
      </c>
      <c r="F623" s="58"/>
    </row>
    <row r="624" spans="1:6" x14ac:dyDescent="0.3">
      <c r="A624" s="20" t="str">
        <f>CONCATENATE(SUBTOTAL(103,$E$10:E624))</f>
        <v>547</v>
      </c>
      <c r="B624" s="86" t="s">
        <v>354</v>
      </c>
      <c r="C624" s="131" t="s">
        <v>669</v>
      </c>
      <c r="D624" s="269" t="s">
        <v>364</v>
      </c>
      <c r="E624" s="270">
        <v>6</v>
      </c>
      <c r="F624" s="58"/>
    </row>
    <row r="625" spans="1:6" x14ac:dyDescent="0.3">
      <c r="A625" s="20" t="str">
        <f>CONCATENATE(SUBTOTAL(103,$E$10:E625))</f>
        <v>548</v>
      </c>
      <c r="B625" s="86" t="s">
        <v>354</v>
      </c>
      <c r="C625" s="132" t="s">
        <v>670</v>
      </c>
      <c r="D625" s="268" t="s">
        <v>23</v>
      </c>
      <c r="E625" s="270">
        <v>170</v>
      </c>
      <c r="F625" s="58"/>
    </row>
    <row r="626" spans="1:6" x14ac:dyDescent="0.3">
      <c r="A626" s="20" t="str">
        <f>CONCATENATE(SUBTOTAL(103,$E$10:E626))</f>
        <v>549</v>
      </c>
      <c r="B626" s="86" t="s">
        <v>354</v>
      </c>
      <c r="C626" s="132" t="s">
        <v>671</v>
      </c>
      <c r="D626" s="268" t="s">
        <v>23</v>
      </c>
      <c r="E626" s="270">
        <v>8</v>
      </c>
      <c r="F626" s="58"/>
    </row>
    <row r="627" spans="1:6" x14ac:dyDescent="0.3">
      <c r="A627" s="20" t="str">
        <f>CONCATENATE(SUBTOTAL(103,$E$10:E627))</f>
        <v>550</v>
      </c>
      <c r="B627" s="86" t="s">
        <v>354</v>
      </c>
      <c r="C627" s="132" t="s">
        <v>672</v>
      </c>
      <c r="D627" s="268" t="s">
        <v>23</v>
      </c>
      <c r="E627" s="270">
        <v>27</v>
      </c>
      <c r="F627" s="58"/>
    </row>
    <row r="628" spans="1:6" x14ac:dyDescent="0.3">
      <c r="A628" s="20" t="str">
        <f>CONCATENATE(SUBTOTAL(103,$E$10:E628))</f>
        <v>551</v>
      </c>
      <c r="B628" s="86" t="s">
        <v>354</v>
      </c>
      <c r="C628" s="132" t="s">
        <v>594</v>
      </c>
      <c r="D628" s="268" t="s">
        <v>23</v>
      </c>
      <c r="E628" s="270">
        <v>27</v>
      </c>
      <c r="F628" s="58"/>
    </row>
    <row r="629" spans="1:6" x14ac:dyDescent="0.3">
      <c r="A629" s="20" t="str">
        <f>CONCATENATE(SUBTOTAL(103,$E$10:E629))</f>
        <v>552</v>
      </c>
      <c r="B629" s="86" t="s">
        <v>354</v>
      </c>
      <c r="C629" s="132" t="s">
        <v>673</v>
      </c>
      <c r="D629" s="268" t="s">
        <v>23</v>
      </c>
      <c r="E629" s="270">
        <v>195</v>
      </c>
      <c r="F629" s="58"/>
    </row>
    <row r="630" spans="1:6" x14ac:dyDescent="0.3">
      <c r="A630" s="20" t="str">
        <f>CONCATENATE(SUBTOTAL(103,$E$10:E630))</f>
        <v>553</v>
      </c>
      <c r="B630" s="86" t="s">
        <v>354</v>
      </c>
      <c r="C630" s="132" t="s">
        <v>674</v>
      </c>
      <c r="D630" s="268" t="s">
        <v>23</v>
      </c>
      <c r="E630" s="270">
        <v>54</v>
      </c>
      <c r="F630" s="58"/>
    </row>
    <row r="631" spans="1:6" x14ac:dyDescent="0.3">
      <c r="A631" s="20" t="str">
        <f>CONCATENATE(SUBTOTAL(103,$E$10:E631))</f>
        <v>554</v>
      </c>
      <c r="B631" s="86" t="s">
        <v>354</v>
      </c>
      <c r="C631" s="131" t="s">
        <v>595</v>
      </c>
      <c r="D631" s="268" t="s">
        <v>23</v>
      </c>
      <c r="E631" s="270">
        <v>205</v>
      </c>
      <c r="F631" s="58"/>
    </row>
    <row r="632" spans="1:6" x14ac:dyDescent="0.3">
      <c r="A632" s="20" t="str">
        <f>CONCATENATE(SUBTOTAL(103,$E$10:E632))</f>
        <v>555</v>
      </c>
      <c r="B632" s="86" t="s">
        <v>354</v>
      </c>
      <c r="C632" s="131" t="s">
        <v>675</v>
      </c>
      <c r="D632" s="268" t="s">
        <v>23</v>
      </c>
      <c r="E632" s="270">
        <v>249</v>
      </c>
      <c r="F632" s="58"/>
    </row>
    <row r="633" spans="1:6" ht="14.15" x14ac:dyDescent="0.3">
      <c r="A633" s="20" t="str">
        <f>CONCATENATE(SUBTOTAL(103,$E$10:E633))</f>
        <v>556</v>
      </c>
      <c r="B633" s="86" t="s">
        <v>354</v>
      </c>
      <c r="C633" s="131" t="s">
        <v>598</v>
      </c>
      <c r="D633" s="179" t="s">
        <v>281</v>
      </c>
      <c r="E633" s="270">
        <v>23</v>
      </c>
      <c r="F633" s="58"/>
    </row>
    <row r="634" spans="1:6" x14ac:dyDescent="0.3">
      <c r="A634" s="20" t="str">
        <f>CONCATENATE(SUBTOTAL(103,$E$10:E634))</f>
        <v>557</v>
      </c>
      <c r="B634" s="86" t="s">
        <v>354</v>
      </c>
      <c r="C634" s="131" t="s">
        <v>600</v>
      </c>
      <c r="D634" s="269" t="s">
        <v>163</v>
      </c>
      <c r="E634" s="270">
        <v>1</v>
      </c>
      <c r="F634" s="58"/>
    </row>
    <row r="635" spans="1:6" x14ac:dyDescent="0.3">
      <c r="A635" s="20"/>
      <c r="B635" s="86"/>
      <c r="C635" s="142" t="s">
        <v>601</v>
      </c>
      <c r="D635" s="12"/>
      <c r="E635" s="207"/>
      <c r="F635" s="58"/>
    </row>
    <row r="636" spans="1:6" x14ac:dyDescent="0.3">
      <c r="A636" s="20" t="str">
        <f>CONCATENATE(SUBTOTAL(103,$E$10:E636))</f>
        <v>558</v>
      </c>
      <c r="B636" s="86" t="s">
        <v>354</v>
      </c>
      <c r="C636" s="130" t="s">
        <v>602</v>
      </c>
      <c r="D636" s="268" t="s">
        <v>364</v>
      </c>
      <c r="E636" s="270">
        <v>65</v>
      </c>
      <c r="F636" s="58"/>
    </row>
    <row r="637" spans="1:6" x14ac:dyDescent="0.3">
      <c r="A637" s="20" t="str">
        <f>CONCATENATE(SUBTOTAL(103,$E$10:E637))</f>
        <v>559</v>
      </c>
      <c r="B637" s="86" t="s">
        <v>354</v>
      </c>
      <c r="C637" s="130" t="s">
        <v>604</v>
      </c>
      <c r="D637" s="268" t="s">
        <v>23</v>
      </c>
      <c r="E637" s="270">
        <v>364</v>
      </c>
      <c r="F637" s="58"/>
    </row>
    <row r="638" spans="1:6" x14ac:dyDescent="0.3">
      <c r="A638" s="20" t="str">
        <f>CONCATENATE(SUBTOTAL(103,$E$10:E638))</f>
        <v>560</v>
      </c>
      <c r="B638" s="86" t="s">
        <v>354</v>
      </c>
      <c r="C638" s="130" t="s">
        <v>607</v>
      </c>
      <c r="D638" s="268" t="s">
        <v>23</v>
      </c>
      <c r="E638" s="270">
        <v>205</v>
      </c>
      <c r="F638" s="58"/>
    </row>
    <row r="639" spans="1:6" x14ac:dyDescent="0.3">
      <c r="A639" s="20" t="str">
        <f>CONCATENATE(SUBTOTAL(103,$E$10:E639))</f>
        <v>561</v>
      </c>
      <c r="B639" s="86" t="s">
        <v>354</v>
      </c>
      <c r="C639" s="130" t="s">
        <v>676</v>
      </c>
      <c r="D639" s="268" t="s">
        <v>23</v>
      </c>
      <c r="E639" s="270">
        <v>249</v>
      </c>
      <c r="F639" s="58"/>
    </row>
    <row r="640" spans="1:6" x14ac:dyDescent="0.3">
      <c r="A640" s="20" t="str">
        <f>CONCATENATE(SUBTOTAL(103,$E$10:E640))</f>
        <v>562</v>
      </c>
      <c r="B640" s="86" t="s">
        <v>354</v>
      </c>
      <c r="C640" s="130" t="s">
        <v>609</v>
      </c>
      <c r="D640" s="268" t="s">
        <v>23</v>
      </c>
      <c r="E640" s="270">
        <v>27</v>
      </c>
      <c r="F640" s="58"/>
    </row>
    <row r="641" spans="1:6" x14ac:dyDescent="0.3">
      <c r="A641" s="20" t="str">
        <f>CONCATENATE(SUBTOTAL(103,$E$10:E641))</f>
        <v>563</v>
      </c>
      <c r="B641" s="86" t="s">
        <v>354</v>
      </c>
      <c r="C641" s="130" t="s">
        <v>610</v>
      </c>
      <c r="D641" s="268" t="s">
        <v>23</v>
      </c>
      <c r="E641" s="270">
        <v>454</v>
      </c>
      <c r="F641" s="58"/>
    </row>
    <row r="642" spans="1:6" x14ac:dyDescent="0.3">
      <c r="A642" s="20" t="str">
        <f>CONCATENATE(SUBTOTAL(103,$E$10:E642))</f>
        <v>564</v>
      </c>
      <c r="B642" s="86" t="s">
        <v>354</v>
      </c>
      <c r="C642" s="130" t="s">
        <v>611</v>
      </c>
      <c r="D642" s="268" t="s">
        <v>23</v>
      </c>
      <c r="E642" s="270">
        <v>232</v>
      </c>
      <c r="F642" s="58"/>
    </row>
    <row r="643" spans="1:6" x14ac:dyDescent="0.3">
      <c r="A643" s="20" t="str">
        <f>CONCATENATE(SUBTOTAL(103,$E$10:E643))</f>
        <v>565</v>
      </c>
      <c r="B643" s="86" t="s">
        <v>354</v>
      </c>
      <c r="C643" s="130" t="s">
        <v>677</v>
      </c>
      <c r="D643" s="268" t="s">
        <v>23</v>
      </c>
      <c r="E643" s="270">
        <v>5</v>
      </c>
      <c r="F643" s="58"/>
    </row>
    <row r="644" spans="1:6" x14ac:dyDescent="0.3">
      <c r="A644" s="20" t="str">
        <f>CONCATENATE(SUBTOTAL(103,$E$10:E644))</f>
        <v>566</v>
      </c>
      <c r="B644" s="86" t="s">
        <v>354</v>
      </c>
      <c r="C644" s="130" t="s">
        <v>612</v>
      </c>
      <c r="D644" s="268" t="s">
        <v>23</v>
      </c>
      <c r="E644" s="270">
        <v>43</v>
      </c>
      <c r="F644" s="58"/>
    </row>
    <row r="645" spans="1:6" x14ac:dyDescent="0.3">
      <c r="A645" s="20" t="str">
        <f>CONCATENATE(SUBTOTAL(103,$E$10:E645))</f>
        <v>567</v>
      </c>
      <c r="B645" s="86" t="s">
        <v>354</v>
      </c>
      <c r="C645" s="130" t="s">
        <v>616</v>
      </c>
      <c r="D645" s="268" t="s">
        <v>364</v>
      </c>
      <c r="E645" s="270">
        <v>10</v>
      </c>
      <c r="F645" s="58"/>
    </row>
    <row r="646" spans="1:6" ht="24.9" x14ac:dyDescent="0.3">
      <c r="A646" s="20" t="str">
        <f>CONCATENATE(SUBTOTAL(103,$E$10:E646))</f>
        <v>568</v>
      </c>
      <c r="B646" s="86" t="s">
        <v>354</v>
      </c>
      <c r="C646" s="132" t="s">
        <v>678</v>
      </c>
      <c r="D646" s="268" t="s">
        <v>615</v>
      </c>
      <c r="E646" s="270">
        <v>1</v>
      </c>
      <c r="F646" s="58"/>
    </row>
    <row r="647" spans="1:6" x14ac:dyDescent="0.3">
      <c r="A647" s="20" t="str">
        <f>CONCATENATE(SUBTOTAL(103,$E$10:E647))</f>
        <v>569</v>
      </c>
      <c r="B647" s="86" t="s">
        <v>354</v>
      </c>
      <c r="C647" s="129" t="s">
        <v>630</v>
      </c>
      <c r="D647" s="269" t="s">
        <v>23</v>
      </c>
      <c r="E647" s="270">
        <v>39</v>
      </c>
      <c r="F647" s="58"/>
    </row>
    <row r="648" spans="1:6" x14ac:dyDescent="0.3">
      <c r="A648" s="20" t="str">
        <f>CONCATENATE(SUBTOTAL(103,$E$10:E648))</f>
        <v>570</v>
      </c>
      <c r="B648" s="86" t="s">
        <v>354</v>
      </c>
      <c r="C648" s="130" t="s">
        <v>617</v>
      </c>
      <c r="D648" s="268" t="s">
        <v>163</v>
      </c>
      <c r="E648" s="270">
        <v>12</v>
      </c>
      <c r="F648" s="58"/>
    </row>
    <row r="649" spans="1:6" x14ac:dyDescent="0.3">
      <c r="A649" s="20" t="str">
        <f>CONCATENATE(SUBTOTAL(103,$E$10:E649))</f>
        <v>571</v>
      </c>
      <c r="B649" s="86" t="s">
        <v>354</v>
      </c>
      <c r="C649" s="130" t="s">
        <v>618</v>
      </c>
      <c r="D649" s="268" t="s">
        <v>364</v>
      </c>
      <c r="E649" s="270">
        <v>6</v>
      </c>
      <c r="F649" s="58"/>
    </row>
    <row r="650" spans="1:6" x14ac:dyDescent="0.3">
      <c r="A650" s="20" t="str">
        <f>CONCATENATE(SUBTOTAL(103,$E$10:E650))</f>
        <v>572</v>
      </c>
      <c r="B650" s="86" t="s">
        <v>354</v>
      </c>
      <c r="C650" s="129" t="s">
        <v>679</v>
      </c>
      <c r="D650" s="269" t="s">
        <v>364</v>
      </c>
      <c r="E650" s="270">
        <v>8</v>
      </c>
      <c r="F650" s="58"/>
    </row>
    <row r="651" spans="1:6" x14ac:dyDescent="0.3">
      <c r="A651" s="20" t="str">
        <f>CONCATENATE(SUBTOTAL(103,$E$10:E651))</f>
        <v>573</v>
      </c>
      <c r="B651" s="86" t="s">
        <v>354</v>
      </c>
      <c r="C651" s="129" t="s">
        <v>680</v>
      </c>
      <c r="D651" s="269" t="s">
        <v>163</v>
      </c>
      <c r="E651" s="270">
        <v>2</v>
      </c>
      <c r="F651" s="58"/>
    </row>
    <row r="652" spans="1:6" x14ac:dyDescent="0.3">
      <c r="A652" s="20" t="str">
        <f>CONCATENATE(SUBTOTAL(103,$E$10:E652))</f>
        <v>574</v>
      </c>
      <c r="B652" s="86" t="s">
        <v>354</v>
      </c>
      <c r="C652" s="131" t="s">
        <v>634</v>
      </c>
      <c r="D652" s="269" t="s">
        <v>163</v>
      </c>
      <c r="E652" s="270">
        <v>2</v>
      </c>
      <c r="F652" s="58"/>
    </row>
    <row r="653" spans="1:6" x14ac:dyDescent="0.3">
      <c r="A653" s="20" t="str">
        <f>CONCATENATE(SUBTOTAL(103,$E$10:E653))</f>
        <v>575</v>
      </c>
      <c r="B653" s="86" t="s">
        <v>354</v>
      </c>
      <c r="C653" s="131" t="s">
        <v>638</v>
      </c>
      <c r="D653" s="269" t="s">
        <v>163</v>
      </c>
      <c r="E653" s="270">
        <v>1</v>
      </c>
      <c r="F653" s="58"/>
    </row>
    <row r="654" spans="1:6" x14ac:dyDescent="0.3">
      <c r="A654" s="20" t="str">
        <f>CONCATENATE(SUBTOTAL(103,$E$10:E654))</f>
        <v>576</v>
      </c>
      <c r="B654" s="86" t="s">
        <v>354</v>
      </c>
      <c r="C654" s="131" t="s">
        <v>637</v>
      </c>
      <c r="D654" s="269" t="s">
        <v>163</v>
      </c>
      <c r="E654" s="270">
        <v>4</v>
      </c>
      <c r="F654" s="58"/>
    </row>
    <row r="655" spans="1:6" ht="14.15" x14ac:dyDescent="0.3">
      <c r="A655" s="20" t="str">
        <f>CONCATENATE(SUBTOTAL(103,$E$10:E655))</f>
        <v>577</v>
      </c>
      <c r="B655" s="86" t="s">
        <v>354</v>
      </c>
      <c r="C655" s="129" t="s">
        <v>642</v>
      </c>
      <c r="D655" s="179" t="s">
        <v>281</v>
      </c>
      <c r="E655" s="270">
        <v>23</v>
      </c>
      <c r="F655" s="58"/>
    </row>
    <row r="656" spans="1:6" x14ac:dyDescent="0.3">
      <c r="A656" s="20" t="str">
        <f>CONCATENATE(SUBTOTAL(103,$E$10:E656))</f>
        <v>578</v>
      </c>
      <c r="B656" s="86" t="s">
        <v>354</v>
      </c>
      <c r="C656" s="129" t="s">
        <v>645</v>
      </c>
      <c r="D656" s="269" t="s">
        <v>23</v>
      </c>
      <c r="E656" s="270">
        <v>391</v>
      </c>
      <c r="F656" s="58"/>
    </row>
    <row r="657" spans="1:6" x14ac:dyDescent="0.3">
      <c r="A657" s="20" t="str">
        <f>CONCATENATE(SUBTOTAL(103,$E$10:E657))</f>
        <v>579</v>
      </c>
      <c r="B657" s="86" t="s">
        <v>354</v>
      </c>
      <c r="C657" s="129" t="s">
        <v>646</v>
      </c>
      <c r="D657" s="269" t="s">
        <v>23</v>
      </c>
      <c r="E657" s="270">
        <v>491</v>
      </c>
      <c r="F657" s="58"/>
    </row>
    <row r="658" spans="1:6" x14ac:dyDescent="0.3">
      <c r="A658" s="20"/>
      <c r="B658" s="86"/>
      <c r="C658" s="142" t="s">
        <v>649</v>
      </c>
      <c r="D658" s="12"/>
      <c r="E658" s="207"/>
      <c r="F658" s="58"/>
    </row>
    <row r="659" spans="1:6" x14ac:dyDescent="0.3">
      <c r="A659" s="20" t="str">
        <f>CONCATENATE(SUBTOTAL(103,$E$10:E659))</f>
        <v>580</v>
      </c>
      <c r="B659" s="86" t="s">
        <v>354</v>
      </c>
      <c r="C659" s="131" t="s">
        <v>681</v>
      </c>
      <c r="D659" s="230" t="s">
        <v>163</v>
      </c>
      <c r="E659" s="231">
        <v>1</v>
      </c>
      <c r="F659" s="58"/>
    </row>
    <row r="660" spans="1:6" ht="14.15" x14ac:dyDescent="0.3">
      <c r="A660" s="20" t="str">
        <f>CONCATENATE(SUBTOTAL(103,$E$10:E660))</f>
        <v>581</v>
      </c>
      <c r="B660" s="86" t="s">
        <v>354</v>
      </c>
      <c r="C660" s="130" t="s">
        <v>658</v>
      </c>
      <c r="D660" s="179" t="s">
        <v>316</v>
      </c>
      <c r="E660" s="231">
        <v>10</v>
      </c>
      <c r="F660" s="58"/>
    </row>
    <row r="661" spans="1:6" ht="14.15" x14ac:dyDescent="0.3">
      <c r="A661" s="20" t="str">
        <f>CONCATENATE(SUBTOTAL(103,$E$10:E661))</f>
        <v>582</v>
      </c>
      <c r="B661" s="86" t="s">
        <v>354</v>
      </c>
      <c r="C661" s="130" t="s">
        <v>659</v>
      </c>
      <c r="D661" s="179" t="s">
        <v>316</v>
      </c>
      <c r="E661" s="231">
        <v>56</v>
      </c>
      <c r="F661" s="58"/>
    </row>
    <row r="662" spans="1:6" ht="14.15" x14ac:dyDescent="0.3">
      <c r="A662" s="20" t="str">
        <f>CONCATENATE(SUBTOTAL(103,$E$10:E662))</f>
        <v>583</v>
      </c>
      <c r="B662" s="86" t="s">
        <v>354</v>
      </c>
      <c r="C662" s="130" t="s">
        <v>660</v>
      </c>
      <c r="D662" s="179" t="s">
        <v>316</v>
      </c>
      <c r="E662" s="231">
        <v>14</v>
      </c>
      <c r="F662" s="58"/>
    </row>
    <row r="663" spans="1:6" x14ac:dyDescent="0.3">
      <c r="A663" s="20"/>
      <c r="B663" s="86"/>
      <c r="C663" s="142" t="s">
        <v>682</v>
      </c>
      <c r="D663" s="12"/>
      <c r="E663" s="207"/>
      <c r="F663" s="58"/>
    </row>
    <row r="664" spans="1:6" x14ac:dyDescent="0.3">
      <c r="A664" s="20" t="str">
        <f>CONCATENATE(SUBTOTAL(103,$E$10:E664))</f>
        <v>584</v>
      </c>
      <c r="B664" s="86" t="s">
        <v>354</v>
      </c>
      <c r="C664" s="129" t="s">
        <v>683</v>
      </c>
      <c r="D664" s="230" t="s">
        <v>282</v>
      </c>
      <c r="E664" s="231">
        <v>1</v>
      </c>
      <c r="F664" s="58"/>
    </row>
    <row r="665" spans="1:6" x14ac:dyDescent="0.3">
      <c r="A665" s="20" t="str">
        <f>CONCATENATE(SUBTOTAL(103,$E$10:E665))</f>
        <v>585</v>
      </c>
      <c r="B665" s="86" t="s">
        <v>354</v>
      </c>
      <c r="C665" s="129" t="s">
        <v>684</v>
      </c>
      <c r="D665" s="230" t="s">
        <v>282</v>
      </c>
      <c r="E665" s="231">
        <v>1</v>
      </c>
      <c r="F665" s="58"/>
    </row>
    <row r="666" spans="1:6" x14ac:dyDescent="0.3">
      <c r="A666" s="20" t="str">
        <f>CONCATENATE(SUBTOTAL(103,$E$10:E666))</f>
        <v>586</v>
      </c>
      <c r="B666" s="86" t="s">
        <v>354</v>
      </c>
      <c r="C666" s="129" t="s">
        <v>685</v>
      </c>
      <c r="D666" s="230" t="s">
        <v>282</v>
      </c>
      <c r="E666" s="231">
        <v>1</v>
      </c>
      <c r="F666" s="58"/>
    </row>
    <row r="667" spans="1:6" x14ac:dyDescent="0.3">
      <c r="A667" s="20" t="str">
        <f>CONCATENATE(SUBTOTAL(103,$E$10:E667))</f>
        <v>587</v>
      </c>
      <c r="B667" s="86" t="s">
        <v>354</v>
      </c>
      <c r="C667" s="129" t="s">
        <v>686</v>
      </c>
      <c r="D667" s="230" t="s">
        <v>282</v>
      </c>
      <c r="E667" s="231">
        <v>1</v>
      </c>
      <c r="F667" s="58"/>
    </row>
    <row r="668" spans="1:6" x14ac:dyDescent="0.3">
      <c r="A668" s="20" t="str">
        <f>CONCATENATE(SUBTOTAL(103,$E$10:E668))</f>
        <v>588</v>
      </c>
      <c r="B668" s="86" t="s">
        <v>354</v>
      </c>
      <c r="C668" s="131" t="s">
        <v>833</v>
      </c>
      <c r="D668" s="230" t="s">
        <v>163</v>
      </c>
      <c r="E668" s="231">
        <v>12</v>
      </c>
      <c r="F668" s="58"/>
    </row>
    <row r="669" spans="1:6" ht="24.9" x14ac:dyDescent="0.3">
      <c r="A669" s="20" t="str">
        <f>CONCATENATE(SUBTOTAL(103,$E$10:E669))</f>
        <v>589</v>
      </c>
      <c r="B669" s="86" t="s">
        <v>354</v>
      </c>
      <c r="C669" s="131" t="s">
        <v>834</v>
      </c>
      <c r="D669" s="230" t="s">
        <v>282</v>
      </c>
      <c r="E669" s="231">
        <v>1</v>
      </c>
      <c r="F669" s="58"/>
    </row>
    <row r="670" spans="1:6" ht="24.9" x14ac:dyDescent="0.3">
      <c r="A670" s="20" t="str">
        <f>CONCATENATE(SUBTOTAL(103,$E$10:E670))</f>
        <v>590</v>
      </c>
      <c r="B670" s="86" t="s">
        <v>354</v>
      </c>
      <c r="C670" s="131" t="s">
        <v>687</v>
      </c>
      <c r="D670" s="230" t="s">
        <v>282</v>
      </c>
      <c r="E670" s="231">
        <v>1</v>
      </c>
      <c r="F670" s="58"/>
    </row>
    <row r="671" spans="1:6" ht="15.45" x14ac:dyDescent="0.4">
      <c r="A671" s="272" t="s">
        <v>356</v>
      </c>
      <c r="B671" s="272"/>
      <c r="C671" s="272"/>
      <c r="D671" s="272"/>
      <c r="E671" s="272"/>
      <c r="F671" s="272"/>
    </row>
    <row r="672" spans="1:6" ht="14.15" x14ac:dyDescent="0.3">
      <c r="A672" s="20"/>
      <c r="B672" s="20"/>
      <c r="C672" s="153" t="s">
        <v>359</v>
      </c>
      <c r="D672" s="12"/>
      <c r="E672" s="12"/>
      <c r="F672" s="58"/>
    </row>
    <row r="673" spans="1:6" x14ac:dyDescent="0.3">
      <c r="A673" s="115"/>
      <c r="B673" s="115"/>
      <c r="C673" s="159" t="s">
        <v>360</v>
      </c>
      <c r="D673" s="232"/>
      <c r="E673" s="233"/>
      <c r="F673" s="58"/>
    </row>
    <row r="674" spans="1:6" x14ac:dyDescent="0.3">
      <c r="A674" s="20" t="str">
        <f>CONCATENATE(SUBTOTAL(103,$E$10:E674))</f>
        <v>591</v>
      </c>
      <c r="B674" s="86" t="s">
        <v>357</v>
      </c>
      <c r="C674" s="96" t="s">
        <v>361</v>
      </c>
      <c r="D674" s="219" t="s">
        <v>23</v>
      </c>
      <c r="E674" s="231">
        <v>30</v>
      </c>
      <c r="F674" s="58"/>
    </row>
    <row r="675" spans="1:6" x14ac:dyDescent="0.3">
      <c r="A675" s="20" t="str">
        <f>CONCATENATE(SUBTOTAL(103,$E$10:E675))</f>
        <v>592</v>
      </c>
      <c r="B675" s="86" t="s">
        <v>357</v>
      </c>
      <c r="C675" s="114" t="s">
        <v>362</v>
      </c>
      <c r="D675" s="219" t="s">
        <v>23</v>
      </c>
      <c r="E675" s="231">
        <v>3.5</v>
      </c>
      <c r="F675" s="58"/>
    </row>
    <row r="676" spans="1:6" x14ac:dyDescent="0.3">
      <c r="A676" s="20" t="str">
        <f>CONCATENATE(SUBTOTAL(103,$E$10:E676))</f>
        <v>593</v>
      </c>
      <c r="B676" s="86" t="s">
        <v>357</v>
      </c>
      <c r="C676" s="114" t="s">
        <v>363</v>
      </c>
      <c r="D676" s="219" t="s">
        <v>364</v>
      </c>
      <c r="E676" s="231">
        <v>2</v>
      </c>
      <c r="F676" s="58"/>
    </row>
    <row r="677" spans="1:6" x14ac:dyDescent="0.3">
      <c r="A677" s="20" t="str">
        <f>CONCATENATE(SUBTOTAL(103,$E$10:E677))</f>
        <v>594</v>
      </c>
      <c r="B677" s="86" t="s">
        <v>357</v>
      </c>
      <c r="C677" s="114" t="s">
        <v>365</v>
      </c>
      <c r="D677" s="219" t="s">
        <v>163</v>
      </c>
      <c r="E677" s="231">
        <v>1</v>
      </c>
      <c r="F677" s="58"/>
    </row>
    <row r="678" spans="1:6" x14ac:dyDescent="0.3">
      <c r="A678" s="20" t="str">
        <f>CONCATENATE(SUBTOTAL(103,$E$10:E678))</f>
        <v>595</v>
      </c>
      <c r="B678" s="86" t="s">
        <v>357</v>
      </c>
      <c r="C678" s="114" t="s">
        <v>366</v>
      </c>
      <c r="D678" s="219" t="s">
        <v>364</v>
      </c>
      <c r="E678" s="231">
        <v>1</v>
      </c>
      <c r="F678" s="58"/>
    </row>
    <row r="679" spans="1:6" x14ac:dyDescent="0.3">
      <c r="A679" s="20"/>
      <c r="B679" s="86"/>
      <c r="C679" s="159" t="s">
        <v>367</v>
      </c>
      <c r="D679" s="232"/>
      <c r="E679" s="233"/>
      <c r="F679" s="58"/>
    </row>
    <row r="680" spans="1:6" ht="24.9" x14ac:dyDescent="0.3">
      <c r="A680" s="20" t="str">
        <f>CONCATENATE(SUBTOTAL(103,$E$10:E680))</f>
        <v>596</v>
      </c>
      <c r="B680" s="86" t="s">
        <v>357</v>
      </c>
      <c r="C680" s="114" t="s">
        <v>368</v>
      </c>
      <c r="D680" s="179" t="s">
        <v>23</v>
      </c>
      <c r="E680" s="11">
        <v>24</v>
      </c>
      <c r="F680" s="58"/>
    </row>
    <row r="681" spans="1:6" x14ac:dyDescent="0.3">
      <c r="A681" s="20" t="str">
        <f>CONCATENATE(SUBTOTAL(103,$E$10:E681))</f>
        <v>597</v>
      </c>
      <c r="B681" s="86" t="s">
        <v>357</v>
      </c>
      <c r="C681" s="114" t="s">
        <v>369</v>
      </c>
      <c r="D681" s="179" t="s">
        <v>23</v>
      </c>
      <c r="E681" s="231">
        <v>3.5</v>
      </c>
      <c r="F681" s="58"/>
    </row>
    <row r="682" spans="1:6" x14ac:dyDescent="0.3">
      <c r="A682" s="20" t="str">
        <f>CONCATENATE(SUBTOTAL(103,$E$10:E682))</f>
        <v>598</v>
      </c>
      <c r="B682" s="86" t="s">
        <v>357</v>
      </c>
      <c r="C682" s="114" t="s">
        <v>370</v>
      </c>
      <c r="D682" s="179" t="s">
        <v>23</v>
      </c>
      <c r="E682" s="231">
        <v>3.5</v>
      </c>
      <c r="F682" s="58"/>
    </row>
    <row r="683" spans="1:6" x14ac:dyDescent="0.3">
      <c r="A683" s="20" t="str">
        <f>CONCATENATE(SUBTOTAL(103,$E$10:E683))</f>
        <v>599</v>
      </c>
      <c r="B683" s="86" t="s">
        <v>357</v>
      </c>
      <c r="C683" s="114" t="s">
        <v>371</v>
      </c>
      <c r="D683" s="234" t="s">
        <v>23</v>
      </c>
      <c r="E683" s="235">
        <v>3.5</v>
      </c>
      <c r="F683" s="58"/>
    </row>
    <row r="684" spans="1:6" x14ac:dyDescent="0.3">
      <c r="A684" s="20" t="str">
        <f>CONCATENATE(SUBTOTAL(103,$E$10:E684))</f>
        <v>600</v>
      </c>
      <c r="B684" s="86" t="s">
        <v>357</v>
      </c>
      <c r="C684" s="96" t="s">
        <v>372</v>
      </c>
      <c r="D684" s="219" t="s">
        <v>364</v>
      </c>
      <c r="E684" s="11">
        <v>2</v>
      </c>
      <c r="F684" s="58"/>
    </row>
    <row r="685" spans="1:6" x14ac:dyDescent="0.3">
      <c r="A685" s="20" t="str">
        <f>CONCATENATE(SUBTOTAL(103,$E$10:E685))</f>
        <v>601</v>
      </c>
      <c r="B685" s="86" t="s">
        <v>357</v>
      </c>
      <c r="C685" s="114" t="s">
        <v>373</v>
      </c>
      <c r="D685" s="179" t="s">
        <v>23</v>
      </c>
      <c r="E685" s="201">
        <v>384.5</v>
      </c>
      <c r="F685" s="58"/>
    </row>
    <row r="686" spans="1:6" x14ac:dyDescent="0.3">
      <c r="A686" s="20" t="str">
        <f>CONCATENATE(SUBTOTAL(103,$E$10:E686))</f>
        <v>602</v>
      </c>
      <c r="B686" s="86" t="s">
        <v>357</v>
      </c>
      <c r="C686" s="141" t="s">
        <v>374</v>
      </c>
      <c r="D686" s="219" t="s">
        <v>364</v>
      </c>
      <c r="E686" s="11">
        <v>5</v>
      </c>
      <c r="F686" s="58"/>
    </row>
    <row r="687" spans="1:6" x14ac:dyDescent="0.3">
      <c r="A687" s="20" t="str">
        <f>CONCATENATE(SUBTOTAL(103,$E$10:E687))</f>
        <v>603</v>
      </c>
      <c r="B687" s="86" t="s">
        <v>357</v>
      </c>
      <c r="C687" s="114" t="s">
        <v>375</v>
      </c>
      <c r="D687" s="219" t="s">
        <v>364</v>
      </c>
      <c r="E687" s="231">
        <v>9</v>
      </c>
      <c r="F687" s="58"/>
    </row>
    <row r="688" spans="1:6" x14ac:dyDescent="0.3">
      <c r="A688" s="20" t="str">
        <f>CONCATENATE(SUBTOTAL(103,$E$10:E688))</f>
        <v>604</v>
      </c>
      <c r="B688" s="86" t="s">
        <v>357</v>
      </c>
      <c r="C688" s="114" t="s">
        <v>376</v>
      </c>
      <c r="D688" s="219" t="s">
        <v>364</v>
      </c>
      <c r="E688" s="235">
        <v>1</v>
      </c>
      <c r="F688" s="58"/>
    </row>
    <row r="689" spans="1:6" x14ac:dyDescent="0.3">
      <c r="A689" s="20"/>
      <c r="B689" s="86"/>
      <c r="C689" s="160" t="s">
        <v>377</v>
      </c>
      <c r="D689" s="232"/>
      <c r="E689" s="233"/>
      <c r="F689" s="58"/>
    </row>
    <row r="690" spans="1:6" x14ac:dyDescent="0.3">
      <c r="A690" s="20" t="str">
        <f>CONCATENATE(SUBTOTAL(103,$E$10:E690))</f>
        <v>605</v>
      </c>
      <c r="B690" s="86" t="s">
        <v>357</v>
      </c>
      <c r="C690" s="96" t="s">
        <v>378</v>
      </c>
      <c r="D690" s="219" t="s">
        <v>364</v>
      </c>
      <c r="E690" s="11">
        <v>1</v>
      </c>
      <c r="F690" s="58"/>
    </row>
    <row r="691" spans="1:6" x14ac:dyDescent="0.3">
      <c r="A691" s="20" t="str">
        <f>CONCATENATE(SUBTOTAL(103,$E$10:E691))</f>
        <v>606</v>
      </c>
      <c r="B691" s="86" t="s">
        <v>357</v>
      </c>
      <c r="C691" s="114" t="s">
        <v>379</v>
      </c>
      <c r="D691" s="219" t="s">
        <v>364</v>
      </c>
      <c r="E691" s="231">
        <v>1</v>
      </c>
      <c r="F691" s="58"/>
    </row>
    <row r="692" spans="1:6" x14ac:dyDescent="0.3">
      <c r="A692" s="20" t="str">
        <f>CONCATENATE(SUBTOTAL(103,$E$10:E692))</f>
        <v>607</v>
      </c>
      <c r="B692" s="86" t="s">
        <v>357</v>
      </c>
      <c r="C692" s="114" t="s">
        <v>380</v>
      </c>
      <c r="D692" s="219" t="s">
        <v>282</v>
      </c>
      <c r="E692" s="231">
        <v>1</v>
      </c>
      <c r="F692" s="58"/>
    </row>
    <row r="693" spans="1:6" x14ac:dyDescent="0.3">
      <c r="A693" s="20" t="str">
        <f>CONCATENATE(SUBTOTAL(103,$E$10:E693))</f>
        <v>608</v>
      </c>
      <c r="B693" s="86" t="s">
        <v>357</v>
      </c>
      <c r="C693" s="114" t="s">
        <v>381</v>
      </c>
      <c r="D693" s="219" t="s">
        <v>282</v>
      </c>
      <c r="E693" s="11">
        <v>1</v>
      </c>
      <c r="F693" s="58"/>
    </row>
    <row r="694" spans="1:6" ht="24.9" x14ac:dyDescent="0.3">
      <c r="A694" s="20" t="str">
        <f>CONCATENATE(SUBTOTAL(103,$E$10:E694))</f>
        <v>609</v>
      </c>
      <c r="B694" s="86" t="s">
        <v>357</v>
      </c>
      <c r="C694" s="96" t="s">
        <v>382</v>
      </c>
      <c r="D694" s="219" t="s">
        <v>282</v>
      </c>
      <c r="E694" s="231">
        <v>1</v>
      </c>
      <c r="F694" s="58"/>
    </row>
    <row r="695" spans="1:6" x14ac:dyDescent="0.3">
      <c r="A695" s="20" t="str">
        <f>CONCATENATE(SUBTOTAL(103,$E$10:E695))</f>
        <v>610</v>
      </c>
      <c r="B695" s="86" t="s">
        <v>357</v>
      </c>
      <c r="C695" s="114" t="s">
        <v>383</v>
      </c>
      <c r="D695" s="219" t="s">
        <v>364</v>
      </c>
      <c r="E695" s="236">
        <v>1</v>
      </c>
      <c r="F695" s="58"/>
    </row>
    <row r="696" spans="1:6" ht="14.15" x14ac:dyDescent="0.3">
      <c r="A696" s="20"/>
      <c r="B696" s="20"/>
      <c r="C696" s="153" t="s">
        <v>502</v>
      </c>
      <c r="D696" s="12"/>
      <c r="E696" s="12"/>
      <c r="F696" s="58"/>
    </row>
    <row r="697" spans="1:6" x14ac:dyDescent="0.3">
      <c r="A697" s="121"/>
      <c r="B697" s="121"/>
      <c r="C697" s="159" t="s">
        <v>360</v>
      </c>
      <c r="D697" s="232"/>
      <c r="E697" s="233"/>
      <c r="F697" s="116"/>
    </row>
    <row r="698" spans="1:6" x14ac:dyDescent="0.3">
      <c r="A698" s="20" t="str">
        <f>CONCATENATE(SUBTOTAL(103,$E$10:E698))</f>
        <v>611</v>
      </c>
      <c r="B698" s="86" t="s">
        <v>357</v>
      </c>
      <c r="C698" s="114" t="s">
        <v>384</v>
      </c>
      <c r="D698" s="219" t="s">
        <v>23</v>
      </c>
      <c r="E698" s="231">
        <v>110</v>
      </c>
      <c r="F698" s="117"/>
    </row>
    <row r="699" spans="1:6" x14ac:dyDescent="0.3">
      <c r="A699" s="20" t="str">
        <f>CONCATENATE(SUBTOTAL(103,$E$10:E699))</f>
        <v>612</v>
      </c>
      <c r="B699" s="86" t="s">
        <v>357</v>
      </c>
      <c r="C699" s="114" t="s">
        <v>385</v>
      </c>
      <c r="D699" s="219" t="s">
        <v>23</v>
      </c>
      <c r="E699" s="231">
        <v>160</v>
      </c>
      <c r="F699" s="117"/>
    </row>
    <row r="700" spans="1:6" x14ac:dyDescent="0.3">
      <c r="A700" s="20" t="str">
        <f>CONCATENATE(SUBTOTAL(103,$E$10:E700))</f>
        <v>613</v>
      </c>
      <c r="B700" s="86" t="s">
        <v>357</v>
      </c>
      <c r="C700" s="114" t="s">
        <v>386</v>
      </c>
      <c r="D700" s="219" t="s">
        <v>23</v>
      </c>
      <c r="E700" s="214">
        <v>750</v>
      </c>
      <c r="F700" s="117"/>
    </row>
    <row r="701" spans="1:6" x14ac:dyDescent="0.3">
      <c r="A701" s="20" t="str">
        <f>CONCATENATE(SUBTOTAL(103,$E$10:E701))</f>
        <v>614</v>
      </c>
      <c r="B701" s="86" t="s">
        <v>357</v>
      </c>
      <c r="C701" s="114" t="s">
        <v>387</v>
      </c>
      <c r="D701" s="219" t="s">
        <v>23</v>
      </c>
      <c r="E701" s="214">
        <v>295</v>
      </c>
      <c r="F701" s="117"/>
    </row>
    <row r="702" spans="1:6" x14ac:dyDescent="0.3">
      <c r="A702" s="20" t="str">
        <f>CONCATENATE(SUBTOTAL(103,$E$10:E702))</f>
        <v>615</v>
      </c>
      <c r="B702" s="86" t="s">
        <v>357</v>
      </c>
      <c r="C702" s="114" t="s">
        <v>503</v>
      </c>
      <c r="D702" s="219" t="s">
        <v>23</v>
      </c>
      <c r="E702" s="214">
        <v>30</v>
      </c>
      <c r="F702" s="117"/>
    </row>
    <row r="703" spans="1:6" x14ac:dyDescent="0.3">
      <c r="A703" s="20" t="str">
        <f>CONCATENATE(SUBTOTAL(103,$E$10:E703))</f>
        <v>616</v>
      </c>
      <c r="B703" s="86" t="s">
        <v>357</v>
      </c>
      <c r="C703" s="114" t="s">
        <v>388</v>
      </c>
      <c r="D703" s="219" t="s">
        <v>23</v>
      </c>
      <c r="E703" s="214">
        <v>477</v>
      </c>
      <c r="F703" s="117"/>
    </row>
    <row r="704" spans="1:6" x14ac:dyDescent="0.3">
      <c r="A704" s="20" t="str">
        <f>CONCATENATE(SUBTOTAL(103,$E$10:E704))</f>
        <v>617</v>
      </c>
      <c r="B704" s="86" t="s">
        <v>357</v>
      </c>
      <c r="C704" s="114" t="s">
        <v>504</v>
      </c>
      <c r="D704" s="219" t="s">
        <v>23</v>
      </c>
      <c r="E704" s="214">
        <v>222</v>
      </c>
      <c r="F704" s="117"/>
    </row>
    <row r="705" spans="1:6" x14ac:dyDescent="0.3">
      <c r="A705" s="20" t="str">
        <f>CONCATENATE(SUBTOTAL(103,$E$10:E705))</f>
        <v>618</v>
      </c>
      <c r="B705" s="86" t="s">
        <v>357</v>
      </c>
      <c r="C705" s="114" t="s">
        <v>389</v>
      </c>
      <c r="D705" s="219" t="s">
        <v>23</v>
      </c>
      <c r="E705" s="214">
        <v>90</v>
      </c>
      <c r="F705" s="117"/>
    </row>
    <row r="706" spans="1:6" x14ac:dyDescent="0.3">
      <c r="A706" s="20" t="str">
        <f>CONCATENATE(SUBTOTAL(103,$E$10:E706))</f>
        <v>619</v>
      </c>
      <c r="B706" s="86" t="s">
        <v>357</v>
      </c>
      <c r="C706" s="114" t="s">
        <v>390</v>
      </c>
      <c r="D706" s="219" t="s">
        <v>23</v>
      </c>
      <c r="E706" s="214">
        <v>161</v>
      </c>
      <c r="F706" s="117"/>
    </row>
    <row r="707" spans="1:6" x14ac:dyDescent="0.3">
      <c r="A707" s="20" t="str">
        <f>CONCATENATE(SUBTOTAL(103,$E$10:E707))</f>
        <v>620</v>
      </c>
      <c r="B707" s="86" t="s">
        <v>357</v>
      </c>
      <c r="C707" s="114" t="s">
        <v>391</v>
      </c>
      <c r="D707" s="219" t="s">
        <v>23</v>
      </c>
      <c r="E707" s="214">
        <v>6</v>
      </c>
      <c r="F707" s="117"/>
    </row>
    <row r="708" spans="1:6" x14ac:dyDescent="0.3">
      <c r="A708" s="20" t="str">
        <f>CONCATENATE(SUBTOTAL(103,$E$10:E708))</f>
        <v>621</v>
      </c>
      <c r="B708" s="86" t="s">
        <v>357</v>
      </c>
      <c r="C708" s="114" t="s">
        <v>392</v>
      </c>
      <c r="D708" s="219" t="s">
        <v>23</v>
      </c>
      <c r="E708" s="214">
        <v>60</v>
      </c>
      <c r="F708" s="117"/>
    </row>
    <row r="709" spans="1:6" x14ac:dyDescent="0.3">
      <c r="A709" s="20" t="str">
        <f>CONCATENATE(SUBTOTAL(103,$E$10:E709))</f>
        <v>622</v>
      </c>
      <c r="B709" s="86" t="s">
        <v>357</v>
      </c>
      <c r="C709" s="114" t="s">
        <v>393</v>
      </c>
      <c r="D709" s="219" t="s">
        <v>23</v>
      </c>
      <c r="E709" s="214">
        <v>30</v>
      </c>
      <c r="F709" s="117"/>
    </row>
    <row r="710" spans="1:6" x14ac:dyDescent="0.3">
      <c r="A710" s="20" t="str">
        <f>CONCATENATE(SUBTOTAL(103,$E$10:E710))</f>
        <v>623</v>
      </c>
      <c r="B710" s="86" t="s">
        <v>357</v>
      </c>
      <c r="C710" s="114" t="s">
        <v>394</v>
      </c>
      <c r="D710" s="219" t="s">
        <v>364</v>
      </c>
      <c r="E710" s="214">
        <v>17</v>
      </c>
      <c r="F710" s="117"/>
    </row>
    <row r="711" spans="1:6" x14ac:dyDescent="0.3">
      <c r="A711" s="20" t="str">
        <f>CONCATENATE(SUBTOTAL(103,$E$10:E711))</f>
        <v>624</v>
      </c>
      <c r="B711" s="86" t="s">
        <v>357</v>
      </c>
      <c r="C711" s="114" t="s">
        <v>395</v>
      </c>
      <c r="D711" s="219" t="s">
        <v>364</v>
      </c>
      <c r="E711" s="214">
        <v>58</v>
      </c>
      <c r="F711" s="117"/>
    </row>
    <row r="712" spans="1:6" x14ac:dyDescent="0.3">
      <c r="A712" s="20" t="str">
        <f>CONCATENATE(SUBTOTAL(103,$E$10:E712))</f>
        <v>625</v>
      </c>
      <c r="B712" s="86" t="s">
        <v>357</v>
      </c>
      <c r="C712" s="161" t="s">
        <v>396</v>
      </c>
      <c r="D712" s="179" t="s">
        <v>364</v>
      </c>
      <c r="E712" s="214">
        <v>1</v>
      </c>
      <c r="F712" s="91"/>
    </row>
    <row r="713" spans="1:6" x14ac:dyDescent="0.3">
      <c r="A713" s="20" t="str">
        <f>CONCATENATE(SUBTOTAL(103,$E$10:E713))</f>
        <v>626</v>
      </c>
      <c r="B713" s="86" t="s">
        <v>357</v>
      </c>
      <c r="C713" s="161" t="s">
        <v>397</v>
      </c>
      <c r="D713" s="219" t="s">
        <v>364</v>
      </c>
      <c r="E713" s="214">
        <v>3</v>
      </c>
      <c r="F713" s="117"/>
    </row>
    <row r="714" spans="1:6" x14ac:dyDescent="0.3">
      <c r="A714" s="20" t="str">
        <f>CONCATENATE(SUBTOTAL(103,$E$10:E714))</f>
        <v>627</v>
      </c>
      <c r="B714" s="86" t="s">
        <v>357</v>
      </c>
      <c r="C714" s="161" t="s">
        <v>398</v>
      </c>
      <c r="D714" s="219" t="s">
        <v>364</v>
      </c>
      <c r="E714" s="214">
        <v>1</v>
      </c>
      <c r="F714" s="117"/>
    </row>
    <row r="715" spans="1:6" x14ac:dyDescent="0.3">
      <c r="A715" s="20" t="str">
        <f>CONCATENATE(SUBTOTAL(103,$E$10:E715))</f>
        <v>628</v>
      </c>
      <c r="B715" s="86" t="s">
        <v>357</v>
      </c>
      <c r="C715" s="114" t="s">
        <v>505</v>
      </c>
      <c r="D715" s="219" t="s">
        <v>364</v>
      </c>
      <c r="E715" s="214">
        <v>2</v>
      </c>
      <c r="F715" s="117"/>
    </row>
    <row r="716" spans="1:6" x14ac:dyDescent="0.3">
      <c r="A716" s="20" t="str">
        <f>CONCATENATE(SUBTOTAL(103,$E$10:E716))</f>
        <v>629</v>
      </c>
      <c r="B716" s="86" t="s">
        <v>357</v>
      </c>
      <c r="C716" s="114" t="s">
        <v>362</v>
      </c>
      <c r="D716" s="219" t="s">
        <v>23</v>
      </c>
      <c r="E716" s="214">
        <v>190.5</v>
      </c>
      <c r="F716" s="117"/>
    </row>
    <row r="717" spans="1:6" x14ac:dyDescent="0.3">
      <c r="A717" s="20" t="str">
        <f>CONCATENATE(SUBTOTAL(103,$E$10:E717))</f>
        <v>630</v>
      </c>
      <c r="B717" s="86" t="s">
        <v>357</v>
      </c>
      <c r="C717" s="114" t="s">
        <v>400</v>
      </c>
      <c r="D717" s="219" t="s">
        <v>23</v>
      </c>
      <c r="E717" s="214">
        <v>6</v>
      </c>
      <c r="F717" s="117"/>
    </row>
    <row r="718" spans="1:6" x14ac:dyDescent="0.3">
      <c r="A718" s="20" t="str">
        <f>CONCATENATE(SUBTOTAL(103,$E$10:E718))</f>
        <v>631</v>
      </c>
      <c r="B718" s="86" t="s">
        <v>357</v>
      </c>
      <c r="C718" s="114" t="s">
        <v>401</v>
      </c>
      <c r="D718" s="219" t="s">
        <v>364</v>
      </c>
      <c r="E718" s="237">
        <v>0.83799999999999997</v>
      </c>
      <c r="F718" s="117"/>
    </row>
    <row r="719" spans="1:6" x14ac:dyDescent="0.3">
      <c r="A719" s="20" t="str">
        <f>CONCATENATE(SUBTOTAL(103,$E$10:E719))</f>
        <v>632</v>
      </c>
      <c r="B719" s="86" t="s">
        <v>357</v>
      </c>
      <c r="C719" s="114" t="s">
        <v>402</v>
      </c>
      <c r="D719" s="219" t="s">
        <v>364</v>
      </c>
      <c r="E719" s="214">
        <v>9</v>
      </c>
      <c r="F719" s="117"/>
    </row>
    <row r="720" spans="1:6" x14ac:dyDescent="0.3">
      <c r="A720" s="20" t="str">
        <f>CONCATENATE(SUBTOTAL(103,$E$10:E720))</f>
        <v>633</v>
      </c>
      <c r="B720" s="86" t="s">
        <v>357</v>
      </c>
      <c r="C720" s="114" t="s">
        <v>403</v>
      </c>
      <c r="D720" s="219" t="s">
        <v>364</v>
      </c>
      <c r="E720" s="214">
        <v>24</v>
      </c>
      <c r="F720" s="117"/>
    </row>
    <row r="721" spans="1:6" x14ac:dyDescent="0.3">
      <c r="A721" s="20" t="str">
        <f>CONCATENATE(SUBTOTAL(103,$E$10:E721))</f>
        <v>634</v>
      </c>
      <c r="B721" s="86" t="s">
        <v>357</v>
      </c>
      <c r="C721" s="114" t="s">
        <v>363</v>
      </c>
      <c r="D721" s="219" t="s">
        <v>364</v>
      </c>
      <c r="E721" s="214">
        <v>4</v>
      </c>
      <c r="F721" s="117"/>
    </row>
    <row r="722" spans="1:6" x14ac:dyDescent="0.3">
      <c r="A722" s="20" t="str">
        <f>CONCATENATE(SUBTOTAL(103,$E$10:E722))</f>
        <v>635</v>
      </c>
      <c r="B722" s="86" t="s">
        <v>357</v>
      </c>
      <c r="C722" s="114" t="s">
        <v>404</v>
      </c>
      <c r="D722" s="219" t="s">
        <v>364</v>
      </c>
      <c r="E722" s="214">
        <v>2</v>
      </c>
      <c r="F722" s="117"/>
    </row>
    <row r="723" spans="1:6" x14ac:dyDescent="0.3">
      <c r="A723" s="20" t="str">
        <f>CONCATENATE(SUBTOTAL(103,$E$10:E723))</f>
        <v>636</v>
      </c>
      <c r="B723" s="86" t="s">
        <v>357</v>
      </c>
      <c r="C723" s="114" t="s">
        <v>405</v>
      </c>
      <c r="D723" s="219" t="s">
        <v>364</v>
      </c>
      <c r="E723" s="214">
        <v>1</v>
      </c>
      <c r="F723" s="117"/>
    </row>
    <row r="724" spans="1:6" x14ac:dyDescent="0.3">
      <c r="A724" s="20" t="str">
        <f>CONCATENATE(SUBTOTAL(103,$E$10:E724))</f>
        <v>637</v>
      </c>
      <c r="B724" s="86" t="s">
        <v>357</v>
      </c>
      <c r="C724" s="114" t="s">
        <v>406</v>
      </c>
      <c r="D724" s="219" t="s">
        <v>364</v>
      </c>
      <c r="E724" s="214">
        <v>2</v>
      </c>
      <c r="F724" s="117"/>
    </row>
    <row r="725" spans="1:6" x14ac:dyDescent="0.3">
      <c r="A725" s="20" t="str">
        <f>CONCATENATE(SUBTOTAL(103,$E$10:E725))</f>
        <v>638</v>
      </c>
      <c r="B725" s="86" t="s">
        <v>357</v>
      </c>
      <c r="C725" s="114" t="s">
        <v>407</v>
      </c>
      <c r="D725" s="219" t="s">
        <v>364</v>
      </c>
      <c r="E725" s="214">
        <v>3</v>
      </c>
      <c r="F725" s="117"/>
    </row>
    <row r="726" spans="1:6" x14ac:dyDescent="0.3">
      <c r="A726" s="20" t="str">
        <f>CONCATENATE(SUBTOTAL(103,$E$10:E726))</f>
        <v>639</v>
      </c>
      <c r="B726" s="86" t="s">
        <v>357</v>
      </c>
      <c r="C726" s="114" t="s">
        <v>408</v>
      </c>
      <c r="D726" s="219" t="s">
        <v>364</v>
      </c>
      <c r="E726" s="214">
        <v>7</v>
      </c>
      <c r="F726" s="117"/>
    </row>
    <row r="727" spans="1:6" x14ac:dyDescent="0.3">
      <c r="A727" s="20" t="str">
        <f>CONCATENATE(SUBTOTAL(103,$E$10:E727))</f>
        <v>640</v>
      </c>
      <c r="B727" s="86" t="s">
        <v>357</v>
      </c>
      <c r="C727" s="114" t="s">
        <v>506</v>
      </c>
      <c r="D727" s="219" t="s">
        <v>364</v>
      </c>
      <c r="E727" s="214">
        <v>3</v>
      </c>
      <c r="F727" s="117"/>
    </row>
    <row r="728" spans="1:6" x14ac:dyDescent="0.3">
      <c r="A728" s="20" t="str">
        <f>CONCATENATE(SUBTOTAL(103,$E$10:E728))</f>
        <v>641</v>
      </c>
      <c r="B728" s="86" t="s">
        <v>357</v>
      </c>
      <c r="C728" s="114" t="s">
        <v>409</v>
      </c>
      <c r="D728" s="219" t="s">
        <v>364</v>
      </c>
      <c r="E728" s="214">
        <v>12</v>
      </c>
      <c r="F728" s="117"/>
    </row>
    <row r="729" spans="1:6" x14ac:dyDescent="0.3">
      <c r="A729" s="20" t="str">
        <f>CONCATENATE(SUBTOTAL(103,$E$10:E729))</f>
        <v>642</v>
      </c>
      <c r="B729" s="86" t="s">
        <v>357</v>
      </c>
      <c r="C729" s="114" t="s">
        <v>410</v>
      </c>
      <c r="D729" s="219" t="s">
        <v>364</v>
      </c>
      <c r="E729" s="214">
        <v>18</v>
      </c>
      <c r="F729" s="117"/>
    </row>
    <row r="730" spans="1:6" ht="14.15" x14ac:dyDescent="0.3">
      <c r="A730" s="20" t="str">
        <f>CONCATENATE(SUBTOTAL(103,$E$10:E730))</f>
        <v>643</v>
      </c>
      <c r="B730" s="86" t="s">
        <v>357</v>
      </c>
      <c r="C730" s="114" t="s">
        <v>411</v>
      </c>
      <c r="D730" s="179" t="s">
        <v>281</v>
      </c>
      <c r="E730" s="214">
        <v>6</v>
      </c>
      <c r="F730" s="117"/>
    </row>
    <row r="731" spans="1:6" x14ac:dyDescent="0.3">
      <c r="A731" s="20" t="str">
        <f>CONCATENATE(SUBTOTAL(103,$E$10:E731))</f>
        <v>644</v>
      </c>
      <c r="B731" s="86" t="s">
        <v>357</v>
      </c>
      <c r="C731" s="114" t="s">
        <v>412</v>
      </c>
      <c r="D731" s="219" t="s">
        <v>364</v>
      </c>
      <c r="E731" s="214">
        <v>2</v>
      </c>
      <c r="F731" s="117"/>
    </row>
    <row r="732" spans="1:6" x14ac:dyDescent="0.3">
      <c r="A732" s="20" t="str">
        <f>CONCATENATE(SUBTOTAL(103,$E$10:E732))</f>
        <v>645</v>
      </c>
      <c r="B732" s="86" t="s">
        <v>357</v>
      </c>
      <c r="C732" s="114" t="s">
        <v>413</v>
      </c>
      <c r="D732" s="219" t="s">
        <v>364</v>
      </c>
      <c r="E732" s="214">
        <v>4</v>
      </c>
      <c r="F732" s="117"/>
    </row>
    <row r="733" spans="1:6" x14ac:dyDescent="0.3">
      <c r="A733" s="20" t="str">
        <f>CONCATENATE(SUBTOTAL(103,$E$10:E733))</f>
        <v>646</v>
      </c>
      <c r="B733" s="86" t="s">
        <v>357</v>
      </c>
      <c r="C733" s="114" t="s">
        <v>414</v>
      </c>
      <c r="D733" s="219" t="s">
        <v>364</v>
      </c>
      <c r="E733" s="214">
        <v>2</v>
      </c>
      <c r="F733" s="117"/>
    </row>
    <row r="734" spans="1:6" x14ac:dyDescent="0.3">
      <c r="A734" s="20" t="str">
        <f>CONCATENATE(SUBTOTAL(103,$E$10:E734))</f>
        <v>647</v>
      </c>
      <c r="B734" s="86" t="s">
        <v>357</v>
      </c>
      <c r="C734" s="114" t="s">
        <v>415</v>
      </c>
      <c r="D734" s="219" t="s">
        <v>364</v>
      </c>
      <c r="E734" s="214">
        <v>3</v>
      </c>
      <c r="F734" s="117"/>
    </row>
    <row r="735" spans="1:6" x14ac:dyDescent="0.3">
      <c r="A735" s="20" t="str">
        <f>CONCATENATE(SUBTOTAL(103,$E$10:E735))</f>
        <v>648</v>
      </c>
      <c r="B735" s="86" t="s">
        <v>357</v>
      </c>
      <c r="C735" s="114" t="s">
        <v>416</v>
      </c>
      <c r="D735" s="219" t="s">
        <v>364</v>
      </c>
      <c r="E735" s="214">
        <v>1</v>
      </c>
      <c r="F735" s="117"/>
    </row>
    <row r="736" spans="1:6" x14ac:dyDescent="0.3">
      <c r="A736" s="20" t="str">
        <f>CONCATENATE(SUBTOTAL(103,$E$10:E736))</f>
        <v>649</v>
      </c>
      <c r="B736" s="86" t="s">
        <v>357</v>
      </c>
      <c r="C736" s="114" t="s">
        <v>417</v>
      </c>
      <c r="D736" s="219" t="s">
        <v>364</v>
      </c>
      <c r="E736" s="214">
        <v>3</v>
      </c>
      <c r="F736" s="117"/>
    </row>
    <row r="737" spans="1:6" x14ac:dyDescent="0.3">
      <c r="A737" s="20" t="str">
        <f>CONCATENATE(SUBTOTAL(103,$E$10:E737))</f>
        <v>650</v>
      </c>
      <c r="B737" s="86" t="s">
        <v>357</v>
      </c>
      <c r="C737" s="114" t="s">
        <v>418</v>
      </c>
      <c r="D737" s="219" t="s">
        <v>364</v>
      </c>
      <c r="E737" s="214">
        <v>2</v>
      </c>
      <c r="F737" s="117"/>
    </row>
    <row r="738" spans="1:6" x14ac:dyDescent="0.3">
      <c r="A738" s="20" t="str">
        <f>CONCATENATE(SUBTOTAL(103,$E$10:E738))</f>
        <v>651</v>
      </c>
      <c r="B738" s="86" t="s">
        <v>357</v>
      </c>
      <c r="C738" s="114" t="s">
        <v>419</v>
      </c>
      <c r="D738" s="219" t="s">
        <v>364</v>
      </c>
      <c r="E738" s="214">
        <v>2</v>
      </c>
      <c r="F738" s="117"/>
    </row>
    <row r="739" spans="1:6" x14ac:dyDescent="0.3">
      <c r="A739" s="20" t="str">
        <f>CONCATENATE(SUBTOTAL(103,$E$10:E739))</f>
        <v>652</v>
      </c>
      <c r="B739" s="86" t="s">
        <v>357</v>
      </c>
      <c r="C739" s="114" t="s">
        <v>719</v>
      </c>
      <c r="D739" s="219" t="s">
        <v>420</v>
      </c>
      <c r="E739" s="237">
        <v>0.98399999999999999</v>
      </c>
      <c r="F739" s="117"/>
    </row>
    <row r="740" spans="1:6" x14ac:dyDescent="0.3">
      <c r="A740" s="20" t="str">
        <f>CONCATENATE(SUBTOTAL(103,$E$10:E740))</f>
        <v>653</v>
      </c>
      <c r="B740" s="86" t="s">
        <v>357</v>
      </c>
      <c r="C740" s="114" t="s">
        <v>421</v>
      </c>
      <c r="D740" s="219" t="s">
        <v>420</v>
      </c>
      <c r="E740" s="214">
        <v>1</v>
      </c>
      <c r="F740" s="117"/>
    </row>
    <row r="741" spans="1:6" x14ac:dyDescent="0.3">
      <c r="A741" s="20" t="str">
        <f>CONCATENATE(SUBTOTAL(103,$E$10:E741))</f>
        <v>654</v>
      </c>
      <c r="B741" s="86" t="s">
        <v>357</v>
      </c>
      <c r="C741" s="114" t="s">
        <v>422</v>
      </c>
      <c r="D741" s="219" t="s">
        <v>364</v>
      </c>
      <c r="E741" s="214">
        <v>14</v>
      </c>
      <c r="F741" s="117"/>
    </row>
    <row r="742" spans="1:6" x14ac:dyDescent="0.3">
      <c r="A742" s="20" t="str">
        <f>CONCATENATE(SUBTOTAL(103,$E$10:E742))</f>
        <v>655</v>
      </c>
      <c r="B742" s="86" t="s">
        <v>357</v>
      </c>
      <c r="C742" s="114" t="s">
        <v>365</v>
      </c>
      <c r="D742" s="179" t="s">
        <v>163</v>
      </c>
      <c r="E742" s="214">
        <v>1</v>
      </c>
      <c r="F742" s="117"/>
    </row>
    <row r="743" spans="1:6" x14ac:dyDescent="0.3">
      <c r="A743" s="20" t="str">
        <f>CONCATENATE(SUBTOTAL(103,$E$10:E743))</f>
        <v>656</v>
      </c>
      <c r="B743" s="86" t="s">
        <v>357</v>
      </c>
      <c r="C743" s="114" t="s">
        <v>366</v>
      </c>
      <c r="D743" s="219" t="s">
        <v>364</v>
      </c>
      <c r="E743" s="231">
        <v>3</v>
      </c>
      <c r="F743" s="117"/>
    </row>
    <row r="744" spans="1:6" x14ac:dyDescent="0.3">
      <c r="A744" s="20" t="str">
        <f>CONCATENATE(SUBTOTAL(103,$E$10:E744))</f>
        <v>657</v>
      </c>
      <c r="B744" s="86" t="s">
        <v>357</v>
      </c>
      <c r="C744" s="114" t="s">
        <v>423</v>
      </c>
      <c r="D744" s="219" t="s">
        <v>364</v>
      </c>
      <c r="E744" s="231">
        <v>2</v>
      </c>
      <c r="F744" s="117"/>
    </row>
    <row r="745" spans="1:6" x14ac:dyDescent="0.3">
      <c r="A745" s="20"/>
      <c r="B745" s="86"/>
      <c r="C745" s="159" t="s">
        <v>367</v>
      </c>
      <c r="D745" s="232"/>
      <c r="E745" s="233"/>
      <c r="F745" s="116"/>
    </row>
    <row r="746" spans="1:6" x14ac:dyDescent="0.3">
      <c r="A746" s="20" t="str">
        <f>CONCATENATE(SUBTOTAL(103,$E$10:E746))</f>
        <v>658</v>
      </c>
      <c r="B746" s="86" t="s">
        <v>357</v>
      </c>
      <c r="C746" s="162" t="s">
        <v>736</v>
      </c>
      <c r="D746" s="179" t="s">
        <v>364</v>
      </c>
      <c r="E746" s="214">
        <v>191</v>
      </c>
      <c r="F746" s="117"/>
    </row>
    <row r="747" spans="1:6" x14ac:dyDescent="0.3">
      <c r="A747" s="20" t="str">
        <f>CONCATENATE(SUBTOTAL(103,$E$10:E747))</f>
        <v>659</v>
      </c>
      <c r="B747" s="86" t="s">
        <v>357</v>
      </c>
      <c r="C747" s="162" t="s">
        <v>424</v>
      </c>
      <c r="D747" s="179" t="s">
        <v>23</v>
      </c>
      <c r="E747" s="231">
        <v>127</v>
      </c>
      <c r="F747" s="117"/>
    </row>
    <row r="748" spans="1:6" x14ac:dyDescent="0.3">
      <c r="A748" s="20" t="str">
        <f>CONCATENATE(SUBTOTAL(103,$E$10:E748))</f>
        <v>660</v>
      </c>
      <c r="B748" s="86" t="s">
        <v>357</v>
      </c>
      <c r="C748" s="114" t="s">
        <v>369</v>
      </c>
      <c r="D748" s="179" t="s">
        <v>23</v>
      </c>
      <c r="E748" s="231">
        <v>63.5</v>
      </c>
      <c r="F748" s="117"/>
    </row>
    <row r="749" spans="1:6" ht="24.9" x14ac:dyDescent="0.3">
      <c r="A749" s="20" t="str">
        <f>CONCATENATE(SUBTOTAL(103,$E$10:E749))</f>
        <v>661</v>
      </c>
      <c r="B749" s="86" t="s">
        <v>357</v>
      </c>
      <c r="C749" s="114" t="s">
        <v>368</v>
      </c>
      <c r="D749" s="179" t="s">
        <v>23</v>
      </c>
      <c r="E749" s="11">
        <v>83.5</v>
      </c>
      <c r="F749" s="117"/>
    </row>
    <row r="750" spans="1:6" x14ac:dyDescent="0.3">
      <c r="A750" s="20" t="str">
        <f>CONCATENATE(SUBTOTAL(103,$E$10:E750))</f>
        <v>662</v>
      </c>
      <c r="B750" s="86" t="s">
        <v>357</v>
      </c>
      <c r="C750" s="114" t="s">
        <v>370</v>
      </c>
      <c r="D750" s="179" t="s">
        <v>23</v>
      </c>
      <c r="E750" s="231">
        <v>314.5</v>
      </c>
      <c r="F750" s="117"/>
    </row>
    <row r="751" spans="1:6" x14ac:dyDescent="0.3">
      <c r="A751" s="20" t="str">
        <f>CONCATENATE(SUBTOTAL(103,$E$10:E751))</f>
        <v>663</v>
      </c>
      <c r="B751" s="86" t="s">
        <v>357</v>
      </c>
      <c r="C751" s="114" t="s">
        <v>425</v>
      </c>
      <c r="D751" s="179" t="s">
        <v>23</v>
      </c>
      <c r="E751" s="231">
        <v>28.5</v>
      </c>
      <c r="F751" s="117"/>
    </row>
    <row r="752" spans="1:6" ht="24.9" x14ac:dyDescent="0.3">
      <c r="A752" s="20" t="str">
        <f>CONCATENATE(SUBTOTAL(103,$E$10:E752))</f>
        <v>664</v>
      </c>
      <c r="B752" s="86" t="s">
        <v>357</v>
      </c>
      <c r="C752" s="114" t="s">
        <v>426</v>
      </c>
      <c r="D752" s="179" t="s">
        <v>23</v>
      </c>
      <c r="E752" s="231">
        <v>76</v>
      </c>
      <c r="F752" s="117"/>
    </row>
    <row r="753" spans="1:6" x14ac:dyDescent="0.3">
      <c r="A753" s="20" t="str">
        <f>CONCATENATE(SUBTOTAL(103,$E$10:E753))</f>
        <v>665</v>
      </c>
      <c r="B753" s="86" t="s">
        <v>357</v>
      </c>
      <c r="C753" s="114" t="s">
        <v>427</v>
      </c>
      <c r="D753" s="179" t="s">
        <v>23</v>
      </c>
      <c r="E753" s="11">
        <v>6</v>
      </c>
      <c r="F753" s="117"/>
    </row>
    <row r="754" spans="1:6" x14ac:dyDescent="0.3">
      <c r="A754" s="20" t="str">
        <f>CONCATENATE(SUBTOTAL(103,$E$10:E754))</f>
        <v>666</v>
      </c>
      <c r="B754" s="86" t="s">
        <v>357</v>
      </c>
      <c r="C754" s="114" t="s">
        <v>428</v>
      </c>
      <c r="D754" s="215" t="s">
        <v>364</v>
      </c>
      <c r="E754" s="201">
        <v>1</v>
      </c>
      <c r="F754" s="91"/>
    </row>
    <row r="755" spans="1:6" x14ac:dyDescent="0.3">
      <c r="A755" s="20" t="str">
        <f>CONCATENATE(SUBTOTAL(103,$E$10:E755))</f>
        <v>667</v>
      </c>
      <c r="B755" s="86" t="s">
        <v>357</v>
      </c>
      <c r="C755" s="114" t="s">
        <v>429</v>
      </c>
      <c r="D755" s="219" t="s">
        <v>364</v>
      </c>
      <c r="E755" s="11">
        <v>1</v>
      </c>
      <c r="F755" s="118"/>
    </row>
    <row r="756" spans="1:6" x14ac:dyDescent="0.3">
      <c r="A756" s="20" t="str">
        <f>CONCATENATE(SUBTOTAL(103,$E$10:E756))</f>
        <v>668</v>
      </c>
      <c r="B756" s="86" t="s">
        <v>357</v>
      </c>
      <c r="C756" s="114" t="s">
        <v>430</v>
      </c>
      <c r="D756" s="179" t="s">
        <v>23</v>
      </c>
      <c r="E756" s="11">
        <v>110</v>
      </c>
      <c r="F756" s="117"/>
    </row>
    <row r="757" spans="1:6" ht="24.9" x14ac:dyDescent="0.3">
      <c r="A757" s="20" t="str">
        <f>CONCATENATE(SUBTOTAL(103,$E$10:E757))</f>
        <v>669</v>
      </c>
      <c r="B757" s="86" t="s">
        <v>357</v>
      </c>
      <c r="C757" s="114" t="s">
        <v>431</v>
      </c>
      <c r="D757" s="179" t="s">
        <v>23</v>
      </c>
      <c r="E757" s="231">
        <v>493.5</v>
      </c>
      <c r="F757" s="117"/>
    </row>
    <row r="758" spans="1:6" ht="24.9" x14ac:dyDescent="0.3">
      <c r="A758" s="20" t="str">
        <f>CONCATENATE(SUBTOTAL(103,$E$10:E758))</f>
        <v>670</v>
      </c>
      <c r="B758" s="86" t="s">
        <v>357</v>
      </c>
      <c r="C758" s="114" t="s">
        <v>432</v>
      </c>
      <c r="D758" s="179" t="s">
        <v>23</v>
      </c>
      <c r="E758" s="11">
        <v>783.1</v>
      </c>
      <c r="F758" s="117"/>
    </row>
    <row r="759" spans="1:6" x14ac:dyDescent="0.3">
      <c r="A759" s="20" t="str">
        <f>CONCATENATE(SUBTOTAL(103,$E$10:E759))</f>
        <v>671</v>
      </c>
      <c r="B759" s="86" t="s">
        <v>357</v>
      </c>
      <c r="C759" s="114" t="s">
        <v>433</v>
      </c>
      <c r="D759" s="179" t="s">
        <v>23</v>
      </c>
      <c r="E759" s="200">
        <v>2300</v>
      </c>
      <c r="F759" s="117"/>
    </row>
    <row r="760" spans="1:6" x14ac:dyDescent="0.3">
      <c r="A760" s="20" t="str">
        <f>CONCATENATE(SUBTOTAL(103,$E$10:E760))</f>
        <v>672</v>
      </c>
      <c r="B760" s="86" t="s">
        <v>357</v>
      </c>
      <c r="C760" s="114" t="s">
        <v>434</v>
      </c>
      <c r="D760" s="179" t="s">
        <v>23</v>
      </c>
      <c r="E760" s="11">
        <v>60</v>
      </c>
      <c r="F760" s="117"/>
    </row>
    <row r="761" spans="1:6" x14ac:dyDescent="0.3">
      <c r="A761" s="20" t="str">
        <f>CONCATENATE(SUBTOTAL(103,$E$10:E761))</f>
        <v>673</v>
      </c>
      <c r="B761" s="86" t="s">
        <v>357</v>
      </c>
      <c r="C761" s="114" t="s">
        <v>371</v>
      </c>
      <c r="D761" s="234" t="s">
        <v>23</v>
      </c>
      <c r="E761" s="11">
        <v>190.5</v>
      </c>
      <c r="F761" s="117"/>
    </row>
    <row r="762" spans="1:6" x14ac:dyDescent="0.3">
      <c r="A762" s="20" t="str">
        <f>CONCATENATE(SUBTOTAL(103,$E$10:E762))</f>
        <v>674</v>
      </c>
      <c r="B762" s="86" t="s">
        <v>357</v>
      </c>
      <c r="C762" s="114" t="s">
        <v>435</v>
      </c>
      <c r="D762" s="234" t="s">
        <v>23</v>
      </c>
      <c r="E762" s="11">
        <v>6</v>
      </c>
      <c r="F762" s="117"/>
    </row>
    <row r="763" spans="1:6" x14ac:dyDescent="0.3">
      <c r="A763" s="20" t="str">
        <f>CONCATENATE(SUBTOTAL(103,$E$10:E763))</f>
        <v>675</v>
      </c>
      <c r="B763" s="86" t="s">
        <v>357</v>
      </c>
      <c r="C763" s="114" t="s">
        <v>436</v>
      </c>
      <c r="D763" s="219" t="s">
        <v>364</v>
      </c>
      <c r="E763" s="199">
        <v>1</v>
      </c>
      <c r="F763" s="117"/>
    </row>
    <row r="764" spans="1:6" x14ac:dyDescent="0.3">
      <c r="A764" s="20" t="str">
        <f>CONCATENATE(SUBTOTAL(103,$E$10:E764))</f>
        <v>676</v>
      </c>
      <c r="B764" s="86" t="s">
        <v>357</v>
      </c>
      <c r="C764" s="114" t="s">
        <v>437</v>
      </c>
      <c r="D764" s="219" t="s">
        <v>364</v>
      </c>
      <c r="E764" s="199">
        <v>2</v>
      </c>
      <c r="F764" s="117"/>
    </row>
    <row r="765" spans="1:6" x14ac:dyDescent="0.3">
      <c r="A765" s="20" t="str">
        <f>CONCATENATE(SUBTOTAL(103,$E$10:E765))</f>
        <v>677</v>
      </c>
      <c r="B765" s="86" t="s">
        <v>357</v>
      </c>
      <c r="C765" s="114" t="s">
        <v>438</v>
      </c>
      <c r="D765" s="219" t="s">
        <v>364</v>
      </c>
      <c r="E765" s="200">
        <v>3</v>
      </c>
      <c r="F765" s="117"/>
    </row>
    <row r="766" spans="1:6" x14ac:dyDescent="0.3">
      <c r="A766" s="20" t="str">
        <f>CONCATENATE(SUBTOTAL(103,$E$10:E766))</f>
        <v>678</v>
      </c>
      <c r="B766" s="86" t="s">
        <v>357</v>
      </c>
      <c r="C766" s="114" t="s">
        <v>439</v>
      </c>
      <c r="D766" s="219" t="s">
        <v>364</v>
      </c>
      <c r="E766" s="214">
        <v>1</v>
      </c>
      <c r="F766" s="117"/>
    </row>
    <row r="767" spans="1:6" ht="74.599999999999994" x14ac:dyDescent="0.3">
      <c r="A767" s="20" t="str">
        <f>CONCATENATE(SUBTOTAL(103,$E$10:E767))</f>
        <v>679</v>
      </c>
      <c r="B767" s="86" t="s">
        <v>357</v>
      </c>
      <c r="C767" s="114" t="s">
        <v>507</v>
      </c>
      <c r="D767" s="219" t="s">
        <v>163</v>
      </c>
      <c r="E767" s="214">
        <v>3</v>
      </c>
      <c r="F767" s="117"/>
    </row>
    <row r="768" spans="1:6" x14ac:dyDescent="0.3">
      <c r="A768" s="20" t="str">
        <f>CONCATENATE(SUBTOTAL(103,$E$10:E768))</f>
        <v>680</v>
      </c>
      <c r="B768" s="86" t="s">
        <v>357</v>
      </c>
      <c r="C768" s="114" t="s">
        <v>440</v>
      </c>
      <c r="D768" s="219" t="s">
        <v>364</v>
      </c>
      <c r="E768" s="200">
        <v>25</v>
      </c>
      <c r="F768" s="117"/>
    </row>
    <row r="769" spans="1:6" x14ac:dyDescent="0.3">
      <c r="A769" s="20" t="str">
        <f>CONCATENATE(SUBTOTAL(103,$E$10:E769))</f>
        <v>681</v>
      </c>
      <c r="B769" s="86" t="s">
        <v>357</v>
      </c>
      <c r="C769" s="114" t="s">
        <v>441</v>
      </c>
      <c r="D769" s="219" t="s">
        <v>364</v>
      </c>
      <c r="E769" s="200">
        <v>1</v>
      </c>
      <c r="F769" s="117"/>
    </row>
    <row r="770" spans="1:6" x14ac:dyDescent="0.3">
      <c r="A770" s="20" t="str">
        <f>CONCATENATE(SUBTOTAL(103,$E$10:E770))</f>
        <v>682</v>
      </c>
      <c r="B770" s="86" t="s">
        <v>357</v>
      </c>
      <c r="C770" s="114" t="s">
        <v>442</v>
      </c>
      <c r="D770" s="219" t="s">
        <v>364</v>
      </c>
      <c r="E770" s="199">
        <v>3</v>
      </c>
      <c r="F770" s="117"/>
    </row>
    <row r="771" spans="1:6" x14ac:dyDescent="0.3">
      <c r="A771" s="20" t="str">
        <f>CONCATENATE(SUBTOTAL(103,$E$10:E771))</f>
        <v>683</v>
      </c>
      <c r="B771" s="86" t="s">
        <v>357</v>
      </c>
      <c r="C771" s="141" t="s">
        <v>443</v>
      </c>
      <c r="D771" s="179" t="s">
        <v>23</v>
      </c>
      <c r="E771" s="200">
        <v>30</v>
      </c>
      <c r="F771" s="117"/>
    </row>
    <row r="772" spans="1:6" x14ac:dyDescent="0.3">
      <c r="A772" s="20" t="str">
        <f>CONCATENATE(SUBTOTAL(103,$E$10:E772))</f>
        <v>684</v>
      </c>
      <c r="B772" s="86" t="s">
        <v>357</v>
      </c>
      <c r="C772" s="114" t="s">
        <v>444</v>
      </c>
      <c r="D772" s="179" t="s">
        <v>23</v>
      </c>
      <c r="E772" s="200">
        <v>3</v>
      </c>
      <c r="F772" s="117"/>
    </row>
    <row r="773" spans="1:6" x14ac:dyDescent="0.3">
      <c r="A773" s="20" t="str">
        <f>CONCATENATE(SUBTOTAL(103,$E$10:E773))</f>
        <v>685</v>
      </c>
      <c r="B773" s="86" t="s">
        <v>357</v>
      </c>
      <c r="C773" s="114" t="s">
        <v>445</v>
      </c>
      <c r="D773" s="219" t="s">
        <v>364</v>
      </c>
      <c r="E773" s="214">
        <v>3</v>
      </c>
      <c r="F773" s="117"/>
    </row>
    <row r="774" spans="1:6" x14ac:dyDescent="0.3">
      <c r="A774" s="20" t="str">
        <f>CONCATENATE(SUBTOTAL(103,$E$10:E774))</f>
        <v>686</v>
      </c>
      <c r="B774" s="86" t="s">
        <v>357</v>
      </c>
      <c r="C774" s="114" t="s">
        <v>446</v>
      </c>
      <c r="D774" s="219" t="s">
        <v>364</v>
      </c>
      <c r="E774" s="214">
        <v>5</v>
      </c>
      <c r="F774" s="117"/>
    </row>
    <row r="775" spans="1:6" x14ac:dyDescent="0.3">
      <c r="A775" s="20" t="str">
        <f>CONCATENATE(SUBTOTAL(103,$E$10:E775))</f>
        <v>687</v>
      </c>
      <c r="B775" s="86" t="s">
        <v>357</v>
      </c>
      <c r="C775" s="114" t="s">
        <v>447</v>
      </c>
      <c r="D775" s="219" t="s">
        <v>364</v>
      </c>
      <c r="E775" s="214">
        <v>5</v>
      </c>
      <c r="F775" s="117"/>
    </row>
    <row r="776" spans="1:6" x14ac:dyDescent="0.3">
      <c r="A776" s="20" t="str">
        <f>CONCATENATE(SUBTOTAL(103,$E$10:E776))</f>
        <v>688</v>
      </c>
      <c r="B776" s="86" t="s">
        <v>357</v>
      </c>
      <c r="C776" s="114" t="s">
        <v>508</v>
      </c>
      <c r="D776" s="219" t="s">
        <v>364</v>
      </c>
      <c r="E776" s="214">
        <v>1</v>
      </c>
      <c r="F776" s="117"/>
    </row>
    <row r="777" spans="1:6" x14ac:dyDescent="0.3">
      <c r="A777" s="20" t="str">
        <f>CONCATENATE(SUBTOTAL(103,$E$10:E777))</f>
        <v>689</v>
      </c>
      <c r="B777" s="86" t="s">
        <v>357</v>
      </c>
      <c r="C777" s="114" t="s">
        <v>448</v>
      </c>
      <c r="D777" s="179" t="s">
        <v>364</v>
      </c>
      <c r="E777" s="214">
        <v>4</v>
      </c>
      <c r="F777" s="119"/>
    </row>
    <row r="778" spans="1:6" ht="24.9" x14ac:dyDescent="0.3">
      <c r="A778" s="20" t="str">
        <f>CONCATENATE(SUBTOTAL(103,$E$10:E778))</f>
        <v>690</v>
      </c>
      <c r="B778" s="86" t="s">
        <v>357</v>
      </c>
      <c r="C778" s="114" t="s">
        <v>449</v>
      </c>
      <c r="D778" s="179" t="s">
        <v>364</v>
      </c>
      <c r="E778" s="200">
        <v>5</v>
      </c>
      <c r="F778" s="117"/>
    </row>
    <row r="779" spans="1:6" ht="37.299999999999997" x14ac:dyDescent="0.3">
      <c r="A779" s="20" t="str">
        <f>CONCATENATE(SUBTOTAL(103,$E$10:E779))</f>
        <v>691</v>
      </c>
      <c r="B779" s="86" t="s">
        <v>357</v>
      </c>
      <c r="C779" s="114" t="s">
        <v>450</v>
      </c>
      <c r="D779" s="179" t="s">
        <v>364</v>
      </c>
      <c r="E779" s="200">
        <v>4</v>
      </c>
      <c r="F779" s="117"/>
    </row>
    <row r="780" spans="1:6" x14ac:dyDescent="0.3">
      <c r="A780" s="20" t="str">
        <f>CONCATENATE(SUBTOTAL(103,$E$10:E780))</f>
        <v>692</v>
      </c>
      <c r="B780" s="86" t="s">
        <v>357</v>
      </c>
      <c r="C780" s="114" t="s">
        <v>451</v>
      </c>
      <c r="D780" s="179" t="s">
        <v>364</v>
      </c>
      <c r="E780" s="231">
        <v>2</v>
      </c>
      <c r="F780" s="120"/>
    </row>
    <row r="781" spans="1:6" x14ac:dyDescent="0.3">
      <c r="A781" s="20" t="str">
        <f>CONCATENATE(SUBTOTAL(103,$E$10:E781))</f>
        <v>693</v>
      </c>
      <c r="B781" s="86" t="s">
        <v>357</v>
      </c>
      <c r="C781" s="114" t="s">
        <v>452</v>
      </c>
      <c r="D781" s="179" t="s">
        <v>364</v>
      </c>
      <c r="E781" s="231">
        <v>2</v>
      </c>
      <c r="F781" s="120"/>
    </row>
    <row r="782" spans="1:6" ht="24.9" x14ac:dyDescent="0.3">
      <c r="A782" s="20" t="str">
        <f>CONCATENATE(SUBTOTAL(103,$E$10:E782))</f>
        <v>694</v>
      </c>
      <c r="B782" s="86" t="s">
        <v>357</v>
      </c>
      <c r="C782" s="114" t="s">
        <v>453</v>
      </c>
      <c r="D782" s="179" t="s">
        <v>454</v>
      </c>
      <c r="E782" s="231">
        <v>0.1</v>
      </c>
      <c r="F782" s="117"/>
    </row>
    <row r="783" spans="1:6" x14ac:dyDescent="0.3">
      <c r="A783" s="20" t="str">
        <f>CONCATENATE(SUBTOTAL(103,$E$10:E783))</f>
        <v>695</v>
      </c>
      <c r="B783" s="86" t="s">
        <v>357</v>
      </c>
      <c r="C783" s="114" t="s">
        <v>455</v>
      </c>
      <c r="D783" s="179" t="s">
        <v>456</v>
      </c>
      <c r="E783" s="11">
        <v>12</v>
      </c>
      <c r="F783" s="117"/>
    </row>
    <row r="784" spans="1:6" ht="24.9" x14ac:dyDescent="0.3">
      <c r="A784" s="20" t="str">
        <f>CONCATENATE(SUBTOTAL(103,$E$10:E784))</f>
        <v>696</v>
      </c>
      <c r="B784" s="86" t="s">
        <v>357</v>
      </c>
      <c r="C784" s="114" t="s">
        <v>457</v>
      </c>
      <c r="D784" s="179" t="s">
        <v>456</v>
      </c>
      <c r="E784" s="11">
        <v>178</v>
      </c>
      <c r="F784" s="117"/>
    </row>
    <row r="785" spans="1:6" ht="24.9" x14ac:dyDescent="0.3">
      <c r="A785" s="20" t="str">
        <f>CONCATENATE(SUBTOTAL(103,$E$10:E785))</f>
        <v>697</v>
      </c>
      <c r="B785" s="86" t="s">
        <v>357</v>
      </c>
      <c r="C785" s="114" t="s">
        <v>458</v>
      </c>
      <c r="D785" s="179" t="s">
        <v>364</v>
      </c>
      <c r="E785" s="11">
        <v>4</v>
      </c>
      <c r="F785" s="117"/>
    </row>
    <row r="786" spans="1:6" ht="24.9" x14ac:dyDescent="0.3">
      <c r="A786" s="20" t="str">
        <f>CONCATENATE(SUBTOTAL(103,$E$10:E786))</f>
        <v>698</v>
      </c>
      <c r="B786" s="86" t="s">
        <v>357</v>
      </c>
      <c r="C786" s="114" t="s">
        <v>459</v>
      </c>
      <c r="D786" s="219" t="s">
        <v>460</v>
      </c>
      <c r="E786" s="11">
        <v>14</v>
      </c>
      <c r="F786" s="117"/>
    </row>
    <row r="787" spans="1:6" ht="24.9" x14ac:dyDescent="0.3">
      <c r="A787" s="20" t="str">
        <f>CONCATENATE(SUBTOTAL(103,$E$10:E787))</f>
        <v>699</v>
      </c>
      <c r="B787" s="86" t="s">
        <v>357</v>
      </c>
      <c r="C787" s="114" t="s">
        <v>461</v>
      </c>
      <c r="D787" s="219" t="s">
        <v>460</v>
      </c>
      <c r="E787" s="11">
        <v>58</v>
      </c>
      <c r="F787" s="117"/>
    </row>
    <row r="788" spans="1:6" x14ac:dyDescent="0.3">
      <c r="A788" s="20" t="str">
        <f>CONCATENATE(SUBTOTAL(103,$E$10:E788))</f>
        <v>700</v>
      </c>
      <c r="B788" s="86" t="s">
        <v>357</v>
      </c>
      <c r="C788" s="114" t="s">
        <v>462</v>
      </c>
      <c r="D788" s="179" t="s">
        <v>23</v>
      </c>
      <c r="E788" s="231">
        <v>419</v>
      </c>
      <c r="F788" s="117"/>
    </row>
    <row r="789" spans="1:6" x14ac:dyDescent="0.3">
      <c r="A789" s="20" t="str">
        <f>CONCATENATE(SUBTOTAL(103,$E$10:E789))</f>
        <v>701</v>
      </c>
      <c r="B789" s="86" t="s">
        <v>357</v>
      </c>
      <c r="C789" s="96" t="s">
        <v>463</v>
      </c>
      <c r="D789" s="215" t="s">
        <v>23</v>
      </c>
      <c r="E789" s="11">
        <v>1038.7</v>
      </c>
      <c r="F789" s="117"/>
    </row>
    <row r="790" spans="1:6" x14ac:dyDescent="0.3">
      <c r="A790" s="20" t="str">
        <f>CONCATENATE(SUBTOTAL(103,$E$10:E790))</f>
        <v>702</v>
      </c>
      <c r="B790" s="86" t="s">
        <v>357</v>
      </c>
      <c r="C790" s="114" t="s">
        <v>464</v>
      </c>
      <c r="D790" s="215" t="s">
        <v>364</v>
      </c>
      <c r="E790" s="231">
        <v>8</v>
      </c>
      <c r="F790" s="117"/>
    </row>
    <row r="791" spans="1:6" x14ac:dyDescent="0.3">
      <c r="A791" s="20" t="str">
        <f>CONCATENATE(SUBTOTAL(103,$E$10:E791))</f>
        <v>703</v>
      </c>
      <c r="B791" s="86" t="s">
        <v>357</v>
      </c>
      <c r="C791" s="114" t="s">
        <v>465</v>
      </c>
      <c r="D791" s="179" t="s">
        <v>23</v>
      </c>
      <c r="E791" s="11">
        <v>295.89999999999998</v>
      </c>
      <c r="F791" s="117"/>
    </row>
    <row r="792" spans="1:6" x14ac:dyDescent="0.3">
      <c r="A792" s="20" t="str">
        <f>CONCATENATE(SUBTOTAL(103,$E$10:E792))</f>
        <v>704</v>
      </c>
      <c r="B792" s="86" t="s">
        <v>357</v>
      </c>
      <c r="C792" s="96" t="s">
        <v>466</v>
      </c>
      <c r="D792" s="215" t="s">
        <v>23</v>
      </c>
      <c r="E792" s="11">
        <v>3</v>
      </c>
      <c r="F792" s="117"/>
    </row>
    <row r="793" spans="1:6" x14ac:dyDescent="0.3">
      <c r="A793" s="20" t="str">
        <f>CONCATENATE(SUBTOTAL(103,$E$10:E793))</f>
        <v>705</v>
      </c>
      <c r="B793" s="86" t="s">
        <v>357</v>
      </c>
      <c r="C793" s="114" t="s">
        <v>467</v>
      </c>
      <c r="D793" s="179" t="s">
        <v>23</v>
      </c>
      <c r="E793" s="11">
        <v>763.9</v>
      </c>
      <c r="F793" s="117"/>
    </row>
    <row r="794" spans="1:6" x14ac:dyDescent="0.3">
      <c r="A794" s="20" t="str">
        <f>CONCATENATE(SUBTOTAL(103,$E$10:E794))</f>
        <v>706</v>
      </c>
      <c r="B794" s="86" t="s">
        <v>357</v>
      </c>
      <c r="C794" s="114" t="s">
        <v>468</v>
      </c>
      <c r="D794" s="179" t="s">
        <v>23</v>
      </c>
      <c r="E794" s="11">
        <v>468.4</v>
      </c>
      <c r="F794" s="117"/>
    </row>
    <row r="795" spans="1:6" x14ac:dyDescent="0.3">
      <c r="A795" s="20" t="str">
        <f>CONCATENATE(SUBTOTAL(103,$E$10:E795))</f>
        <v>707</v>
      </c>
      <c r="B795" s="86" t="s">
        <v>357</v>
      </c>
      <c r="C795" s="114" t="s">
        <v>469</v>
      </c>
      <c r="D795" s="215" t="s">
        <v>364</v>
      </c>
      <c r="E795" s="231">
        <v>1</v>
      </c>
      <c r="F795" s="117"/>
    </row>
    <row r="796" spans="1:6" x14ac:dyDescent="0.3">
      <c r="A796" s="20"/>
      <c r="B796" s="86"/>
      <c r="C796" s="160" t="s">
        <v>377</v>
      </c>
      <c r="D796" s="232"/>
      <c r="E796" s="233"/>
      <c r="F796" s="116"/>
    </row>
    <row r="797" spans="1:6" x14ac:dyDescent="0.3">
      <c r="A797" s="20" t="str">
        <f>CONCATENATE(SUBTOTAL(103,$E$10:E797))</f>
        <v>708</v>
      </c>
      <c r="B797" s="86" t="s">
        <v>357</v>
      </c>
      <c r="C797" s="114" t="s">
        <v>379</v>
      </c>
      <c r="D797" s="215" t="s">
        <v>364</v>
      </c>
      <c r="E797" s="11">
        <v>1</v>
      </c>
      <c r="F797" s="117"/>
    </row>
    <row r="798" spans="1:6" x14ac:dyDescent="0.3">
      <c r="A798" s="20" t="str">
        <f>CONCATENATE(SUBTOTAL(103,$E$10:E798))</f>
        <v>709</v>
      </c>
      <c r="B798" s="86" t="s">
        <v>357</v>
      </c>
      <c r="C798" s="114" t="s">
        <v>380</v>
      </c>
      <c r="D798" s="219" t="s">
        <v>282</v>
      </c>
      <c r="E798" s="11">
        <v>1</v>
      </c>
      <c r="F798" s="117"/>
    </row>
    <row r="799" spans="1:6" x14ac:dyDescent="0.3">
      <c r="A799" s="20" t="str">
        <f>CONCATENATE(SUBTOTAL(103,$E$10:E799))</f>
        <v>710</v>
      </c>
      <c r="B799" s="86" t="s">
        <v>357</v>
      </c>
      <c r="C799" s="96" t="s">
        <v>381</v>
      </c>
      <c r="D799" s="219" t="s">
        <v>282</v>
      </c>
      <c r="E799" s="11">
        <v>1</v>
      </c>
      <c r="F799" s="117"/>
    </row>
    <row r="800" spans="1:6" ht="24.9" x14ac:dyDescent="0.3">
      <c r="A800" s="20" t="str">
        <f>CONCATENATE(SUBTOTAL(103,$E$10:E800))</f>
        <v>711</v>
      </c>
      <c r="B800" s="86" t="s">
        <v>357</v>
      </c>
      <c r="C800" s="96" t="s">
        <v>382</v>
      </c>
      <c r="D800" s="219" t="s">
        <v>282</v>
      </c>
      <c r="E800" s="231">
        <v>1</v>
      </c>
      <c r="F800" s="117"/>
    </row>
    <row r="801" spans="1:6" x14ac:dyDescent="0.3">
      <c r="A801" s="20" t="str">
        <f>CONCATENATE(SUBTOTAL(103,$E$10:E801))</f>
        <v>712</v>
      </c>
      <c r="B801" s="86" t="s">
        <v>357</v>
      </c>
      <c r="C801" s="114" t="s">
        <v>383</v>
      </c>
      <c r="D801" s="215" t="s">
        <v>364</v>
      </c>
      <c r="E801" s="236">
        <v>1</v>
      </c>
      <c r="F801" s="117"/>
    </row>
    <row r="802" spans="1:6" ht="14.15" x14ac:dyDescent="0.3">
      <c r="A802" s="20"/>
      <c r="B802" s="20"/>
      <c r="C802" s="153" t="s">
        <v>470</v>
      </c>
      <c r="D802" s="12"/>
      <c r="E802" s="12"/>
      <c r="F802" s="58"/>
    </row>
    <row r="803" spans="1:6" x14ac:dyDescent="0.3">
      <c r="A803" s="91"/>
      <c r="B803" s="91"/>
      <c r="C803" s="159" t="s">
        <v>360</v>
      </c>
      <c r="D803" s="232"/>
      <c r="E803" s="233"/>
      <c r="F803" s="58"/>
    </row>
    <row r="804" spans="1:6" x14ac:dyDescent="0.3">
      <c r="A804" s="20" t="str">
        <f>CONCATENATE(SUBTOTAL(103,$E$10:E804))</f>
        <v>713</v>
      </c>
      <c r="B804" s="86" t="s">
        <v>357</v>
      </c>
      <c r="C804" s="114" t="s">
        <v>471</v>
      </c>
      <c r="D804" s="179" t="s">
        <v>364</v>
      </c>
      <c r="E804" s="231">
        <v>1</v>
      </c>
      <c r="F804" s="58"/>
    </row>
    <row r="805" spans="1:6" x14ac:dyDescent="0.3">
      <c r="A805" s="20" t="str">
        <f>CONCATENATE(SUBTOTAL(103,$E$10:E805))</f>
        <v>714</v>
      </c>
      <c r="B805" s="86" t="s">
        <v>357</v>
      </c>
      <c r="C805" s="114" t="s">
        <v>405</v>
      </c>
      <c r="D805" s="215" t="s">
        <v>364</v>
      </c>
      <c r="E805" s="231">
        <v>1</v>
      </c>
      <c r="F805" s="58"/>
    </row>
    <row r="806" spans="1:6" x14ac:dyDescent="0.3">
      <c r="A806" s="20" t="str">
        <f>CONCATENATE(SUBTOTAL(103,$E$10:E806))</f>
        <v>715</v>
      </c>
      <c r="B806" s="86" t="s">
        <v>357</v>
      </c>
      <c r="C806" s="114" t="s">
        <v>409</v>
      </c>
      <c r="D806" s="179" t="s">
        <v>364</v>
      </c>
      <c r="E806" s="231">
        <v>2</v>
      </c>
      <c r="F806" s="58"/>
    </row>
    <row r="807" spans="1:6" x14ac:dyDescent="0.3">
      <c r="A807" s="20" t="str">
        <f>CONCATENATE(SUBTOTAL(103,$E$10:E807))</f>
        <v>716</v>
      </c>
      <c r="B807" s="86" t="s">
        <v>357</v>
      </c>
      <c r="C807" s="114" t="s">
        <v>410</v>
      </c>
      <c r="D807" s="215" t="s">
        <v>364</v>
      </c>
      <c r="E807" s="231">
        <v>3</v>
      </c>
      <c r="F807" s="58"/>
    </row>
    <row r="808" spans="1:6" ht="14.15" x14ac:dyDescent="0.3">
      <c r="A808" s="20" t="str">
        <f>CONCATENATE(SUBTOTAL(103,$E$10:E808))</f>
        <v>717</v>
      </c>
      <c r="B808" s="86" t="s">
        <v>357</v>
      </c>
      <c r="C808" s="114" t="s">
        <v>411</v>
      </c>
      <c r="D808" s="219" t="s">
        <v>281</v>
      </c>
      <c r="E808" s="231">
        <v>1</v>
      </c>
      <c r="F808" s="58"/>
    </row>
    <row r="809" spans="1:6" x14ac:dyDescent="0.3">
      <c r="A809" s="20" t="str">
        <f>CONCATENATE(SUBTOTAL(103,$E$10:E809))</f>
        <v>718</v>
      </c>
      <c r="B809" s="86" t="s">
        <v>357</v>
      </c>
      <c r="C809" s="114" t="s">
        <v>472</v>
      </c>
      <c r="D809" s="179" t="s">
        <v>163</v>
      </c>
      <c r="E809" s="231">
        <v>1</v>
      </c>
      <c r="F809" s="58"/>
    </row>
    <row r="810" spans="1:6" x14ac:dyDescent="0.3">
      <c r="A810" s="20" t="str">
        <f>CONCATENATE(SUBTOTAL(103,$E$10:E810))</f>
        <v>719</v>
      </c>
      <c r="B810" s="86" t="s">
        <v>357</v>
      </c>
      <c r="C810" s="114" t="s">
        <v>366</v>
      </c>
      <c r="D810" s="179" t="s">
        <v>364</v>
      </c>
      <c r="E810" s="231">
        <v>1</v>
      </c>
      <c r="F810" s="58"/>
    </row>
    <row r="811" spans="1:6" x14ac:dyDescent="0.3">
      <c r="A811" s="20"/>
      <c r="B811" s="86"/>
      <c r="C811" s="159" t="s">
        <v>367</v>
      </c>
      <c r="D811" s="232"/>
      <c r="E811" s="233"/>
      <c r="F811" s="58"/>
    </row>
    <row r="812" spans="1:6" x14ac:dyDescent="0.3">
      <c r="A812" s="20" t="str">
        <f>CONCATENATE(SUBTOTAL(103,$E$10:E812))</f>
        <v>720</v>
      </c>
      <c r="B812" s="86" t="s">
        <v>357</v>
      </c>
      <c r="C812" s="114" t="s">
        <v>473</v>
      </c>
      <c r="D812" s="215" t="s">
        <v>364</v>
      </c>
      <c r="E812" s="201">
        <v>1</v>
      </c>
      <c r="F812" s="58"/>
    </row>
    <row r="813" spans="1:6" x14ac:dyDescent="0.3">
      <c r="A813" s="20" t="str">
        <f>CONCATENATE(SUBTOTAL(103,$E$10:E813))</f>
        <v>721</v>
      </c>
      <c r="B813" s="86" t="s">
        <v>357</v>
      </c>
      <c r="C813" s="114" t="s">
        <v>440</v>
      </c>
      <c r="D813" s="179" t="s">
        <v>364</v>
      </c>
      <c r="E813" s="11">
        <v>1</v>
      </c>
      <c r="F813" s="58"/>
    </row>
    <row r="814" spans="1:6" x14ac:dyDescent="0.3">
      <c r="A814" s="20" t="str">
        <f>CONCATENATE(SUBTOTAL(103,$E$10:E814))</f>
        <v>722</v>
      </c>
      <c r="B814" s="86" t="s">
        <v>357</v>
      </c>
      <c r="C814" s="114" t="s">
        <v>441</v>
      </c>
      <c r="D814" s="179" t="s">
        <v>364</v>
      </c>
      <c r="E814" s="11">
        <v>1</v>
      </c>
      <c r="F814" s="58"/>
    </row>
    <row r="815" spans="1:6" x14ac:dyDescent="0.3">
      <c r="A815" s="20"/>
      <c r="B815" s="86"/>
      <c r="C815" s="160" t="s">
        <v>377</v>
      </c>
      <c r="D815" s="232"/>
      <c r="E815" s="233"/>
      <c r="F815" s="58"/>
    </row>
    <row r="816" spans="1:6" x14ac:dyDescent="0.3">
      <c r="A816" s="20" t="str">
        <f>CONCATENATE(SUBTOTAL(103,$E$10:E816))</f>
        <v>723</v>
      </c>
      <c r="B816" s="86" t="s">
        <v>357</v>
      </c>
      <c r="C816" s="114" t="s">
        <v>379</v>
      </c>
      <c r="D816" s="179" t="s">
        <v>364</v>
      </c>
      <c r="E816" s="231">
        <v>1</v>
      </c>
      <c r="F816" s="58"/>
    </row>
    <row r="817" spans="1:6" x14ac:dyDescent="0.3">
      <c r="A817" s="20" t="str">
        <f>CONCATENATE(SUBTOTAL(103,$E$10:E817))</f>
        <v>724</v>
      </c>
      <c r="B817" s="86" t="s">
        <v>357</v>
      </c>
      <c r="C817" s="114" t="s">
        <v>380</v>
      </c>
      <c r="D817" s="219" t="s">
        <v>282</v>
      </c>
      <c r="E817" s="231">
        <v>1</v>
      </c>
      <c r="F817" s="58"/>
    </row>
    <row r="818" spans="1:6" x14ac:dyDescent="0.3">
      <c r="A818" s="20" t="str">
        <f>CONCATENATE(SUBTOTAL(103,$E$10:E818))</f>
        <v>725</v>
      </c>
      <c r="B818" s="86" t="s">
        <v>357</v>
      </c>
      <c r="C818" s="114" t="s">
        <v>381</v>
      </c>
      <c r="D818" s="219" t="s">
        <v>282</v>
      </c>
      <c r="E818" s="11">
        <v>1</v>
      </c>
      <c r="F818" s="58"/>
    </row>
    <row r="819" spans="1:6" ht="24.9" x14ac:dyDescent="0.3">
      <c r="A819" s="20" t="str">
        <f>CONCATENATE(SUBTOTAL(103,$E$10:E819))</f>
        <v>726</v>
      </c>
      <c r="B819" s="86" t="s">
        <v>357</v>
      </c>
      <c r="C819" s="96" t="s">
        <v>382</v>
      </c>
      <c r="D819" s="219" t="s">
        <v>282</v>
      </c>
      <c r="E819" s="231">
        <v>1</v>
      </c>
      <c r="F819" s="58"/>
    </row>
    <row r="820" spans="1:6" x14ac:dyDescent="0.3">
      <c r="A820" s="20" t="str">
        <f>CONCATENATE(SUBTOTAL(103,$E$10:E820))</f>
        <v>727</v>
      </c>
      <c r="B820" s="86" t="s">
        <v>357</v>
      </c>
      <c r="C820" s="114" t="s">
        <v>383</v>
      </c>
      <c r="D820" s="179" t="s">
        <v>364</v>
      </c>
      <c r="E820" s="236">
        <v>1</v>
      </c>
      <c r="F820" s="58"/>
    </row>
    <row r="821" spans="1:6" ht="14.15" x14ac:dyDescent="0.3">
      <c r="A821" s="20"/>
      <c r="B821" s="20"/>
      <c r="C821" s="153" t="s">
        <v>474</v>
      </c>
      <c r="D821" s="12"/>
      <c r="E821" s="207"/>
      <c r="F821" s="58"/>
    </row>
    <row r="822" spans="1:6" x14ac:dyDescent="0.3">
      <c r="A822" s="91"/>
      <c r="B822" s="91"/>
      <c r="C822" s="159" t="s">
        <v>360</v>
      </c>
      <c r="D822" s="232"/>
      <c r="E822" s="233"/>
      <c r="F822" s="58"/>
    </row>
    <row r="823" spans="1:6" x14ac:dyDescent="0.3">
      <c r="A823" s="20" t="str">
        <f>CONCATENATE(SUBTOTAL(103,$E$10:E823))</f>
        <v>728</v>
      </c>
      <c r="B823" s="86" t="s">
        <v>357</v>
      </c>
      <c r="C823" s="96" t="s">
        <v>391</v>
      </c>
      <c r="D823" s="219" t="s">
        <v>23</v>
      </c>
      <c r="E823" s="236">
        <v>53</v>
      </c>
      <c r="F823" s="58"/>
    </row>
    <row r="824" spans="1:6" x14ac:dyDescent="0.3">
      <c r="A824" s="20" t="str">
        <f>CONCATENATE(SUBTOTAL(103,$E$10:E824))</f>
        <v>729</v>
      </c>
      <c r="B824" s="86" t="s">
        <v>357</v>
      </c>
      <c r="C824" s="114" t="s">
        <v>472</v>
      </c>
      <c r="D824" s="179" t="s">
        <v>163</v>
      </c>
      <c r="E824" s="231">
        <v>1</v>
      </c>
      <c r="F824" s="58"/>
    </row>
    <row r="825" spans="1:6" x14ac:dyDescent="0.3">
      <c r="A825" s="20" t="str">
        <f>CONCATENATE(SUBTOTAL(103,$E$10:E825))</f>
        <v>730</v>
      </c>
      <c r="B825" s="86" t="s">
        <v>357</v>
      </c>
      <c r="C825" s="114" t="s">
        <v>366</v>
      </c>
      <c r="D825" s="179" t="s">
        <v>364</v>
      </c>
      <c r="E825" s="231">
        <v>1</v>
      </c>
      <c r="F825" s="58"/>
    </row>
    <row r="826" spans="1:6" x14ac:dyDescent="0.3">
      <c r="A826" s="20"/>
      <c r="B826" s="86"/>
      <c r="C826" s="159" t="s">
        <v>367</v>
      </c>
      <c r="D826" s="232"/>
      <c r="E826" s="233"/>
      <c r="F826" s="58"/>
    </row>
    <row r="827" spans="1:6" x14ac:dyDescent="0.3">
      <c r="A827" s="20" t="str">
        <f>CONCATENATE(SUBTOTAL(103,$E$10:E827))</f>
        <v>731</v>
      </c>
      <c r="B827" s="86" t="s">
        <v>357</v>
      </c>
      <c r="C827" s="114" t="s">
        <v>427</v>
      </c>
      <c r="D827" s="179" t="s">
        <v>23</v>
      </c>
      <c r="E827" s="11">
        <v>50</v>
      </c>
      <c r="F827" s="58"/>
    </row>
    <row r="828" spans="1:6" x14ac:dyDescent="0.3">
      <c r="A828" s="20"/>
      <c r="B828" s="86"/>
      <c r="C828" s="160" t="s">
        <v>377</v>
      </c>
      <c r="D828" s="232"/>
      <c r="E828" s="233"/>
      <c r="F828" s="58"/>
    </row>
    <row r="829" spans="1:6" x14ac:dyDescent="0.3">
      <c r="A829" s="20" t="str">
        <f>CONCATENATE(SUBTOTAL(103,$E$10:E829))</f>
        <v>732</v>
      </c>
      <c r="B829" s="86" t="s">
        <v>357</v>
      </c>
      <c r="C829" s="114" t="s">
        <v>379</v>
      </c>
      <c r="D829" s="179" t="s">
        <v>364</v>
      </c>
      <c r="E829" s="231">
        <v>1</v>
      </c>
      <c r="F829" s="58"/>
    </row>
    <row r="830" spans="1:6" x14ac:dyDescent="0.3">
      <c r="A830" s="20" t="str">
        <f>CONCATENATE(SUBTOTAL(103,$E$10:E830))</f>
        <v>733</v>
      </c>
      <c r="B830" s="86" t="s">
        <v>357</v>
      </c>
      <c r="C830" s="114" t="s">
        <v>380</v>
      </c>
      <c r="D830" s="219" t="s">
        <v>282</v>
      </c>
      <c r="E830" s="231">
        <v>1</v>
      </c>
      <c r="F830" s="58"/>
    </row>
    <row r="831" spans="1:6" x14ac:dyDescent="0.3">
      <c r="A831" s="20" t="str">
        <f>CONCATENATE(SUBTOTAL(103,$E$10:E831))</f>
        <v>734</v>
      </c>
      <c r="B831" s="86" t="s">
        <v>357</v>
      </c>
      <c r="C831" s="114" t="s">
        <v>381</v>
      </c>
      <c r="D831" s="219" t="s">
        <v>282</v>
      </c>
      <c r="E831" s="11">
        <v>1</v>
      </c>
      <c r="F831" s="58"/>
    </row>
    <row r="832" spans="1:6" ht="24.9" x14ac:dyDescent="0.3">
      <c r="A832" s="20" t="str">
        <f>CONCATENATE(SUBTOTAL(103,$E$10:E832))</f>
        <v>735</v>
      </c>
      <c r="B832" s="86" t="s">
        <v>357</v>
      </c>
      <c r="C832" s="96" t="s">
        <v>382</v>
      </c>
      <c r="D832" s="219" t="s">
        <v>282</v>
      </c>
      <c r="E832" s="231">
        <v>1</v>
      </c>
      <c r="F832" s="58"/>
    </row>
    <row r="833" spans="1:6" x14ac:dyDescent="0.3">
      <c r="A833" s="20" t="str">
        <f>CONCATENATE(SUBTOTAL(103,$E$10:E833))</f>
        <v>736</v>
      </c>
      <c r="B833" s="86" t="s">
        <v>357</v>
      </c>
      <c r="C833" s="114" t="s">
        <v>383</v>
      </c>
      <c r="D833" s="179" t="s">
        <v>364</v>
      </c>
      <c r="E833" s="236">
        <v>1</v>
      </c>
      <c r="F833" s="58"/>
    </row>
    <row r="834" spans="1:6" ht="28.3" x14ac:dyDescent="0.3">
      <c r="A834" s="20"/>
      <c r="B834" s="20"/>
      <c r="C834" s="153" t="s">
        <v>475</v>
      </c>
      <c r="D834" s="12"/>
      <c r="E834" s="207"/>
      <c r="F834" s="58"/>
    </row>
    <row r="835" spans="1:6" x14ac:dyDescent="0.3">
      <c r="A835" s="91"/>
      <c r="B835" s="91"/>
      <c r="C835" s="159" t="s">
        <v>360</v>
      </c>
      <c r="D835" s="232"/>
      <c r="E835" s="232"/>
      <c r="F835" s="58"/>
    </row>
    <row r="836" spans="1:6" x14ac:dyDescent="0.3">
      <c r="A836" s="20" t="str">
        <f>CONCATENATE(SUBTOTAL(103,$E$10:E836))</f>
        <v>737</v>
      </c>
      <c r="B836" s="86" t="s">
        <v>357</v>
      </c>
      <c r="C836" s="114" t="s">
        <v>476</v>
      </c>
      <c r="D836" s="219" t="s">
        <v>23</v>
      </c>
      <c r="E836" s="231">
        <v>95</v>
      </c>
      <c r="F836" s="58"/>
    </row>
    <row r="837" spans="1:6" x14ac:dyDescent="0.3">
      <c r="A837" s="20" t="str">
        <f>CONCATENATE(SUBTOTAL(103,$E$10:E837))</f>
        <v>738</v>
      </c>
      <c r="B837" s="86" t="s">
        <v>357</v>
      </c>
      <c r="C837" s="114" t="s">
        <v>477</v>
      </c>
      <c r="D837" s="219" t="s">
        <v>23</v>
      </c>
      <c r="E837" s="231">
        <v>80</v>
      </c>
      <c r="F837" s="58"/>
    </row>
    <row r="838" spans="1:6" x14ac:dyDescent="0.3">
      <c r="A838" s="20" t="str">
        <f>CONCATENATE(SUBTOTAL(103,$E$10:E838))</f>
        <v>739</v>
      </c>
      <c r="B838" s="86" t="s">
        <v>357</v>
      </c>
      <c r="C838" s="96" t="s">
        <v>478</v>
      </c>
      <c r="D838" s="219" t="s">
        <v>23</v>
      </c>
      <c r="E838" s="236">
        <v>0.5</v>
      </c>
      <c r="F838" s="58"/>
    </row>
    <row r="839" spans="1:6" x14ac:dyDescent="0.3">
      <c r="A839" s="20" t="str">
        <f>CONCATENATE(SUBTOTAL(103,$E$10:E839))</f>
        <v>740</v>
      </c>
      <c r="B839" s="86" t="s">
        <v>357</v>
      </c>
      <c r="C839" s="96" t="s">
        <v>479</v>
      </c>
      <c r="D839" s="219" t="s">
        <v>23</v>
      </c>
      <c r="E839" s="236">
        <v>50</v>
      </c>
      <c r="F839" s="58"/>
    </row>
    <row r="840" spans="1:6" x14ac:dyDescent="0.3">
      <c r="A840" s="20" t="str">
        <f>CONCATENATE(SUBTOTAL(103,$E$10:E840))</f>
        <v>741</v>
      </c>
      <c r="B840" s="86" t="s">
        <v>357</v>
      </c>
      <c r="C840" s="96" t="s">
        <v>480</v>
      </c>
      <c r="D840" s="215" t="s">
        <v>23</v>
      </c>
      <c r="E840" s="231">
        <v>61</v>
      </c>
      <c r="F840" s="58"/>
    </row>
    <row r="841" spans="1:6" x14ac:dyDescent="0.3">
      <c r="A841" s="20" t="str">
        <f>CONCATENATE(SUBTOTAL(103,$E$10:E841))</f>
        <v>742</v>
      </c>
      <c r="B841" s="86" t="s">
        <v>357</v>
      </c>
      <c r="C841" s="96" t="s">
        <v>399</v>
      </c>
      <c r="D841" s="215" t="s">
        <v>364</v>
      </c>
      <c r="E841" s="236">
        <v>10</v>
      </c>
      <c r="F841" s="58"/>
    </row>
    <row r="842" spans="1:6" x14ac:dyDescent="0.3">
      <c r="A842" s="20" t="str">
        <f>CONCATENATE(SUBTOTAL(103,$E$10:E842))</f>
        <v>743</v>
      </c>
      <c r="B842" s="86" t="s">
        <v>357</v>
      </c>
      <c r="C842" s="96" t="s">
        <v>481</v>
      </c>
      <c r="D842" s="215" t="s">
        <v>364</v>
      </c>
      <c r="E842" s="236">
        <v>1</v>
      </c>
      <c r="F842" s="58"/>
    </row>
    <row r="843" spans="1:6" x14ac:dyDescent="0.3">
      <c r="A843" s="20" t="str">
        <f>CONCATENATE(SUBTOTAL(103,$E$10:E843))</f>
        <v>744</v>
      </c>
      <c r="B843" s="86" t="s">
        <v>357</v>
      </c>
      <c r="C843" s="96" t="s">
        <v>482</v>
      </c>
      <c r="D843" s="215" t="s">
        <v>364</v>
      </c>
      <c r="E843" s="236">
        <v>3</v>
      </c>
      <c r="F843" s="58"/>
    </row>
    <row r="844" spans="1:6" x14ac:dyDescent="0.3">
      <c r="A844" s="20" t="str">
        <f>CONCATENATE(SUBTOTAL(103,$E$10:E844))</f>
        <v>745</v>
      </c>
      <c r="B844" s="86" t="s">
        <v>357</v>
      </c>
      <c r="C844" s="96" t="s">
        <v>483</v>
      </c>
      <c r="D844" s="215" t="s">
        <v>364</v>
      </c>
      <c r="E844" s="231">
        <v>4</v>
      </c>
      <c r="F844" s="58"/>
    </row>
    <row r="845" spans="1:6" x14ac:dyDescent="0.3">
      <c r="A845" s="20" t="str">
        <f>CONCATENATE(SUBTOTAL(103,$E$10:E845))</f>
        <v>746</v>
      </c>
      <c r="B845" s="86" t="s">
        <v>357</v>
      </c>
      <c r="C845" s="96" t="s">
        <v>484</v>
      </c>
      <c r="D845" s="215" t="s">
        <v>364</v>
      </c>
      <c r="E845" s="231">
        <v>4</v>
      </c>
      <c r="F845" s="58"/>
    </row>
    <row r="846" spans="1:6" x14ac:dyDescent="0.3">
      <c r="A846" s="20" t="str">
        <f>CONCATENATE(SUBTOTAL(103,$E$10:E846))</f>
        <v>747</v>
      </c>
      <c r="B846" s="86" t="s">
        <v>357</v>
      </c>
      <c r="C846" s="96" t="s">
        <v>485</v>
      </c>
      <c r="D846" s="215" t="s">
        <v>364</v>
      </c>
      <c r="E846" s="231">
        <v>4</v>
      </c>
      <c r="F846" s="58"/>
    </row>
    <row r="847" spans="1:6" ht="24.9" x14ac:dyDescent="0.3">
      <c r="A847" s="20" t="str">
        <f>CONCATENATE(SUBTOTAL(103,$E$10:E847))</f>
        <v>748</v>
      </c>
      <c r="B847" s="86" t="s">
        <v>357</v>
      </c>
      <c r="C847" s="96" t="s">
        <v>486</v>
      </c>
      <c r="D847" s="215" t="s">
        <v>364</v>
      </c>
      <c r="E847" s="231">
        <v>4</v>
      </c>
      <c r="F847" s="58"/>
    </row>
    <row r="848" spans="1:6" x14ac:dyDescent="0.3">
      <c r="A848" s="20" t="str">
        <f>CONCATENATE(SUBTOTAL(103,$E$10:E848))</f>
        <v>749</v>
      </c>
      <c r="B848" s="86" t="s">
        <v>357</v>
      </c>
      <c r="C848" s="96" t="s">
        <v>487</v>
      </c>
      <c r="D848" s="215" t="s">
        <v>364</v>
      </c>
      <c r="E848" s="231">
        <v>1</v>
      </c>
      <c r="F848" s="58"/>
    </row>
    <row r="849" spans="1:6" x14ac:dyDescent="0.3">
      <c r="A849" s="20" t="str">
        <f>CONCATENATE(SUBTOTAL(103,$E$10:E849))</f>
        <v>750</v>
      </c>
      <c r="B849" s="86" t="s">
        <v>357</v>
      </c>
      <c r="C849" s="96" t="s">
        <v>488</v>
      </c>
      <c r="D849" s="215" t="s">
        <v>364</v>
      </c>
      <c r="E849" s="231">
        <v>3</v>
      </c>
      <c r="F849" s="58"/>
    </row>
    <row r="850" spans="1:6" x14ac:dyDescent="0.3">
      <c r="A850" s="20" t="str">
        <f>CONCATENATE(SUBTOTAL(103,$E$10:E850))</f>
        <v>751</v>
      </c>
      <c r="B850" s="86" t="s">
        <v>357</v>
      </c>
      <c r="C850" s="96" t="s">
        <v>489</v>
      </c>
      <c r="D850" s="215" t="s">
        <v>364</v>
      </c>
      <c r="E850" s="231">
        <v>3</v>
      </c>
      <c r="F850" s="58"/>
    </row>
    <row r="851" spans="1:6" x14ac:dyDescent="0.3">
      <c r="A851" s="20" t="str">
        <f>CONCATENATE(SUBTOTAL(103,$E$10:E851))</f>
        <v>752</v>
      </c>
      <c r="B851" s="86" t="s">
        <v>357</v>
      </c>
      <c r="C851" s="96" t="s">
        <v>490</v>
      </c>
      <c r="D851" s="215" t="s">
        <v>364</v>
      </c>
      <c r="E851" s="231">
        <v>1</v>
      </c>
      <c r="F851" s="58"/>
    </row>
    <row r="852" spans="1:6" x14ac:dyDescent="0.3">
      <c r="A852" s="20" t="str">
        <f>CONCATENATE(SUBTOTAL(103,$E$10:E852))</f>
        <v>753</v>
      </c>
      <c r="B852" s="86" t="s">
        <v>357</v>
      </c>
      <c r="C852" s="96" t="s">
        <v>362</v>
      </c>
      <c r="D852" s="219" t="s">
        <v>23</v>
      </c>
      <c r="E852" s="236">
        <v>22</v>
      </c>
      <c r="F852" s="58"/>
    </row>
    <row r="853" spans="1:6" x14ac:dyDescent="0.3">
      <c r="A853" s="20" t="str">
        <f>CONCATENATE(SUBTOTAL(103,$E$10:E853))</f>
        <v>754</v>
      </c>
      <c r="B853" s="86" t="s">
        <v>357</v>
      </c>
      <c r="C853" s="96" t="s">
        <v>401</v>
      </c>
      <c r="D853" s="215" t="s">
        <v>364</v>
      </c>
      <c r="E853" s="231">
        <v>0.13</v>
      </c>
      <c r="F853" s="58"/>
    </row>
    <row r="854" spans="1:6" x14ac:dyDescent="0.3">
      <c r="A854" s="20" t="str">
        <f>CONCATENATE(SUBTOTAL(103,$E$10:E854))</f>
        <v>755</v>
      </c>
      <c r="B854" s="86" t="s">
        <v>357</v>
      </c>
      <c r="C854" s="96" t="s">
        <v>491</v>
      </c>
      <c r="D854" s="215" t="s">
        <v>364</v>
      </c>
      <c r="E854" s="231">
        <v>8</v>
      </c>
      <c r="F854" s="58"/>
    </row>
    <row r="855" spans="1:6" x14ac:dyDescent="0.3">
      <c r="A855" s="20" t="str">
        <f>CONCATENATE(SUBTOTAL(103,$E$10:E855))</f>
        <v>756</v>
      </c>
      <c r="B855" s="86" t="s">
        <v>357</v>
      </c>
      <c r="C855" s="114" t="s">
        <v>365</v>
      </c>
      <c r="D855" s="179" t="s">
        <v>163</v>
      </c>
      <c r="E855" s="231">
        <v>1</v>
      </c>
      <c r="F855" s="58"/>
    </row>
    <row r="856" spans="1:6" x14ac:dyDescent="0.3">
      <c r="A856" s="20" t="str">
        <f>CONCATENATE(SUBTOTAL(103,$E$10:E856))</f>
        <v>757</v>
      </c>
      <c r="B856" s="86" t="s">
        <v>357</v>
      </c>
      <c r="C856" s="96" t="s">
        <v>492</v>
      </c>
      <c r="D856" s="219" t="s">
        <v>364</v>
      </c>
      <c r="E856" s="231">
        <v>8</v>
      </c>
      <c r="F856" s="58"/>
    </row>
    <row r="857" spans="1:6" x14ac:dyDescent="0.3">
      <c r="A857" s="20" t="str">
        <f>CONCATENATE(SUBTOTAL(103,$E$10:E857))</f>
        <v>758</v>
      </c>
      <c r="B857" s="86" t="s">
        <v>357</v>
      </c>
      <c r="C857" s="114" t="s">
        <v>423</v>
      </c>
      <c r="D857" s="219" t="s">
        <v>364</v>
      </c>
      <c r="E857" s="231">
        <v>2</v>
      </c>
      <c r="F857" s="58"/>
    </row>
    <row r="858" spans="1:6" x14ac:dyDescent="0.3">
      <c r="A858" s="20"/>
      <c r="B858" s="86"/>
      <c r="C858" s="159" t="s">
        <v>367</v>
      </c>
      <c r="D858" s="232"/>
      <c r="E858" s="233"/>
      <c r="F858" s="58"/>
    </row>
    <row r="859" spans="1:6" x14ac:dyDescent="0.3">
      <c r="A859" s="20" t="str">
        <f>CONCATENATE(SUBTOTAL(103,$E$10:E859))</f>
        <v>759</v>
      </c>
      <c r="B859" s="86" t="s">
        <v>357</v>
      </c>
      <c r="C859" s="162" t="s">
        <v>424</v>
      </c>
      <c r="D859" s="179" t="s">
        <v>23</v>
      </c>
      <c r="E859" s="236">
        <v>20</v>
      </c>
      <c r="F859" s="58"/>
    </row>
    <row r="860" spans="1:6" x14ac:dyDescent="0.3">
      <c r="A860" s="20" t="str">
        <f>CONCATENATE(SUBTOTAL(103,$E$10:E860))</f>
        <v>760</v>
      </c>
      <c r="B860" s="86" t="s">
        <v>357</v>
      </c>
      <c r="C860" s="114" t="s">
        <v>369</v>
      </c>
      <c r="D860" s="179" t="s">
        <v>23</v>
      </c>
      <c r="E860" s="236">
        <v>37.5</v>
      </c>
      <c r="F860" s="58"/>
    </row>
    <row r="861" spans="1:6" x14ac:dyDescent="0.3">
      <c r="A861" s="20" t="str">
        <f>CONCATENATE(SUBTOTAL(103,$E$10:E861))</f>
        <v>761</v>
      </c>
      <c r="B861" s="86" t="s">
        <v>357</v>
      </c>
      <c r="C861" s="114" t="s">
        <v>370</v>
      </c>
      <c r="D861" s="179" t="s">
        <v>23</v>
      </c>
      <c r="E861" s="231">
        <v>57.5</v>
      </c>
      <c r="F861" s="58"/>
    </row>
    <row r="862" spans="1:6" x14ac:dyDescent="0.3">
      <c r="A862" s="20" t="str">
        <f>CONCATENATE(SUBTOTAL(103,$E$10:E862))</f>
        <v>762</v>
      </c>
      <c r="B862" s="86" t="s">
        <v>357</v>
      </c>
      <c r="C862" s="114" t="s">
        <v>493</v>
      </c>
      <c r="D862" s="179" t="s">
        <v>282</v>
      </c>
      <c r="E862" s="11">
        <v>1</v>
      </c>
      <c r="F862" s="58"/>
    </row>
    <row r="863" spans="1:6" x14ac:dyDescent="0.3">
      <c r="A863" s="20" t="str">
        <f>CONCATENATE(SUBTOTAL(103,$E$10:E863))</f>
        <v>763</v>
      </c>
      <c r="B863" s="86" t="s">
        <v>357</v>
      </c>
      <c r="C863" s="114" t="s">
        <v>494</v>
      </c>
      <c r="D863" s="179" t="s">
        <v>23</v>
      </c>
      <c r="E863" s="231">
        <v>47</v>
      </c>
      <c r="F863" s="58"/>
    </row>
    <row r="864" spans="1:6" x14ac:dyDescent="0.3">
      <c r="A864" s="20" t="str">
        <f>CONCATENATE(SUBTOTAL(103,$E$10:E864))</f>
        <v>764</v>
      </c>
      <c r="B864" s="86" t="s">
        <v>357</v>
      </c>
      <c r="C864" s="114" t="s">
        <v>495</v>
      </c>
      <c r="D864" s="179" t="s">
        <v>23</v>
      </c>
      <c r="E864" s="11">
        <v>95</v>
      </c>
      <c r="F864" s="58"/>
    </row>
    <row r="865" spans="1:6" x14ac:dyDescent="0.3">
      <c r="A865" s="20" t="str">
        <f>CONCATENATE(SUBTOTAL(103,$E$10:E865))</f>
        <v>765</v>
      </c>
      <c r="B865" s="86" t="s">
        <v>357</v>
      </c>
      <c r="C865" s="114" t="s">
        <v>496</v>
      </c>
      <c r="D865" s="215" t="s">
        <v>364</v>
      </c>
      <c r="E865" s="201">
        <v>1</v>
      </c>
      <c r="F865" s="58"/>
    </row>
    <row r="866" spans="1:6" x14ac:dyDescent="0.3">
      <c r="A866" s="20" t="str">
        <f>CONCATENATE(SUBTOTAL(103,$E$10:E866))</f>
        <v>766</v>
      </c>
      <c r="B866" s="86" t="s">
        <v>357</v>
      </c>
      <c r="C866" s="141" t="s">
        <v>497</v>
      </c>
      <c r="D866" s="179" t="s">
        <v>23</v>
      </c>
      <c r="E866" s="11">
        <v>10</v>
      </c>
      <c r="F866" s="58"/>
    </row>
    <row r="867" spans="1:6" x14ac:dyDescent="0.3">
      <c r="A867" s="20" t="str">
        <f>CONCATENATE(SUBTOTAL(103,$E$10:E867))</f>
        <v>767</v>
      </c>
      <c r="B867" s="86" t="s">
        <v>357</v>
      </c>
      <c r="C867" s="114" t="s">
        <v>498</v>
      </c>
      <c r="D867" s="179" t="s">
        <v>23</v>
      </c>
      <c r="E867" s="11">
        <v>15</v>
      </c>
      <c r="F867" s="58"/>
    </row>
    <row r="868" spans="1:6" x14ac:dyDescent="0.3">
      <c r="A868" s="20" t="str">
        <f>CONCATENATE(SUBTOTAL(103,$E$10:E868))</f>
        <v>768</v>
      </c>
      <c r="B868" s="86" t="s">
        <v>357</v>
      </c>
      <c r="C868" s="114" t="s">
        <v>371</v>
      </c>
      <c r="D868" s="234" t="s">
        <v>23</v>
      </c>
      <c r="E868" s="235">
        <v>22</v>
      </c>
      <c r="F868" s="58"/>
    </row>
    <row r="869" spans="1:6" x14ac:dyDescent="0.3">
      <c r="A869" s="20" t="str">
        <f>CONCATENATE(SUBTOTAL(103,$E$10:E869))</f>
        <v>769</v>
      </c>
      <c r="B869" s="86" t="s">
        <v>357</v>
      </c>
      <c r="C869" s="114" t="s">
        <v>499</v>
      </c>
      <c r="D869" s="215" t="s">
        <v>364</v>
      </c>
      <c r="E869" s="201">
        <v>4</v>
      </c>
      <c r="F869" s="58"/>
    </row>
    <row r="870" spans="1:6" x14ac:dyDescent="0.3">
      <c r="A870" s="20" t="str">
        <f>CONCATENATE(SUBTOTAL(103,$E$10:E870))</f>
        <v>770</v>
      </c>
      <c r="B870" s="86" t="s">
        <v>357</v>
      </c>
      <c r="C870" s="114" t="s">
        <v>500</v>
      </c>
      <c r="D870" s="215" t="s">
        <v>364</v>
      </c>
      <c r="E870" s="201">
        <v>4</v>
      </c>
      <c r="F870" s="58"/>
    </row>
    <row r="871" spans="1:6" ht="24.9" x14ac:dyDescent="0.3">
      <c r="A871" s="20" t="str">
        <f>CONCATENATE(SUBTOTAL(103,$E$10:E871))</f>
        <v>771</v>
      </c>
      <c r="B871" s="86" t="s">
        <v>357</v>
      </c>
      <c r="C871" s="114" t="s">
        <v>501</v>
      </c>
      <c r="D871" s="179" t="s">
        <v>364</v>
      </c>
      <c r="E871" s="11">
        <v>4</v>
      </c>
      <c r="F871" s="58"/>
    </row>
    <row r="872" spans="1:6" x14ac:dyDescent="0.3">
      <c r="A872" s="20" t="str">
        <f>CONCATENATE(SUBTOTAL(103,$E$10:E872))</f>
        <v>772</v>
      </c>
      <c r="B872" s="86" t="s">
        <v>357</v>
      </c>
      <c r="C872" s="114" t="s">
        <v>462</v>
      </c>
      <c r="D872" s="179" t="s">
        <v>23</v>
      </c>
      <c r="E872" s="231">
        <v>65</v>
      </c>
      <c r="F872" s="58"/>
    </row>
    <row r="873" spans="1:6" x14ac:dyDescent="0.3">
      <c r="A873" s="20"/>
      <c r="B873" s="86"/>
      <c r="C873" s="160" t="s">
        <v>377</v>
      </c>
      <c r="D873" s="232"/>
      <c r="E873" s="233"/>
      <c r="F873" s="58"/>
    </row>
    <row r="874" spans="1:6" x14ac:dyDescent="0.3">
      <c r="A874" s="20" t="str">
        <f>CONCATENATE(SUBTOTAL(103,$E$10:E874))</f>
        <v>773</v>
      </c>
      <c r="B874" s="86" t="s">
        <v>357</v>
      </c>
      <c r="C874" s="114" t="s">
        <v>379</v>
      </c>
      <c r="D874" s="215" t="s">
        <v>364</v>
      </c>
      <c r="E874" s="11">
        <v>1</v>
      </c>
      <c r="F874" s="58"/>
    </row>
    <row r="875" spans="1:6" x14ac:dyDescent="0.3">
      <c r="A875" s="20" t="str">
        <f>CONCATENATE(SUBTOTAL(103,$E$10:E875))</f>
        <v>774</v>
      </c>
      <c r="B875" s="86" t="s">
        <v>357</v>
      </c>
      <c r="C875" s="114" t="s">
        <v>380</v>
      </c>
      <c r="D875" s="219" t="s">
        <v>282</v>
      </c>
      <c r="E875" s="11">
        <v>1</v>
      </c>
      <c r="F875" s="58"/>
    </row>
    <row r="876" spans="1:6" x14ac:dyDescent="0.3">
      <c r="A876" s="20" t="str">
        <f>CONCATENATE(SUBTOTAL(103,$E$10:E876))</f>
        <v>775</v>
      </c>
      <c r="B876" s="86" t="s">
        <v>357</v>
      </c>
      <c r="C876" s="96" t="s">
        <v>381</v>
      </c>
      <c r="D876" s="219" t="s">
        <v>282</v>
      </c>
      <c r="E876" s="11">
        <v>1</v>
      </c>
      <c r="F876" s="58"/>
    </row>
    <row r="877" spans="1:6" ht="24.9" x14ac:dyDescent="0.3">
      <c r="A877" s="20" t="str">
        <f>CONCATENATE(SUBTOTAL(103,$E$10:E877))</f>
        <v>776</v>
      </c>
      <c r="B877" s="86" t="s">
        <v>357</v>
      </c>
      <c r="C877" s="96" t="s">
        <v>382</v>
      </c>
      <c r="D877" s="219" t="s">
        <v>282</v>
      </c>
      <c r="E877" s="11">
        <v>1</v>
      </c>
      <c r="F877" s="58"/>
    </row>
    <row r="878" spans="1:6" x14ac:dyDescent="0.3">
      <c r="A878" s="20" t="str">
        <f>CONCATENATE(SUBTOTAL(103,$E$10:E878))</f>
        <v>777</v>
      </c>
      <c r="B878" s="86" t="s">
        <v>357</v>
      </c>
      <c r="C878" s="114" t="s">
        <v>383</v>
      </c>
      <c r="D878" s="215" t="s">
        <v>364</v>
      </c>
      <c r="E878" s="236">
        <v>1</v>
      </c>
      <c r="F878" s="58"/>
    </row>
    <row r="879" spans="1:6" ht="15.45" x14ac:dyDescent="0.4">
      <c r="A879" s="272" t="s">
        <v>688</v>
      </c>
      <c r="B879" s="272"/>
      <c r="C879" s="272"/>
      <c r="D879" s="272"/>
      <c r="E879" s="272"/>
      <c r="F879" s="272"/>
    </row>
    <row r="880" spans="1:6" ht="24.9" x14ac:dyDescent="0.3">
      <c r="A880" s="20" t="str">
        <f>CONCATENATE(SUBTOTAL(103,$E$10:E880))</f>
        <v>778</v>
      </c>
      <c r="B880" s="86" t="s">
        <v>354</v>
      </c>
      <c r="C880" s="141" t="s">
        <v>706</v>
      </c>
      <c r="D880" s="215" t="s">
        <v>364</v>
      </c>
      <c r="E880" s="236">
        <v>1</v>
      </c>
      <c r="F880" s="58"/>
    </row>
    <row r="881" spans="1:9" ht="24.9" x14ac:dyDescent="0.3">
      <c r="A881" s="20" t="str">
        <f>CONCATENATE(SUBTOTAL(103,$E$10:E881))</f>
        <v>779</v>
      </c>
      <c r="B881" s="86" t="s">
        <v>354</v>
      </c>
      <c r="C881" s="141" t="s">
        <v>707</v>
      </c>
      <c r="D881" s="215" t="s">
        <v>364</v>
      </c>
      <c r="E881" s="236">
        <v>1</v>
      </c>
      <c r="F881" s="58"/>
    </row>
    <row r="882" spans="1:9" ht="24.9" x14ac:dyDescent="0.3">
      <c r="A882" s="20" t="str">
        <f>CONCATENATE(SUBTOTAL(103,$E$10:E882))</f>
        <v>780</v>
      </c>
      <c r="B882" s="86" t="s">
        <v>354</v>
      </c>
      <c r="C882" s="141" t="s">
        <v>708</v>
      </c>
      <c r="D882" s="215" t="s">
        <v>364</v>
      </c>
      <c r="E882" s="236">
        <v>1</v>
      </c>
      <c r="F882" s="58"/>
    </row>
    <row r="883" spans="1:9" ht="24.9" x14ac:dyDescent="0.3">
      <c r="A883" s="20" t="str">
        <f>CONCATENATE(SUBTOTAL(103,$E$10:E883))</f>
        <v>781</v>
      </c>
      <c r="B883" s="86" t="s">
        <v>354</v>
      </c>
      <c r="C883" s="141" t="s">
        <v>705</v>
      </c>
      <c r="D883" s="215" t="s">
        <v>364</v>
      </c>
      <c r="E883" s="236">
        <v>1</v>
      </c>
      <c r="F883" s="58"/>
      <c r="I883" s="1">
        <f>COUNTA(E10:E883)</f>
        <v>781</v>
      </c>
    </row>
    <row r="885" spans="1:9" x14ac:dyDescent="0.3">
      <c r="A885" s="19" t="s">
        <v>777</v>
      </c>
    </row>
    <row r="887" spans="1:9" x14ac:dyDescent="0.3">
      <c r="A887" s="191" t="s">
        <v>735</v>
      </c>
      <c r="B887" s="1"/>
    </row>
    <row r="888" spans="1:9" x14ac:dyDescent="0.3">
      <c r="A888" s="1"/>
      <c r="B888" s="1"/>
    </row>
    <row r="889" spans="1:9" x14ac:dyDescent="0.3">
      <c r="A889" s="163" t="s">
        <v>364</v>
      </c>
      <c r="B889" s="1" t="s">
        <v>709</v>
      </c>
    </row>
    <row r="890" spans="1:9" x14ac:dyDescent="0.3">
      <c r="A890" s="163" t="s">
        <v>16</v>
      </c>
      <c r="B890" s="1" t="s">
        <v>710</v>
      </c>
    </row>
    <row r="891" spans="1:9" x14ac:dyDescent="0.3">
      <c r="A891" s="163" t="s">
        <v>163</v>
      </c>
      <c r="B891" s="1" t="s">
        <v>716</v>
      </c>
    </row>
    <row r="892" spans="1:9" x14ac:dyDescent="0.3">
      <c r="A892" s="163" t="s">
        <v>562</v>
      </c>
      <c r="B892" s="1" t="s">
        <v>718</v>
      </c>
    </row>
    <row r="893" spans="1:9" x14ac:dyDescent="0.3">
      <c r="A893" s="163" t="s">
        <v>23</v>
      </c>
      <c r="B893" s="1" t="s">
        <v>713</v>
      </c>
    </row>
    <row r="894" spans="1:9" ht="14.15" x14ac:dyDescent="0.3">
      <c r="A894" s="19" t="s">
        <v>19</v>
      </c>
      <c r="B894" s="1" t="s">
        <v>714</v>
      </c>
    </row>
    <row r="895" spans="1:9" ht="14.15" x14ac:dyDescent="0.3">
      <c r="A895" s="19" t="s">
        <v>26</v>
      </c>
      <c r="B895" s="1" t="s">
        <v>715</v>
      </c>
    </row>
    <row r="896" spans="1:9" x14ac:dyDescent="0.3">
      <c r="A896" s="19" t="s">
        <v>420</v>
      </c>
      <c r="B896" s="1" t="s">
        <v>767</v>
      </c>
    </row>
    <row r="897" spans="1:2" x14ac:dyDescent="0.3">
      <c r="A897" s="163" t="s">
        <v>263</v>
      </c>
      <c r="B897" s="1" t="s">
        <v>717</v>
      </c>
    </row>
    <row r="899" spans="1:2" x14ac:dyDescent="0.3">
      <c r="A899" s="19"/>
    </row>
  </sheetData>
  <mergeCells count="17">
    <mergeCell ref="A112:F112"/>
    <mergeCell ref="A5:F5"/>
    <mergeCell ref="A8:F8"/>
    <mergeCell ref="A1:F1"/>
    <mergeCell ref="C4:F4"/>
    <mergeCell ref="C2:F2"/>
    <mergeCell ref="C3:F3"/>
    <mergeCell ref="A2:B2"/>
    <mergeCell ref="A3:B3"/>
    <mergeCell ref="A4:B4"/>
    <mergeCell ref="A442:F442"/>
    <mergeCell ref="A879:F879"/>
    <mergeCell ref="A671:F671"/>
    <mergeCell ref="A395:F395"/>
    <mergeCell ref="A173:F173"/>
    <mergeCell ref="A259:F259"/>
    <mergeCell ref="A337:F337"/>
  </mergeCells>
  <phoneticPr fontId="32" type="noConversion"/>
  <dataValidations disablePrompts="1" count="9">
    <dataValidation type="list" allowBlank="1" showInputMessage="1" showErrorMessage="1" sqref="D304" xr:uid="{9FC5D2D0-DBB6-491C-BD17-55CCC37BE9C3}">
      <formula1>$D$1319:$D$1349</formula1>
    </dataValidation>
    <dataValidation type="list" allowBlank="1" showInputMessage="1" showErrorMessage="1" sqref="D303 D315:D316" xr:uid="{43EC1850-94B4-4557-BC85-45E5A0969F69}">
      <formula1>$D$1256:$D$1286</formula1>
    </dataValidation>
    <dataValidation type="list" allowBlank="1" showInputMessage="1" showErrorMessage="1" sqref="D307:E307 D264:E264 D292:E292 D300:E300 D274:E274 D277:E277 D272:E272 D279:E279 D283:E283 D298:E298 D261:E261 D309:E309 D266:E266" xr:uid="{DDA53A0B-528D-423A-B51E-C9347BA66667}">
      <formula1>$D$1262:$D$1292</formula1>
    </dataValidation>
    <dataValidation type="list" allowBlank="1" showInputMessage="1" showErrorMessage="1" sqref="D290 D313 D275:D276" xr:uid="{579F7EB9-6E91-4780-A2AC-67DB8F47F90F}">
      <formula1>$D$1243:$D$1273</formula1>
    </dataValidation>
    <dataValidation type="list" allowBlank="1" showInputMessage="1" showErrorMessage="1" sqref="D299 D289 D284:D287" xr:uid="{040ACDC7-C5BC-4B15-BD88-09366E259E30}">
      <formula1>$D$1246:$D$1276</formula1>
    </dataValidation>
    <dataValidation type="list" allowBlank="1" showInputMessage="1" showErrorMessage="1" sqref="D288 D311:D312 D318:D319" xr:uid="{A7F758D8-9A3B-4EE6-A44F-FCECCCF068A5}">
      <formula1>$D$1280:$D$1310</formula1>
    </dataValidation>
    <dataValidation type="list" allowBlank="1" showInputMessage="1" showErrorMessage="1" sqref="D330:E330 D322:E322 D324:E324 D328:E328" xr:uid="{2362EE33-B81D-4019-B757-3B9EA1929FF9}">
      <formula1>$D$1218:$D$1248</formula1>
    </dataValidation>
    <dataValidation type="list" allowBlank="1" showInputMessage="1" showErrorMessage="1" sqref="D327 D333" xr:uid="{90AC05D1-B674-4480-8E73-3D563FE29258}">
      <formula1>$D$1199:$D$1229</formula1>
    </dataValidation>
    <dataValidation type="list" allowBlank="1" showInputMessage="1" showErrorMessage="1" sqref="D325 D329" xr:uid="{326A61FF-B88A-451C-A10D-8A6C97F6EBEB}">
      <formula1>$D$1236:$D$1266</formula1>
    </dataValidation>
  </dataValidations>
  <printOptions horizontalCentered="1"/>
  <pageMargins left="0.23622047244094491" right="0.23622047244094491" top="0.74803149606299213" bottom="0.74803149606299213" header="0.31496062992125984" footer="0.31496062992125984"/>
  <pageSetup paperSize="9" scale="81" fitToHeight="19" orientation="portrait" useFirstPageNumber="1" r:id="rId1"/>
  <headerFooter>
    <oddFooter>&amp;R&amp;"Arial,Regular"&amp;10&amp;P</oddFooter>
  </headerFooter>
  <rowBreaks count="2" manualBreakCount="2">
    <brk id="134" max="5" man="1"/>
    <brk id="317" max="5" man="1"/>
  </rowBreaks>
  <ignoredErrors>
    <ignoredError sqref="B10 B64:B65 B363:B374 B381:B384 B376:B379 B386:B394 B592 B606 B668:B669 B543 B31:B36 B67" twoDigitTextYear="1"/>
    <ignoredError sqref="A112:F114 C11:F22 A880:A883 C880:F883 A879:F879 A836:A878 C836:F878 A834:F835 A674:A833 C674:F676 A671:F673 A442:F444 A398:A441 C398:F441 A395:F397 A259:F338 C176:F258 C678:F833 C677 E677:F677 A116:F164 A115:C115 C24:F24 C25:D25 F25 C23:D23 F23 C26:F29 C38:F38 F36:F37 C41:F41 C39:D39 F39 C50:F50 C42:D43 D44:D47 C51:D51 F51 C52:F53 F55:F58 D62:F62 D61 F61 D66 D63 A68:A81 F63:F64 C72:F72 D68 F68 C89:F92 C87:D88 F87:F88 C104:F106 C100:D103 C108:F108 C107:D107 F107 C111:F111 C109:D110 F109:F110 C99:F99 C93:D98 C339:D340 F339:F340 C341:F345 A339:A362 C545:F545 F445:F542 A445:A542 F544 C594:F594 F593 F546:F591 A544:A591 C608:F609 F607 F595:F605 A593:A605 A670 C635:F635 F610:F634 C658:F661 F636:F657 C670:F670 C662:D662 F662 C663:F667 A607:A667 A41:A64 C48:D49 F42:F49 A166:F175 A165:B165 D165:F165 F93:F98 F100:F103 A11:A39 A104:A111 D54:F54 D55:D58 D59:F60 F66 A66 D69:F69 D70:F70 D71:F71 D74:F74 D73:F73 C80:F86 D75:F75 D76:F76 D77:F77 D78:F78 D79:F79" formulaRange="1"/>
    <ignoredError sqref="A7" numberStoredAsText="1"/>
    <ignoredError sqref="B880:B883 B836:B878 B674:B833 B398:B441 A176:B258 B68:B111 B37:B63 B339:B362 B445:B542 B544:B591 B593:B605 B670 B607:B667 B11:B30 B66" twoDigitTextYear="1" formulaRange="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A38DCA-1930-4F10-BA26-A8FA75444AFE}">
  <sheetPr>
    <pageSetUpPr fitToPage="1"/>
  </sheetPr>
  <dimension ref="A1:O891"/>
  <sheetViews>
    <sheetView zoomScaleNormal="100" workbookViewId="0">
      <pane ySplit="1" topLeftCell="A2" activePane="bottomLeft" state="frozen"/>
      <selection pane="bottomLeft" activeCell="A12" sqref="A12"/>
    </sheetView>
  </sheetViews>
  <sheetFormatPr defaultColWidth="9.07421875" defaultRowHeight="12.45" x14ac:dyDescent="0.3"/>
  <cols>
    <col min="1" max="1" width="120.07421875" style="24" customWidth="1"/>
    <col min="2" max="2" width="11.3046875" style="24" customWidth="1"/>
    <col min="3" max="3" width="11.4609375" style="24" customWidth="1"/>
    <col min="4" max="4" width="10.765625" style="26" customWidth="1"/>
    <col min="5" max="5" width="11" style="25" customWidth="1"/>
    <col min="6" max="6" width="10" style="24" customWidth="1"/>
    <col min="7" max="16384" width="9.07421875" style="24"/>
  </cols>
  <sheetData>
    <row r="1" spans="1:6" s="31" customFormat="1" x14ac:dyDescent="0.3">
      <c r="A1" s="19" t="s">
        <v>92</v>
      </c>
      <c r="B1" s="17"/>
      <c r="C1" s="22"/>
      <c r="D1" s="18"/>
      <c r="E1" s="18"/>
      <c r="F1" s="4"/>
    </row>
    <row r="2" spans="1:6" s="31" customFormat="1" x14ac:dyDescent="0.3">
      <c r="A2" s="19"/>
      <c r="B2" s="17"/>
      <c r="C2" s="22"/>
      <c r="D2" s="18"/>
      <c r="E2" s="18"/>
      <c r="F2" s="4"/>
    </row>
    <row r="3" spans="1:6" s="27" customFormat="1" x14ac:dyDescent="0.3">
      <c r="A3" s="59" t="s">
        <v>156</v>
      </c>
      <c r="B3" s="17"/>
      <c r="C3" s="22"/>
      <c r="D3" s="18"/>
      <c r="E3" s="18"/>
      <c r="F3" s="4"/>
    </row>
    <row r="4" spans="1:6" s="27" customFormat="1" x14ac:dyDescent="0.3">
      <c r="A4" s="18" t="s">
        <v>93</v>
      </c>
      <c r="B4" s="18"/>
      <c r="C4" s="18"/>
      <c r="D4" s="18"/>
      <c r="E4" s="18"/>
      <c r="F4" s="18"/>
    </row>
    <row r="5" spans="1:6" s="27" customFormat="1" ht="24.9" x14ac:dyDescent="0.3">
      <c r="A5" s="185" t="s">
        <v>769</v>
      </c>
      <c r="B5" s="185"/>
      <c r="C5" s="185"/>
      <c r="D5" s="185"/>
      <c r="E5" s="185"/>
      <c r="F5" s="185"/>
    </row>
    <row r="6" spans="1:6" s="27" customFormat="1" x14ac:dyDescent="0.3">
      <c r="A6" s="185" t="s">
        <v>770</v>
      </c>
      <c r="B6" s="185"/>
      <c r="C6" s="185"/>
      <c r="D6" s="185"/>
      <c r="E6" s="185"/>
      <c r="F6" s="185"/>
    </row>
    <row r="7" spans="1:6" s="27" customFormat="1" ht="24.9" x14ac:dyDescent="0.3">
      <c r="A7" s="185" t="s">
        <v>778</v>
      </c>
      <c r="B7" s="185"/>
      <c r="C7" s="185"/>
      <c r="D7" s="185"/>
      <c r="E7" s="185"/>
      <c r="F7" s="185"/>
    </row>
    <row r="8" spans="1:6" s="27" customFormat="1" ht="16.5" customHeight="1" x14ac:dyDescent="0.3">
      <c r="A8" s="13"/>
      <c r="B8" s="13"/>
      <c r="C8" s="13"/>
      <c r="D8" s="13"/>
      <c r="E8" s="13"/>
      <c r="F8" s="13"/>
    </row>
    <row r="9" spans="1:6" s="27" customFormat="1" ht="16.5" customHeight="1" x14ac:dyDescent="0.3">
      <c r="A9" s="59" t="s">
        <v>157</v>
      </c>
      <c r="B9" s="17"/>
      <c r="C9" s="22"/>
      <c r="D9" s="18"/>
      <c r="E9" s="18"/>
      <c r="F9" s="4"/>
    </row>
    <row r="10" spans="1:6" s="27" customFormat="1" x14ac:dyDescent="0.3">
      <c r="A10" s="18" t="s">
        <v>158</v>
      </c>
      <c r="B10" s="18"/>
      <c r="C10" s="18"/>
      <c r="D10" s="18"/>
      <c r="E10" s="18"/>
      <c r="F10" s="18"/>
    </row>
    <row r="11" spans="1:6" s="31" customFormat="1" ht="39.75" customHeight="1" x14ac:dyDescent="0.3">
      <c r="A11" s="22" t="s">
        <v>159</v>
      </c>
      <c r="B11" s="22"/>
      <c r="C11" s="22"/>
      <c r="D11" s="22"/>
      <c r="E11" s="22"/>
      <c r="F11" s="22"/>
    </row>
    <row r="12" spans="1:6" s="31" customFormat="1" x14ac:dyDescent="0.3">
      <c r="A12" s="22" t="s">
        <v>789</v>
      </c>
      <c r="B12" s="22"/>
      <c r="C12" s="22"/>
      <c r="D12" s="22"/>
      <c r="E12" s="22"/>
      <c r="F12" s="22"/>
    </row>
    <row r="13" spans="1:6" s="31" customFormat="1" x14ac:dyDescent="0.3">
      <c r="A13" s="22" t="s">
        <v>788</v>
      </c>
      <c r="B13" s="22"/>
      <c r="C13" s="22"/>
      <c r="D13" s="22"/>
      <c r="E13" s="22"/>
      <c r="F13" s="22"/>
    </row>
    <row r="14" spans="1:6" s="31" customFormat="1" ht="24.9" x14ac:dyDescent="0.3">
      <c r="A14" s="185" t="s">
        <v>779</v>
      </c>
      <c r="B14" s="22"/>
      <c r="C14" s="22"/>
      <c r="D14" s="22"/>
      <c r="E14" s="22"/>
      <c r="F14" s="22"/>
    </row>
    <row r="15" spans="1:6" s="31" customFormat="1" ht="24.9" x14ac:dyDescent="0.3">
      <c r="A15" s="185" t="s">
        <v>781</v>
      </c>
      <c r="B15" s="22"/>
      <c r="C15" s="22"/>
      <c r="D15" s="22"/>
      <c r="E15" s="22"/>
      <c r="F15" s="22"/>
    </row>
    <row r="16" spans="1:6" s="31" customFormat="1" x14ac:dyDescent="0.3">
      <c r="A16" s="61"/>
      <c r="B16" s="61"/>
      <c r="C16" s="65"/>
      <c r="D16" s="66"/>
      <c r="E16" s="67"/>
      <c r="F16" s="28"/>
    </row>
    <row r="17" spans="1:6" s="31" customFormat="1" x14ac:dyDescent="0.3">
      <c r="A17" s="59" t="s">
        <v>200</v>
      </c>
      <c r="B17" s="61"/>
      <c r="C17" s="65"/>
      <c r="D17" s="66"/>
      <c r="E17" s="67"/>
      <c r="F17" s="28"/>
    </row>
    <row r="18" spans="1:6" s="27" customFormat="1" ht="24.9" x14ac:dyDescent="0.3">
      <c r="A18" s="122" t="s">
        <v>772</v>
      </c>
      <c r="B18" s="61"/>
      <c r="C18" s="68"/>
      <c r="D18" s="63"/>
      <c r="E18" s="62"/>
      <c r="F18" s="62"/>
    </row>
    <row r="19" spans="1:6" s="46" customFormat="1" x14ac:dyDescent="0.3">
      <c r="A19" s="19" t="s">
        <v>199</v>
      </c>
      <c r="B19" s="69"/>
      <c r="C19" s="71"/>
      <c r="D19" s="66"/>
      <c r="E19" s="60"/>
      <c r="F19" s="60"/>
    </row>
    <row r="20" spans="1:6" s="46" customFormat="1" ht="24.9" x14ac:dyDescent="0.3">
      <c r="A20" s="122" t="s">
        <v>773</v>
      </c>
      <c r="B20" s="69"/>
      <c r="C20" s="71"/>
      <c r="D20" s="66"/>
      <c r="E20" s="28"/>
      <c r="F20" s="28"/>
    </row>
    <row r="21" spans="1:6" s="46" customFormat="1" ht="24.9" x14ac:dyDescent="0.3">
      <c r="A21" s="122" t="s">
        <v>774</v>
      </c>
      <c r="B21" s="69"/>
      <c r="C21" s="71"/>
      <c r="D21" s="70"/>
      <c r="E21" s="28"/>
      <c r="F21" s="28"/>
    </row>
    <row r="22" spans="1:6" s="46" customFormat="1" ht="24.9" x14ac:dyDescent="0.3">
      <c r="A22" s="185" t="s">
        <v>779</v>
      </c>
      <c r="B22" s="69"/>
      <c r="C22" s="71"/>
      <c r="D22" s="70"/>
      <c r="E22" s="28"/>
      <c r="F22" s="28"/>
    </row>
    <row r="23" spans="1:6" s="46" customFormat="1" x14ac:dyDescent="0.3">
      <c r="A23" s="122"/>
      <c r="B23" s="69"/>
      <c r="C23" s="71"/>
      <c r="D23" s="70"/>
      <c r="E23" s="28"/>
      <c r="F23" s="28"/>
    </row>
    <row r="24" spans="1:6" s="46" customFormat="1" x14ac:dyDescent="0.3">
      <c r="A24" s="19" t="s">
        <v>771</v>
      </c>
      <c r="B24" s="69"/>
      <c r="C24" s="71"/>
      <c r="D24" s="66"/>
      <c r="E24" s="28"/>
      <c r="F24" s="28"/>
    </row>
    <row r="25" spans="1:6" s="27" customFormat="1" ht="14.6" x14ac:dyDescent="0.4">
      <c r="A25" s="188" t="s">
        <v>326</v>
      </c>
      <c r="B25" s="188"/>
      <c r="C25"/>
      <c r="D25"/>
      <c r="E25" s="98"/>
      <c r="F25" s="99"/>
    </row>
    <row r="26" spans="1:6" s="27" customFormat="1" ht="12.75" customHeight="1" x14ac:dyDescent="0.3">
      <c r="A26" s="102" t="s">
        <v>317</v>
      </c>
      <c r="B26" s="102"/>
      <c r="C26" s="101"/>
      <c r="D26" s="100"/>
      <c r="E26" s="102"/>
      <c r="F26" s="101"/>
    </row>
    <row r="27" spans="1:6" s="27" customFormat="1" ht="14.6" x14ac:dyDescent="0.3">
      <c r="A27" s="172" t="s">
        <v>318</v>
      </c>
      <c r="B27" s="172"/>
      <c r="C27" s="101"/>
      <c r="D27" s="101"/>
      <c r="E27" s="101"/>
      <c r="F27" s="101"/>
    </row>
    <row r="28" spans="1:6" s="27" customFormat="1" ht="16.5" customHeight="1" x14ac:dyDescent="0.3">
      <c r="A28" s="172" t="s">
        <v>319</v>
      </c>
      <c r="B28" s="172"/>
      <c r="C28" s="101"/>
      <c r="D28" s="103"/>
      <c r="E28" s="102"/>
      <c r="F28" s="101"/>
    </row>
    <row r="29" spans="1:6" s="27" customFormat="1" ht="15" customHeight="1" x14ac:dyDescent="0.3">
      <c r="A29" s="172" t="s">
        <v>320</v>
      </c>
      <c r="B29" s="172"/>
      <c r="C29" s="101"/>
      <c r="D29" s="101"/>
      <c r="E29" s="101"/>
      <c r="F29" s="101"/>
    </row>
    <row r="30" spans="1:6" s="27" customFormat="1" ht="15" customHeight="1" x14ac:dyDescent="0.3">
      <c r="A30" s="173" t="s">
        <v>321</v>
      </c>
      <c r="B30" s="173"/>
      <c r="C30" s="174"/>
      <c r="D30" s="174"/>
      <c r="E30" s="174"/>
      <c r="F30" s="174"/>
    </row>
    <row r="31" spans="1:6" s="27" customFormat="1" ht="24.75" customHeight="1" x14ac:dyDescent="0.3">
      <c r="A31" s="172" t="s">
        <v>322</v>
      </c>
      <c r="B31" s="172"/>
      <c r="C31" s="101"/>
      <c r="D31" s="101"/>
      <c r="E31" s="101"/>
      <c r="F31" s="101"/>
    </row>
    <row r="32" spans="1:6" s="27" customFormat="1" ht="14.6" x14ac:dyDescent="0.3">
      <c r="A32" s="172" t="s">
        <v>323</v>
      </c>
      <c r="B32" s="172"/>
      <c r="C32" s="101"/>
      <c r="D32" s="101"/>
      <c r="E32" s="101"/>
      <c r="F32" s="101"/>
    </row>
    <row r="33" spans="1:8" s="27" customFormat="1" ht="12" customHeight="1" x14ac:dyDescent="0.3">
      <c r="A33" s="175" t="s">
        <v>324</v>
      </c>
      <c r="B33" s="175"/>
      <c r="C33" s="99"/>
      <c r="D33" s="99"/>
      <c r="E33" s="99"/>
      <c r="F33" s="99"/>
    </row>
    <row r="34" spans="1:8" s="27" customFormat="1" ht="14.6" x14ac:dyDescent="0.3">
      <c r="A34" s="172" t="s">
        <v>325</v>
      </c>
      <c r="B34" s="172"/>
      <c r="C34" s="101"/>
      <c r="D34" s="103"/>
      <c r="E34" s="102"/>
      <c r="F34" s="101"/>
    </row>
    <row r="35" spans="1:8" s="27" customFormat="1" ht="28.5" customHeight="1" x14ac:dyDescent="0.3">
      <c r="A35" s="185" t="s">
        <v>780</v>
      </c>
      <c r="B35" s="189"/>
      <c r="C35" s="101"/>
      <c r="D35" s="101"/>
      <c r="E35" s="101"/>
      <c r="F35" s="101"/>
    </row>
    <row r="36" spans="1:8" s="27" customFormat="1" ht="15.75" customHeight="1" x14ac:dyDescent="0.3">
      <c r="A36" s="61"/>
      <c r="B36" s="61"/>
      <c r="C36" s="30"/>
      <c r="D36" s="29"/>
      <c r="E36" s="62"/>
      <c r="F36" s="62"/>
    </row>
    <row r="37" spans="1:8" s="27" customFormat="1" ht="15.75" customHeight="1" x14ac:dyDescent="0.3">
      <c r="A37" s="187" t="s">
        <v>351</v>
      </c>
      <c r="B37" s="187"/>
      <c r="C37" s="101"/>
      <c r="D37" s="29"/>
      <c r="E37" s="62"/>
      <c r="F37" s="62"/>
    </row>
    <row r="38" spans="1:8" s="27" customFormat="1" x14ac:dyDescent="0.3">
      <c r="A38" s="102" t="s">
        <v>317</v>
      </c>
      <c r="B38" s="102"/>
      <c r="C38" s="102"/>
      <c r="D38" s="29"/>
      <c r="E38" s="64"/>
      <c r="F38" s="62"/>
    </row>
    <row r="39" spans="1:8" s="27" customFormat="1" x14ac:dyDescent="0.3">
      <c r="A39" s="172" t="s">
        <v>347</v>
      </c>
      <c r="B39" s="172"/>
      <c r="C39" s="172"/>
      <c r="D39" s="29"/>
      <c r="E39" s="64"/>
      <c r="F39" s="62"/>
    </row>
    <row r="40" spans="1:8" s="27" customFormat="1" ht="14.6" x14ac:dyDescent="0.3">
      <c r="A40" s="172" t="s">
        <v>348</v>
      </c>
      <c r="B40" s="190"/>
      <c r="C40" s="190"/>
      <c r="D40" s="72"/>
      <c r="E40" s="73"/>
      <c r="F40" s="74"/>
    </row>
    <row r="41" spans="1:8" s="27" customFormat="1" ht="14.6" x14ac:dyDescent="0.3">
      <c r="A41" s="100" t="s">
        <v>349</v>
      </c>
      <c r="B41" s="111"/>
      <c r="C41" s="104"/>
      <c r="D41" s="29"/>
      <c r="E41" s="62"/>
      <c r="F41" s="62"/>
    </row>
    <row r="42" spans="1:8" s="27" customFormat="1" ht="12.9" x14ac:dyDescent="0.3">
      <c r="A42" s="175" t="s">
        <v>350</v>
      </c>
      <c r="B42" s="175"/>
      <c r="C42" s="175"/>
      <c r="D42" s="29"/>
      <c r="E42" s="64"/>
      <c r="F42" s="62"/>
    </row>
    <row r="43" spans="1:8" s="27" customFormat="1" ht="24.9" x14ac:dyDescent="0.3">
      <c r="A43" s="185" t="s">
        <v>779</v>
      </c>
      <c r="B43" s="175"/>
      <c r="C43" s="175"/>
      <c r="D43" s="29"/>
      <c r="E43" s="64"/>
      <c r="F43" s="62"/>
    </row>
    <row r="44" spans="1:8" s="27" customFormat="1" ht="15.75" customHeight="1" x14ac:dyDescent="0.3">
      <c r="A44" s="61"/>
      <c r="B44" s="61"/>
      <c r="C44" s="192"/>
      <c r="D44" s="29"/>
      <c r="E44" s="74"/>
      <c r="F44" s="74"/>
    </row>
    <row r="45" spans="1:8" s="27" customFormat="1" x14ac:dyDescent="0.3">
      <c r="A45" s="187" t="s">
        <v>358</v>
      </c>
      <c r="B45" s="187"/>
      <c r="C45" s="193"/>
      <c r="D45" s="72"/>
      <c r="E45" s="73"/>
      <c r="F45" s="74"/>
    </row>
    <row r="46" spans="1:8" s="27" customFormat="1" ht="37.299999999999997" x14ac:dyDescent="0.3">
      <c r="A46" s="172" t="s">
        <v>727</v>
      </c>
      <c r="B46" s="172"/>
      <c r="C46" s="172"/>
      <c r="D46" s="172"/>
      <c r="E46" s="172"/>
      <c r="F46" s="172"/>
      <c r="G46" s="172"/>
      <c r="H46" s="172"/>
    </row>
    <row r="47" spans="1:8" s="27" customFormat="1" x14ac:dyDescent="0.3">
      <c r="A47" s="172" t="s">
        <v>776</v>
      </c>
      <c r="B47" s="172"/>
      <c r="C47" s="172"/>
      <c r="D47" s="172"/>
      <c r="E47" s="172"/>
      <c r="F47" s="172"/>
      <c r="G47" s="172"/>
      <c r="H47" s="172"/>
    </row>
    <row r="48" spans="1:8" s="27" customFormat="1" x14ac:dyDescent="0.3">
      <c r="A48" s="172" t="s">
        <v>775</v>
      </c>
      <c r="B48" s="172"/>
      <c r="C48" s="172"/>
      <c r="D48" s="172"/>
      <c r="E48" s="172"/>
      <c r="F48" s="172"/>
      <c r="G48" s="172"/>
      <c r="H48" s="172"/>
    </row>
    <row r="49" spans="1:15" s="27" customFormat="1" ht="24.9" x14ac:dyDescent="0.3">
      <c r="A49" s="185" t="s">
        <v>778</v>
      </c>
      <c r="B49" s="61"/>
      <c r="C49" s="30"/>
      <c r="D49" s="72"/>
      <c r="E49" s="73"/>
      <c r="F49" s="74"/>
    </row>
    <row r="50" spans="1:15" s="27" customFormat="1" x14ac:dyDescent="0.3">
      <c r="A50" s="61"/>
      <c r="B50" s="61"/>
      <c r="C50" s="30"/>
      <c r="D50" s="72"/>
      <c r="E50" s="73"/>
      <c r="F50" s="74"/>
    </row>
    <row r="51" spans="1:15" s="27" customFormat="1" x14ac:dyDescent="0.3">
      <c r="A51" s="171" t="s">
        <v>733</v>
      </c>
      <c r="B51" s="171"/>
      <c r="C51" s="169"/>
      <c r="D51" s="170"/>
      <c r="E51" s="169"/>
      <c r="F51" s="169"/>
      <c r="G51" s="169"/>
      <c r="H51" s="169"/>
      <c r="I51" s="169"/>
      <c r="J51" s="169"/>
      <c r="K51" s="169"/>
      <c r="L51" s="169"/>
      <c r="M51" s="169"/>
    </row>
    <row r="52" spans="1:15" s="27" customFormat="1" ht="37.299999999999997" x14ac:dyDescent="0.3">
      <c r="A52" s="186" t="s">
        <v>727</v>
      </c>
      <c r="B52" s="186"/>
      <c r="C52" s="186"/>
      <c r="D52" s="186"/>
      <c r="E52" s="186"/>
      <c r="F52" s="186"/>
      <c r="G52" s="186"/>
      <c r="H52" s="186"/>
      <c r="I52" s="186"/>
      <c r="J52" s="186"/>
      <c r="K52" s="186"/>
      <c r="L52" s="186"/>
      <c r="M52" s="186"/>
      <c r="N52" s="186"/>
      <c r="O52" s="186"/>
    </row>
    <row r="53" spans="1:15" s="27" customFormat="1" x14ac:dyDescent="0.3">
      <c r="A53" s="167" t="s">
        <v>728</v>
      </c>
      <c r="B53" s="166"/>
      <c r="C53" s="166"/>
      <c r="D53" s="166"/>
      <c r="E53" s="166"/>
      <c r="F53" s="166"/>
      <c r="G53" s="166"/>
      <c r="H53" s="166"/>
      <c r="I53" s="166"/>
      <c r="J53" s="166"/>
      <c r="K53" s="166"/>
      <c r="L53" s="166"/>
      <c r="M53" s="166"/>
    </row>
    <row r="54" spans="1:15" s="27" customFormat="1" x14ac:dyDescent="0.3">
      <c r="A54" s="164" t="s">
        <v>729</v>
      </c>
      <c r="B54" s="166"/>
      <c r="C54" s="166"/>
      <c r="D54" s="166"/>
      <c r="E54" s="166"/>
      <c r="F54" s="166"/>
      <c r="G54" s="166"/>
      <c r="H54" s="166"/>
      <c r="I54" s="166"/>
      <c r="J54" s="166"/>
      <c r="K54" s="166"/>
      <c r="L54" s="166"/>
      <c r="M54" s="166"/>
    </row>
    <row r="55" spans="1:15" s="31" customFormat="1" ht="24.9" x14ac:dyDescent="0.3">
      <c r="A55" s="185" t="s">
        <v>778</v>
      </c>
      <c r="B55" s="166"/>
      <c r="C55" s="166"/>
      <c r="D55" s="166"/>
      <c r="E55" s="166"/>
      <c r="F55" s="166"/>
      <c r="G55" s="166"/>
      <c r="H55" s="166"/>
      <c r="I55" s="166"/>
      <c r="J55" s="166"/>
      <c r="K55" s="166"/>
      <c r="L55" s="166"/>
      <c r="M55" s="166"/>
      <c r="N55" s="27"/>
      <c r="O55" s="27"/>
    </row>
    <row r="56" spans="1:15" s="27" customFormat="1" x14ac:dyDescent="0.3">
      <c r="A56" s="164" t="s">
        <v>730</v>
      </c>
      <c r="B56" s="166"/>
      <c r="C56" s="166"/>
      <c r="D56" s="166"/>
      <c r="E56" s="166"/>
      <c r="F56" s="166"/>
      <c r="G56" s="166"/>
      <c r="H56" s="166"/>
      <c r="I56" s="166"/>
      <c r="J56" s="166"/>
      <c r="K56" s="166"/>
      <c r="L56" s="166"/>
      <c r="M56" s="166"/>
    </row>
    <row r="57" spans="1:15" s="27" customFormat="1" ht="24.9" x14ac:dyDescent="0.3">
      <c r="A57" s="166" t="s">
        <v>731</v>
      </c>
      <c r="B57" s="166"/>
      <c r="C57" s="166"/>
      <c r="D57" s="166"/>
      <c r="E57" s="166"/>
      <c r="F57" s="166"/>
      <c r="G57" s="166"/>
      <c r="H57" s="165"/>
      <c r="I57" s="165"/>
      <c r="J57" s="168"/>
      <c r="K57" s="165"/>
      <c r="L57" s="165"/>
      <c r="M57" s="165"/>
    </row>
    <row r="58" spans="1:15" s="27" customFormat="1" x14ac:dyDescent="0.3">
      <c r="A58" s="164" t="s">
        <v>732</v>
      </c>
      <c r="B58" s="166"/>
      <c r="C58" s="166"/>
      <c r="D58" s="166"/>
      <c r="E58" s="166"/>
      <c r="F58" s="166"/>
      <c r="G58" s="166"/>
      <c r="H58" s="165"/>
      <c r="I58" s="165"/>
      <c r="J58" s="168"/>
      <c r="K58" s="165"/>
      <c r="L58" s="165"/>
      <c r="M58" s="165"/>
    </row>
    <row r="59" spans="1:15" s="27" customFormat="1" x14ac:dyDescent="0.3"/>
    <row r="60" spans="1:15" s="27" customFormat="1" x14ac:dyDescent="0.3">
      <c r="A60" s="171" t="s">
        <v>734</v>
      </c>
      <c r="B60" s="171"/>
      <c r="C60" s="169"/>
      <c r="D60" s="170"/>
      <c r="E60" s="169"/>
      <c r="F60" s="169"/>
      <c r="G60" s="169"/>
      <c r="H60" s="169"/>
      <c r="I60" s="169"/>
      <c r="J60" s="169"/>
      <c r="K60" s="169"/>
      <c r="L60" s="169"/>
      <c r="M60" s="169"/>
    </row>
    <row r="61" spans="1:15" s="27" customFormat="1" ht="37.299999999999997" x14ac:dyDescent="0.3">
      <c r="A61" s="186" t="s">
        <v>727</v>
      </c>
      <c r="B61" s="186"/>
      <c r="C61" s="186"/>
      <c r="D61" s="186"/>
      <c r="E61" s="186"/>
      <c r="F61" s="186"/>
      <c r="G61" s="186"/>
      <c r="H61" s="186"/>
      <c r="I61" s="186"/>
      <c r="J61" s="186"/>
      <c r="K61" s="186"/>
      <c r="L61" s="186"/>
      <c r="M61" s="186"/>
      <c r="N61" s="186"/>
      <c r="O61" s="186"/>
    </row>
    <row r="62" spans="1:15" s="27" customFormat="1" x14ac:dyDescent="0.3">
      <c r="A62" s="167" t="s">
        <v>728</v>
      </c>
      <c r="B62" s="166"/>
      <c r="C62" s="166"/>
      <c r="D62" s="166"/>
      <c r="E62" s="166"/>
      <c r="F62" s="166"/>
      <c r="G62" s="166"/>
      <c r="H62" s="166"/>
      <c r="I62" s="166"/>
      <c r="J62" s="166"/>
      <c r="K62" s="166"/>
      <c r="L62" s="166"/>
      <c r="M62" s="166"/>
    </row>
    <row r="63" spans="1:15" s="27" customFormat="1" x14ac:dyDescent="0.3">
      <c r="A63" s="164" t="s">
        <v>729</v>
      </c>
      <c r="B63" s="166"/>
      <c r="C63" s="166"/>
      <c r="D63" s="166"/>
      <c r="E63" s="166"/>
      <c r="F63" s="166"/>
      <c r="G63" s="166"/>
      <c r="H63" s="166"/>
      <c r="I63" s="166"/>
      <c r="J63" s="166"/>
      <c r="K63" s="166"/>
      <c r="L63" s="166"/>
      <c r="M63" s="166"/>
    </row>
    <row r="64" spans="1:15" s="27" customFormat="1" ht="24.9" x14ac:dyDescent="0.3">
      <c r="A64" s="185" t="s">
        <v>778</v>
      </c>
      <c r="B64" s="166"/>
      <c r="C64" s="166"/>
      <c r="D64" s="166"/>
      <c r="E64" s="166"/>
      <c r="F64" s="166"/>
      <c r="G64" s="166"/>
      <c r="H64" s="166"/>
      <c r="I64" s="166"/>
      <c r="J64" s="166"/>
      <c r="K64" s="166"/>
      <c r="L64" s="166"/>
      <c r="M64" s="166"/>
    </row>
    <row r="65" spans="4:5" s="27" customFormat="1" x14ac:dyDescent="0.3"/>
    <row r="66" spans="4:5" s="27" customFormat="1" x14ac:dyDescent="0.3"/>
    <row r="67" spans="4:5" s="27" customFormat="1" x14ac:dyDescent="0.3"/>
    <row r="68" spans="4:5" s="27" customFormat="1" x14ac:dyDescent="0.3"/>
    <row r="69" spans="4:5" s="27" customFormat="1" x14ac:dyDescent="0.3"/>
    <row r="70" spans="4:5" s="27" customFormat="1" x14ac:dyDescent="0.3">
      <c r="D70" s="29"/>
      <c r="E70" s="28"/>
    </row>
    <row r="71" spans="4:5" s="27" customFormat="1" x14ac:dyDescent="0.3">
      <c r="D71" s="29"/>
      <c r="E71" s="28"/>
    </row>
    <row r="72" spans="4:5" s="27" customFormat="1" x14ac:dyDescent="0.3">
      <c r="D72" s="29"/>
      <c r="E72" s="28"/>
    </row>
    <row r="73" spans="4:5" s="27" customFormat="1" x14ac:dyDescent="0.3">
      <c r="D73" s="29"/>
      <c r="E73" s="28"/>
    </row>
    <row r="74" spans="4:5" s="27" customFormat="1" x14ac:dyDescent="0.3">
      <c r="D74" s="29"/>
      <c r="E74" s="28"/>
    </row>
    <row r="75" spans="4:5" s="27" customFormat="1" x14ac:dyDescent="0.3">
      <c r="D75" s="29"/>
      <c r="E75" s="28"/>
    </row>
    <row r="76" spans="4:5" s="27" customFormat="1" x14ac:dyDescent="0.3">
      <c r="D76" s="29"/>
      <c r="E76" s="28"/>
    </row>
    <row r="77" spans="4:5" s="27" customFormat="1" x14ac:dyDescent="0.3">
      <c r="D77" s="29"/>
      <c r="E77" s="28"/>
    </row>
    <row r="78" spans="4:5" s="27" customFormat="1" x14ac:dyDescent="0.3">
      <c r="D78" s="29"/>
      <c r="E78" s="28"/>
    </row>
    <row r="79" spans="4:5" s="27" customFormat="1" x14ac:dyDescent="0.3">
      <c r="D79" s="29"/>
      <c r="E79" s="28"/>
    </row>
    <row r="80" spans="4:5" s="27" customFormat="1" x14ac:dyDescent="0.3">
      <c r="D80" s="29"/>
      <c r="E80" s="28"/>
    </row>
    <row r="81" spans="4:5" s="27" customFormat="1" x14ac:dyDescent="0.3">
      <c r="D81" s="29"/>
      <c r="E81" s="28"/>
    </row>
    <row r="82" spans="4:5" s="27" customFormat="1" x14ac:dyDescent="0.3">
      <c r="D82" s="29"/>
      <c r="E82" s="28"/>
    </row>
    <row r="83" spans="4:5" s="27" customFormat="1" x14ac:dyDescent="0.3">
      <c r="D83" s="29"/>
      <c r="E83" s="28"/>
    </row>
    <row r="84" spans="4:5" s="27" customFormat="1" x14ac:dyDescent="0.3">
      <c r="D84" s="29"/>
      <c r="E84" s="28"/>
    </row>
    <row r="85" spans="4:5" s="27" customFormat="1" x14ac:dyDescent="0.3">
      <c r="D85" s="29"/>
      <c r="E85" s="28"/>
    </row>
    <row r="86" spans="4:5" s="27" customFormat="1" x14ac:dyDescent="0.3">
      <c r="D86" s="29"/>
      <c r="E86" s="28"/>
    </row>
    <row r="87" spans="4:5" s="27" customFormat="1" x14ac:dyDescent="0.3">
      <c r="D87" s="29"/>
      <c r="E87" s="28"/>
    </row>
    <row r="88" spans="4:5" s="27" customFormat="1" x14ac:dyDescent="0.3">
      <c r="D88" s="29"/>
      <c r="E88" s="28"/>
    </row>
    <row r="89" spans="4:5" s="27" customFormat="1" x14ac:dyDescent="0.3">
      <c r="D89" s="29"/>
      <c r="E89" s="28"/>
    </row>
    <row r="90" spans="4:5" s="27" customFormat="1" x14ac:dyDescent="0.3">
      <c r="D90" s="29"/>
      <c r="E90" s="28"/>
    </row>
    <row r="91" spans="4:5" s="27" customFormat="1" x14ac:dyDescent="0.3">
      <c r="D91" s="29"/>
      <c r="E91" s="28"/>
    </row>
    <row r="92" spans="4:5" s="27" customFormat="1" x14ac:dyDescent="0.3">
      <c r="D92" s="29"/>
      <c r="E92" s="28"/>
    </row>
    <row r="93" spans="4:5" s="27" customFormat="1" x14ac:dyDescent="0.3">
      <c r="D93" s="29"/>
      <c r="E93" s="28"/>
    </row>
    <row r="94" spans="4:5" s="27" customFormat="1" x14ac:dyDescent="0.3">
      <c r="D94" s="29"/>
      <c r="E94" s="28"/>
    </row>
    <row r="95" spans="4:5" s="27" customFormat="1" x14ac:dyDescent="0.3">
      <c r="D95" s="29"/>
      <c r="E95" s="28"/>
    </row>
    <row r="96" spans="4:5" s="27" customFormat="1" x14ac:dyDescent="0.3">
      <c r="D96" s="29"/>
      <c r="E96" s="28"/>
    </row>
    <row r="97" spans="4:5" s="27" customFormat="1" x14ac:dyDescent="0.3">
      <c r="D97" s="29"/>
      <c r="E97" s="28"/>
    </row>
    <row r="98" spans="4:5" s="27" customFormat="1" x14ac:dyDescent="0.3">
      <c r="D98" s="29"/>
      <c r="E98" s="28"/>
    </row>
    <row r="99" spans="4:5" s="27" customFormat="1" x14ac:dyDescent="0.3">
      <c r="D99" s="29"/>
      <c r="E99" s="28"/>
    </row>
    <row r="100" spans="4:5" s="27" customFormat="1" x14ac:dyDescent="0.3">
      <c r="D100" s="29"/>
      <c r="E100" s="28"/>
    </row>
    <row r="101" spans="4:5" s="27" customFormat="1" x14ac:dyDescent="0.3">
      <c r="D101" s="29"/>
      <c r="E101" s="28"/>
    </row>
    <row r="102" spans="4:5" s="27" customFormat="1" x14ac:dyDescent="0.3">
      <c r="D102" s="29"/>
      <c r="E102" s="28"/>
    </row>
    <row r="103" spans="4:5" s="27" customFormat="1" x14ac:dyDescent="0.3">
      <c r="D103" s="29"/>
      <c r="E103" s="28"/>
    </row>
    <row r="104" spans="4:5" s="27" customFormat="1" x14ac:dyDescent="0.3">
      <c r="D104" s="29"/>
      <c r="E104" s="28"/>
    </row>
    <row r="105" spans="4:5" s="27" customFormat="1" x14ac:dyDescent="0.3">
      <c r="D105" s="29"/>
      <c r="E105" s="28"/>
    </row>
    <row r="106" spans="4:5" s="27" customFormat="1" x14ac:dyDescent="0.3">
      <c r="D106" s="29"/>
      <c r="E106" s="28"/>
    </row>
    <row r="107" spans="4:5" s="27" customFormat="1" x14ac:dyDescent="0.3">
      <c r="D107" s="29"/>
      <c r="E107" s="28"/>
    </row>
    <row r="108" spans="4:5" s="27" customFormat="1" x14ac:dyDescent="0.3">
      <c r="D108" s="29"/>
      <c r="E108" s="28"/>
    </row>
    <row r="109" spans="4:5" s="27" customFormat="1" x14ac:dyDescent="0.3">
      <c r="D109" s="29"/>
      <c r="E109" s="28"/>
    </row>
    <row r="110" spans="4:5" s="27" customFormat="1" x14ac:dyDescent="0.3">
      <c r="D110" s="29"/>
      <c r="E110" s="28"/>
    </row>
    <row r="111" spans="4:5" s="27" customFormat="1" x14ac:dyDescent="0.3">
      <c r="D111" s="29"/>
      <c r="E111" s="28"/>
    </row>
    <row r="112" spans="4:5" s="27" customFormat="1" x14ac:dyDescent="0.3">
      <c r="D112" s="29"/>
      <c r="E112" s="28"/>
    </row>
    <row r="113" spans="4:5" s="27" customFormat="1" x14ac:dyDescent="0.3">
      <c r="D113" s="29"/>
      <c r="E113" s="28"/>
    </row>
    <row r="114" spans="4:5" s="27" customFormat="1" x14ac:dyDescent="0.3">
      <c r="D114" s="29"/>
      <c r="E114" s="28"/>
    </row>
    <row r="115" spans="4:5" s="27" customFormat="1" x14ac:dyDescent="0.3">
      <c r="D115" s="29"/>
      <c r="E115" s="28"/>
    </row>
    <row r="116" spans="4:5" s="27" customFormat="1" x14ac:dyDescent="0.3">
      <c r="D116" s="29"/>
      <c r="E116" s="28"/>
    </row>
    <row r="117" spans="4:5" s="27" customFormat="1" x14ac:dyDescent="0.3">
      <c r="D117" s="29"/>
      <c r="E117" s="28"/>
    </row>
    <row r="118" spans="4:5" s="27" customFormat="1" x14ac:dyDescent="0.3">
      <c r="D118" s="29"/>
      <c r="E118" s="28"/>
    </row>
    <row r="119" spans="4:5" s="27" customFormat="1" x14ac:dyDescent="0.3">
      <c r="D119" s="29"/>
      <c r="E119" s="28"/>
    </row>
    <row r="120" spans="4:5" s="27" customFormat="1" x14ac:dyDescent="0.3">
      <c r="D120" s="29"/>
      <c r="E120" s="28"/>
    </row>
    <row r="121" spans="4:5" s="27" customFormat="1" x14ac:dyDescent="0.3">
      <c r="D121" s="29"/>
      <c r="E121" s="28"/>
    </row>
    <row r="122" spans="4:5" s="27" customFormat="1" x14ac:dyDescent="0.3">
      <c r="D122" s="29"/>
      <c r="E122" s="28"/>
    </row>
    <row r="123" spans="4:5" s="27" customFormat="1" x14ac:dyDescent="0.3">
      <c r="D123" s="29"/>
      <c r="E123" s="28"/>
    </row>
    <row r="124" spans="4:5" s="27" customFormat="1" x14ac:dyDescent="0.3">
      <c r="D124" s="29"/>
      <c r="E124" s="28"/>
    </row>
    <row r="125" spans="4:5" s="27" customFormat="1" x14ac:dyDescent="0.3">
      <c r="D125" s="29"/>
      <c r="E125" s="28"/>
    </row>
    <row r="126" spans="4:5" s="27" customFormat="1" x14ac:dyDescent="0.3">
      <c r="D126" s="29"/>
      <c r="E126" s="28"/>
    </row>
    <row r="127" spans="4:5" s="27" customFormat="1" x14ac:dyDescent="0.3">
      <c r="D127" s="29"/>
      <c r="E127" s="28"/>
    </row>
    <row r="128" spans="4:5" s="27" customFormat="1" x14ac:dyDescent="0.3">
      <c r="D128" s="29"/>
      <c r="E128" s="28"/>
    </row>
    <row r="129" spans="4:5" s="27" customFormat="1" x14ac:dyDescent="0.3">
      <c r="D129" s="29"/>
      <c r="E129" s="28"/>
    </row>
    <row r="130" spans="4:5" s="27" customFormat="1" x14ac:dyDescent="0.3">
      <c r="D130" s="29"/>
      <c r="E130" s="28"/>
    </row>
    <row r="131" spans="4:5" s="27" customFormat="1" x14ac:dyDescent="0.3">
      <c r="D131" s="29"/>
      <c r="E131" s="28"/>
    </row>
    <row r="132" spans="4:5" s="27" customFormat="1" x14ac:dyDescent="0.3">
      <c r="D132" s="29"/>
      <c r="E132" s="28"/>
    </row>
    <row r="133" spans="4:5" s="27" customFormat="1" x14ac:dyDescent="0.3">
      <c r="D133" s="29"/>
      <c r="E133" s="28"/>
    </row>
    <row r="134" spans="4:5" s="27" customFormat="1" x14ac:dyDescent="0.3">
      <c r="D134" s="29"/>
      <c r="E134" s="28"/>
    </row>
    <row r="135" spans="4:5" s="27" customFormat="1" x14ac:dyDescent="0.3">
      <c r="D135" s="29"/>
      <c r="E135" s="28"/>
    </row>
    <row r="136" spans="4:5" s="27" customFormat="1" x14ac:dyDescent="0.3">
      <c r="D136" s="29"/>
      <c r="E136" s="28"/>
    </row>
    <row r="137" spans="4:5" s="27" customFormat="1" x14ac:dyDescent="0.3">
      <c r="D137" s="29"/>
      <c r="E137" s="28"/>
    </row>
    <row r="138" spans="4:5" s="27" customFormat="1" x14ac:dyDescent="0.3">
      <c r="D138" s="29"/>
      <c r="E138" s="28"/>
    </row>
    <row r="139" spans="4:5" s="27" customFormat="1" x14ac:dyDescent="0.3">
      <c r="D139" s="29"/>
      <c r="E139" s="28"/>
    </row>
    <row r="140" spans="4:5" s="27" customFormat="1" x14ac:dyDescent="0.3">
      <c r="D140" s="29"/>
      <c r="E140" s="28"/>
    </row>
    <row r="141" spans="4:5" s="27" customFormat="1" x14ac:dyDescent="0.3">
      <c r="D141" s="29"/>
      <c r="E141" s="28"/>
    </row>
    <row r="142" spans="4:5" s="27" customFormat="1" x14ac:dyDescent="0.3">
      <c r="D142" s="29"/>
      <c r="E142" s="28"/>
    </row>
    <row r="143" spans="4:5" s="27" customFormat="1" x14ac:dyDescent="0.3">
      <c r="D143" s="29"/>
      <c r="E143" s="28"/>
    </row>
    <row r="144" spans="4:5" s="27" customFormat="1" x14ac:dyDescent="0.3">
      <c r="D144" s="29"/>
      <c r="E144" s="28"/>
    </row>
    <row r="145" spans="4:5" s="27" customFormat="1" x14ac:dyDescent="0.3">
      <c r="D145" s="29"/>
      <c r="E145" s="28"/>
    </row>
    <row r="146" spans="4:5" s="27" customFormat="1" x14ac:dyDescent="0.3">
      <c r="D146" s="29"/>
      <c r="E146" s="28"/>
    </row>
    <row r="147" spans="4:5" s="27" customFormat="1" x14ac:dyDescent="0.3">
      <c r="D147" s="29"/>
      <c r="E147" s="28"/>
    </row>
    <row r="148" spans="4:5" s="27" customFormat="1" x14ac:dyDescent="0.3">
      <c r="D148" s="29"/>
      <c r="E148" s="28"/>
    </row>
    <row r="149" spans="4:5" s="27" customFormat="1" x14ac:dyDescent="0.3">
      <c r="D149" s="29"/>
      <c r="E149" s="28"/>
    </row>
    <row r="150" spans="4:5" s="27" customFormat="1" x14ac:dyDescent="0.3">
      <c r="D150" s="29"/>
      <c r="E150" s="28"/>
    </row>
    <row r="151" spans="4:5" s="27" customFormat="1" x14ac:dyDescent="0.3">
      <c r="D151" s="29"/>
      <c r="E151" s="28"/>
    </row>
    <row r="152" spans="4:5" s="27" customFormat="1" x14ac:dyDescent="0.3">
      <c r="D152" s="29"/>
      <c r="E152" s="28"/>
    </row>
    <row r="153" spans="4:5" s="27" customFormat="1" x14ac:dyDescent="0.3">
      <c r="D153" s="29"/>
      <c r="E153" s="28"/>
    </row>
    <row r="154" spans="4:5" s="27" customFormat="1" x14ac:dyDescent="0.3">
      <c r="D154" s="29"/>
      <c r="E154" s="28"/>
    </row>
    <row r="155" spans="4:5" s="27" customFormat="1" x14ac:dyDescent="0.3">
      <c r="D155" s="29"/>
      <c r="E155" s="28"/>
    </row>
    <row r="156" spans="4:5" s="27" customFormat="1" x14ac:dyDescent="0.3">
      <c r="D156" s="29"/>
      <c r="E156" s="28"/>
    </row>
    <row r="157" spans="4:5" s="27" customFormat="1" x14ac:dyDescent="0.3">
      <c r="D157" s="29"/>
      <c r="E157" s="28"/>
    </row>
    <row r="158" spans="4:5" s="27" customFormat="1" x14ac:dyDescent="0.3">
      <c r="D158" s="29"/>
      <c r="E158" s="28"/>
    </row>
    <row r="159" spans="4:5" s="27" customFormat="1" x14ac:dyDescent="0.3">
      <c r="D159" s="29"/>
      <c r="E159" s="28"/>
    </row>
    <row r="160" spans="4:5" s="27" customFormat="1" x14ac:dyDescent="0.3">
      <c r="D160" s="29"/>
      <c r="E160" s="28"/>
    </row>
    <row r="161" spans="4:5" s="27" customFormat="1" x14ac:dyDescent="0.3">
      <c r="D161" s="29"/>
      <c r="E161" s="28"/>
    </row>
    <row r="162" spans="4:5" s="27" customFormat="1" x14ac:dyDescent="0.3">
      <c r="D162" s="29"/>
      <c r="E162" s="28"/>
    </row>
    <row r="163" spans="4:5" s="27" customFormat="1" x14ac:dyDescent="0.3">
      <c r="D163" s="29"/>
      <c r="E163" s="28"/>
    </row>
    <row r="164" spans="4:5" s="27" customFormat="1" x14ac:dyDescent="0.3">
      <c r="D164" s="29"/>
      <c r="E164" s="28"/>
    </row>
    <row r="165" spans="4:5" s="27" customFormat="1" x14ac:dyDescent="0.3">
      <c r="D165" s="29"/>
      <c r="E165" s="28"/>
    </row>
    <row r="166" spans="4:5" s="27" customFormat="1" x14ac:dyDescent="0.3">
      <c r="D166" s="29"/>
      <c r="E166" s="28"/>
    </row>
    <row r="167" spans="4:5" s="27" customFormat="1" x14ac:dyDescent="0.3">
      <c r="D167" s="29"/>
      <c r="E167" s="28"/>
    </row>
    <row r="168" spans="4:5" s="27" customFormat="1" x14ac:dyDescent="0.3">
      <c r="D168" s="29"/>
      <c r="E168" s="28"/>
    </row>
    <row r="169" spans="4:5" s="27" customFormat="1" x14ac:dyDescent="0.3">
      <c r="D169" s="29"/>
      <c r="E169" s="28"/>
    </row>
    <row r="170" spans="4:5" s="27" customFormat="1" x14ac:dyDescent="0.3">
      <c r="D170" s="29"/>
      <c r="E170" s="28"/>
    </row>
    <row r="171" spans="4:5" s="27" customFormat="1" x14ac:dyDescent="0.3">
      <c r="D171" s="29"/>
      <c r="E171" s="28"/>
    </row>
    <row r="172" spans="4:5" s="27" customFormat="1" x14ac:dyDescent="0.3">
      <c r="D172" s="29"/>
      <c r="E172" s="28"/>
    </row>
    <row r="173" spans="4:5" s="27" customFormat="1" x14ac:dyDescent="0.3">
      <c r="D173" s="29"/>
      <c r="E173" s="28"/>
    </row>
    <row r="174" spans="4:5" s="27" customFormat="1" x14ac:dyDescent="0.3">
      <c r="D174" s="29"/>
      <c r="E174" s="28"/>
    </row>
    <row r="175" spans="4:5" s="27" customFormat="1" x14ac:dyDescent="0.3">
      <c r="D175" s="29"/>
      <c r="E175" s="28"/>
    </row>
    <row r="176" spans="4:5" s="27" customFormat="1" x14ac:dyDescent="0.3">
      <c r="D176" s="29"/>
      <c r="E176" s="28"/>
    </row>
    <row r="177" spans="4:5" s="27" customFormat="1" x14ac:dyDescent="0.3">
      <c r="D177" s="29"/>
      <c r="E177" s="28"/>
    </row>
    <row r="178" spans="4:5" s="27" customFormat="1" x14ac:dyDescent="0.3">
      <c r="D178" s="29"/>
      <c r="E178" s="28"/>
    </row>
    <row r="179" spans="4:5" s="27" customFormat="1" x14ac:dyDescent="0.3">
      <c r="D179" s="29"/>
      <c r="E179" s="28"/>
    </row>
    <row r="180" spans="4:5" s="27" customFormat="1" x14ac:dyDescent="0.3">
      <c r="D180" s="29"/>
      <c r="E180" s="28"/>
    </row>
    <row r="181" spans="4:5" s="27" customFormat="1" x14ac:dyDescent="0.3">
      <c r="D181" s="29"/>
      <c r="E181" s="28"/>
    </row>
    <row r="182" spans="4:5" s="27" customFormat="1" x14ac:dyDescent="0.3">
      <c r="D182" s="29"/>
      <c r="E182" s="28"/>
    </row>
    <row r="183" spans="4:5" s="27" customFormat="1" x14ac:dyDescent="0.3">
      <c r="D183" s="29"/>
      <c r="E183" s="28"/>
    </row>
    <row r="184" spans="4:5" s="27" customFormat="1" x14ac:dyDescent="0.3">
      <c r="D184" s="29"/>
      <c r="E184" s="28"/>
    </row>
    <row r="185" spans="4:5" s="27" customFormat="1" x14ac:dyDescent="0.3">
      <c r="D185" s="29"/>
      <c r="E185" s="28"/>
    </row>
    <row r="186" spans="4:5" s="27" customFormat="1" x14ac:dyDescent="0.3">
      <c r="D186" s="29"/>
      <c r="E186" s="28"/>
    </row>
    <row r="187" spans="4:5" s="27" customFormat="1" x14ac:dyDescent="0.3">
      <c r="D187" s="29"/>
      <c r="E187" s="28"/>
    </row>
    <row r="188" spans="4:5" s="27" customFormat="1" x14ac:dyDescent="0.3">
      <c r="D188" s="29"/>
      <c r="E188" s="28"/>
    </row>
    <row r="189" spans="4:5" s="27" customFormat="1" x14ac:dyDescent="0.3">
      <c r="D189" s="29"/>
      <c r="E189" s="28"/>
    </row>
    <row r="190" spans="4:5" s="27" customFormat="1" x14ac:dyDescent="0.3">
      <c r="D190" s="29"/>
      <c r="E190" s="28"/>
    </row>
    <row r="191" spans="4:5" s="27" customFormat="1" x14ac:dyDescent="0.3">
      <c r="D191" s="29"/>
      <c r="E191" s="28"/>
    </row>
    <row r="192" spans="4:5" s="27" customFormat="1" x14ac:dyDescent="0.3">
      <c r="D192" s="29"/>
      <c r="E192" s="28"/>
    </row>
    <row r="193" spans="4:5" s="27" customFormat="1" x14ac:dyDescent="0.3">
      <c r="D193" s="29"/>
      <c r="E193" s="28"/>
    </row>
    <row r="194" spans="4:5" s="27" customFormat="1" x14ac:dyDescent="0.3">
      <c r="D194" s="29"/>
      <c r="E194" s="28"/>
    </row>
    <row r="195" spans="4:5" s="27" customFormat="1" x14ac:dyDescent="0.3">
      <c r="D195" s="29"/>
      <c r="E195" s="28"/>
    </row>
    <row r="196" spans="4:5" s="27" customFormat="1" x14ac:dyDescent="0.3">
      <c r="D196" s="29"/>
      <c r="E196" s="28"/>
    </row>
    <row r="197" spans="4:5" s="27" customFormat="1" x14ac:dyDescent="0.3">
      <c r="D197" s="29"/>
      <c r="E197" s="28"/>
    </row>
    <row r="198" spans="4:5" s="27" customFormat="1" x14ac:dyDescent="0.3">
      <c r="D198" s="29"/>
      <c r="E198" s="28"/>
    </row>
    <row r="199" spans="4:5" s="27" customFormat="1" x14ac:dyDescent="0.3">
      <c r="D199" s="29"/>
      <c r="E199" s="28"/>
    </row>
    <row r="200" spans="4:5" s="27" customFormat="1" x14ac:dyDescent="0.3">
      <c r="D200" s="29"/>
      <c r="E200" s="28"/>
    </row>
    <row r="201" spans="4:5" s="27" customFormat="1" x14ac:dyDescent="0.3">
      <c r="D201" s="29"/>
      <c r="E201" s="28"/>
    </row>
    <row r="202" spans="4:5" s="27" customFormat="1" x14ac:dyDescent="0.3">
      <c r="D202" s="29"/>
      <c r="E202" s="28"/>
    </row>
    <row r="203" spans="4:5" s="27" customFormat="1" x14ac:dyDescent="0.3">
      <c r="D203" s="29"/>
      <c r="E203" s="28"/>
    </row>
    <row r="204" spans="4:5" s="27" customFormat="1" x14ac:dyDescent="0.3">
      <c r="D204" s="29"/>
      <c r="E204" s="28"/>
    </row>
    <row r="205" spans="4:5" s="27" customFormat="1" x14ac:dyDescent="0.3">
      <c r="D205" s="29"/>
      <c r="E205" s="28"/>
    </row>
    <row r="206" spans="4:5" s="27" customFormat="1" x14ac:dyDescent="0.3">
      <c r="D206" s="29"/>
      <c r="E206" s="28"/>
    </row>
    <row r="207" spans="4:5" s="27" customFormat="1" x14ac:dyDescent="0.3">
      <c r="D207" s="29"/>
      <c r="E207" s="28"/>
    </row>
    <row r="208" spans="4:5" s="27" customFormat="1" x14ac:dyDescent="0.3">
      <c r="D208" s="29"/>
      <c r="E208" s="28"/>
    </row>
    <row r="209" spans="4:5" s="27" customFormat="1" x14ac:dyDescent="0.3">
      <c r="D209" s="29"/>
      <c r="E209" s="28"/>
    </row>
    <row r="210" spans="4:5" s="27" customFormat="1" x14ac:dyDescent="0.3">
      <c r="D210" s="29"/>
      <c r="E210" s="28"/>
    </row>
    <row r="211" spans="4:5" s="27" customFormat="1" x14ac:dyDescent="0.3">
      <c r="D211" s="29"/>
      <c r="E211" s="28"/>
    </row>
    <row r="212" spans="4:5" s="27" customFormat="1" x14ac:dyDescent="0.3">
      <c r="D212" s="29"/>
      <c r="E212" s="28"/>
    </row>
    <row r="213" spans="4:5" s="27" customFormat="1" x14ac:dyDescent="0.3">
      <c r="D213" s="29"/>
      <c r="E213" s="28"/>
    </row>
    <row r="214" spans="4:5" s="27" customFormat="1" x14ac:dyDescent="0.3">
      <c r="D214" s="29"/>
      <c r="E214" s="28"/>
    </row>
    <row r="215" spans="4:5" s="27" customFormat="1" x14ac:dyDescent="0.3">
      <c r="D215" s="29"/>
      <c r="E215" s="28"/>
    </row>
    <row r="216" spans="4:5" s="27" customFormat="1" x14ac:dyDescent="0.3">
      <c r="D216" s="29"/>
      <c r="E216" s="28"/>
    </row>
    <row r="217" spans="4:5" s="27" customFormat="1" x14ac:dyDescent="0.3">
      <c r="D217" s="29"/>
      <c r="E217" s="28"/>
    </row>
    <row r="218" spans="4:5" s="27" customFormat="1" x14ac:dyDescent="0.3">
      <c r="D218" s="29"/>
      <c r="E218" s="28"/>
    </row>
    <row r="219" spans="4:5" s="27" customFormat="1" x14ac:dyDescent="0.3">
      <c r="D219" s="29"/>
      <c r="E219" s="28"/>
    </row>
    <row r="220" spans="4:5" s="27" customFormat="1" x14ac:dyDescent="0.3">
      <c r="D220" s="29"/>
      <c r="E220" s="28"/>
    </row>
    <row r="221" spans="4:5" s="27" customFormat="1" x14ac:dyDescent="0.3">
      <c r="D221" s="29"/>
      <c r="E221" s="28"/>
    </row>
    <row r="222" spans="4:5" s="27" customFormat="1" x14ac:dyDescent="0.3">
      <c r="D222" s="29"/>
      <c r="E222" s="28"/>
    </row>
    <row r="223" spans="4:5" s="27" customFormat="1" x14ac:dyDescent="0.3">
      <c r="D223" s="29"/>
      <c r="E223" s="28"/>
    </row>
    <row r="224" spans="4:5" s="27" customFormat="1" x14ac:dyDescent="0.3">
      <c r="D224" s="29"/>
      <c r="E224" s="28"/>
    </row>
    <row r="225" spans="4:5" s="27" customFormat="1" x14ac:dyDescent="0.3">
      <c r="D225" s="29"/>
      <c r="E225" s="28"/>
    </row>
    <row r="226" spans="4:5" s="27" customFormat="1" x14ac:dyDescent="0.3">
      <c r="D226" s="29"/>
      <c r="E226" s="28"/>
    </row>
    <row r="227" spans="4:5" s="27" customFormat="1" x14ac:dyDescent="0.3">
      <c r="D227" s="29"/>
      <c r="E227" s="28"/>
    </row>
    <row r="228" spans="4:5" s="27" customFormat="1" x14ac:dyDescent="0.3">
      <c r="D228" s="29"/>
      <c r="E228" s="28"/>
    </row>
    <row r="229" spans="4:5" s="27" customFormat="1" x14ac:dyDescent="0.3">
      <c r="D229" s="29"/>
      <c r="E229" s="28"/>
    </row>
    <row r="230" spans="4:5" s="27" customFormat="1" x14ac:dyDescent="0.3">
      <c r="D230" s="29"/>
      <c r="E230" s="28"/>
    </row>
    <row r="231" spans="4:5" s="27" customFormat="1" x14ac:dyDescent="0.3">
      <c r="D231" s="29"/>
      <c r="E231" s="28"/>
    </row>
    <row r="232" spans="4:5" s="27" customFormat="1" x14ac:dyDescent="0.3">
      <c r="D232" s="29"/>
      <c r="E232" s="28"/>
    </row>
    <row r="233" spans="4:5" s="27" customFormat="1" x14ac:dyDescent="0.3">
      <c r="D233" s="29"/>
      <c r="E233" s="28"/>
    </row>
    <row r="234" spans="4:5" s="27" customFormat="1" x14ac:dyDescent="0.3">
      <c r="D234" s="29"/>
      <c r="E234" s="28"/>
    </row>
    <row r="235" spans="4:5" s="27" customFormat="1" x14ac:dyDescent="0.3">
      <c r="D235" s="29"/>
      <c r="E235" s="28"/>
    </row>
    <row r="236" spans="4:5" s="27" customFormat="1" x14ac:dyDescent="0.3">
      <c r="D236" s="29"/>
      <c r="E236" s="28"/>
    </row>
    <row r="237" spans="4:5" s="27" customFormat="1" x14ac:dyDescent="0.3">
      <c r="D237" s="29"/>
      <c r="E237" s="28"/>
    </row>
    <row r="238" spans="4:5" s="27" customFormat="1" x14ac:dyDescent="0.3">
      <c r="D238" s="29"/>
      <c r="E238" s="28"/>
    </row>
    <row r="239" spans="4:5" s="27" customFormat="1" x14ac:dyDescent="0.3">
      <c r="D239" s="29"/>
      <c r="E239" s="28"/>
    </row>
    <row r="240" spans="4:5" s="27" customFormat="1" x14ac:dyDescent="0.3">
      <c r="D240" s="29"/>
      <c r="E240" s="28"/>
    </row>
    <row r="241" spans="4:5" s="27" customFormat="1" x14ac:dyDescent="0.3">
      <c r="D241" s="29"/>
      <c r="E241" s="28"/>
    </row>
    <row r="242" spans="4:5" s="27" customFormat="1" x14ac:dyDescent="0.3">
      <c r="D242" s="29"/>
      <c r="E242" s="28"/>
    </row>
    <row r="243" spans="4:5" s="27" customFormat="1" x14ac:dyDescent="0.3">
      <c r="D243" s="29"/>
      <c r="E243" s="28"/>
    </row>
    <row r="244" spans="4:5" s="27" customFormat="1" x14ac:dyDescent="0.3">
      <c r="D244" s="29"/>
      <c r="E244" s="28"/>
    </row>
    <row r="245" spans="4:5" s="27" customFormat="1" x14ac:dyDescent="0.3">
      <c r="D245" s="29"/>
      <c r="E245" s="28"/>
    </row>
    <row r="246" spans="4:5" s="27" customFormat="1" x14ac:dyDescent="0.3">
      <c r="D246" s="29"/>
      <c r="E246" s="28"/>
    </row>
    <row r="247" spans="4:5" s="27" customFormat="1" x14ac:dyDescent="0.3">
      <c r="D247" s="29"/>
      <c r="E247" s="28"/>
    </row>
    <row r="248" spans="4:5" s="27" customFormat="1" x14ac:dyDescent="0.3">
      <c r="D248" s="29"/>
      <c r="E248" s="28"/>
    </row>
    <row r="249" spans="4:5" s="27" customFormat="1" x14ac:dyDescent="0.3">
      <c r="D249" s="29"/>
      <c r="E249" s="28"/>
    </row>
    <row r="250" spans="4:5" s="27" customFormat="1" x14ac:dyDescent="0.3">
      <c r="D250" s="29"/>
      <c r="E250" s="28"/>
    </row>
    <row r="251" spans="4:5" s="27" customFormat="1" x14ac:dyDescent="0.3">
      <c r="D251" s="29"/>
      <c r="E251" s="28"/>
    </row>
    <row r="252" spans="4:5" s="27" customFormat="1" x14ac:dyDescent="0.3">
      <c r="D252" s="29"/>
      <c r="E252" s="28"/>
    </row>
    <row r="253" spans="4:5" s="27" customFormat="1" x14ac:dyDescent="0.3">
      <c r="D253" s="29"/>
      <c r="E253" s="28"/>
    </row>
    <row r="254" spans="4:5" s="27" customFormat="1" x14ac:dyDescent="0.3">
      <c r="D254" s="29"/>
      <c r="E254" s="28"/>
    </row>
    <row r="255" spans="4:5" s="27" customFormat="1" x14ac:dyDescent="0.3">
      <c r="D255" s="29"/>
      <c r="E255" s="28"/>
    </row>
    <row r="256" spans="4:5" s="27" customFormat="1" x14ac:dyDescent="0.3">
      <c r="D256" s="29"/>
      <c r="E256" s="28"/>
    </row>
    <row r="257" spans="4:5" s="27" customFormat="1" x14ac:dyDescent="0.3">
      <c r="D257" s="29"/>
      <c r="E257" s="28"/>
    </row>
    <row r="258" spans="4:5" s="27" customFormat="1" x14ac:dyDescent="0.3">
      <c r="D258" s="29"/>
      <c r="E258" s="28"/>
    </row>
    <row r="259" spans="4:5" s="27" customFormat="1" x14ac:dyDescent="0.3">
      <c r="D259" s="29"/>
      <c r="E259" s="28"/>
    </row>
    <row r="260" spans="4:5" s="27" customFormat="1" x14ac:dyDescent="0.3">
      <c r="D260" s="29"/>
      <c r="E260" s="28"/>
    </row>
    <row r="261" spans="4:5" s="27" customFormat="1" x14ac:dyDescent="0.3">
      <c r="D261" s="29"/>
      <c r="E261" s="28"/>
    </row>
    <row r="262" spans="4:5" s="27" customFormat="1" x14ac:dyDescent="0.3">
      <c r="D262" s="29"/>
      <c r="E262" s="28"/>
    </row>
    <row r="263" spans="4:5" s="27" customFormat="1" x14ac:dyDescent="0.3">
      <c r="D263" s="29"/>
      <c r="E263" s="28"/>
    </row>
    <row r="264" spans="4:5" s="27" customFormat="1" x14ac:dyDescent="0.3">
      <c r="D264" s="29"/>
      <c r="E264" s="28"/>
    </row>
    <row r="265" spans="4:5" s="27" customFormat="1" x14ac:dyDescent="0.3">
      <c r="D265" s="29"/>
      <c r="E265" s="28"/>
    </row>
    <row r="266" spans="4:5" s="27" customFormat="1" x14ac:dyDescent="0.3">
      <c r="D266" s="29"/>
      <c r="E266" s="28"/>
    </row>
    <row r="267" spans="4:5" s="27" customFormat="1" x14ac:dyDescent="0.3">
      <c r="D267" s="29"/>
      <c r="E267" s="28"/>
    </row>
    <row r="268" spans="4:5" s="27" customFormat="1" x14ac:dyDescent="0.3">
      <c r="D268" s="29"/>
      <c r="E268" s="28"/>
    </row>
    <row r="269" spans="4:5" s="27" customFormat="1" x14ac:dyDescent="0.3">
      <c r="D269" s="29"/>
      <c r="E269" s="28"/>
    </row>
    <row r="270" spans="4:5" s="27" customFormat="1" x14ac:dyDescent="0.3">
      <c r="D270" s="29"/>
      <c r="E270" s="28"/>
    </row>
    <row r="271" spans="4:5" s="27" customFormat="1" x14ac:dyDescent="0.3">
      <c r="D271" s="29"/>
      <c r="E271" s="28"/>
    </row>
    <row r="272" spans="4:5" s="27" customFormat="1" x14ac:dyDescent="0.3">
      <c r="D272" s="29"/>
      <c r="E272" s="28"/>
    </row>
    <row r="273" spans="4:5" s="27" customFormat="1" x14ac:dyDescent="0.3">
      <c r="D273" s="29"/>
      <c r="E273" s="28"/>
    </row>
    <row r="274" spans="4:5" s="27" customFormat="1" x14ac:dyDescent="0.3">
      <c r="D274" s="29"/>
      <c r="E274" s="28"/>
    </row>
    <row r="275" spans="4:5" s="27" customFormat="1" x14ac:dyDescent="0.3">
      <c r="D275" s="29"/>
      <c r="E275" s="28"/>
    </row>
    <row r="276" spans="4:5" s="27" customFormat="1" x14ac:dyDescent="0.3">
      <c r="D276" s="29"/>
      <c r="E276" s="28"/>
    </row>
    <row r="277" spans="4:5" s="27" customFormat="1" x14ac:dyDescent="0.3">
      <c r="D277" s="29"/>
      <c r="E277" s="28"/>
    </row>
    <row r="278" spans="4:5" s="27" customFormat="1" x14ac:dyDescent="0.3">
      <c r="D278" s="29"/>
      <c r="E278" s="28"/>
    </row>
    <row r="279" spans="4:5" s="27" customFormat="1" x14ac:dyDescent="0.3">
      <c r="D279" s="29"/>
      <c r="E279" s="28"/>
    </row>
    <row r="280" spans="4:5" s="27" customFormat="1" x14ac:dyDescent="0.3">
      <c r="D280" s="29"/>
      <c r="E280" s="28"/>
    </row>
    <row r="281" spans="4:5" s="27" customFormat="1" x14ac:dyDescent="0.3">
      <c r="D281" s="29"/>
      <c r="E281" s="28"/>
    </row>
    <row r="282" spans="4:5" s="27" customFormat="1" x14ac:dyDescent="0.3">
      <c r="D282" s="29"/>
      <c r="E282" s="28"/>
    </row>
    <row r="283" spans="4:5" s="27" customFormat="1" x14ac:dyDescent="0.3">
      <c r="D283" s="29"/>
      <c r="E283" s="28"/>
    </row>
    <row r="284" spans="4:5" s="27" customFormat="1" x14ac:dyDescent="0.3">
      <c r="D284" s="29"/>
      <c r="E284" s="28"/>
    </row>
    <row r="285" spans="4:5" s="27" customFormat="1" x14ac:dyDescent="0.3">
      <c r="D285" s="29"/>
      <c r="E285" s="28"/>
    </row>
    <row r="286" spans="4:5" s="27" customFormat="1" x14ac:dyDescent="0.3">
      <c r="D286" s="29"/>
      <c r="E286" s="28"/>
    </row>
    <row r="287" spans="4:5" s="27" customFormat="1" x14ac:dyDescent="0.3">
      <c r="D287" s="29"/>
      <c r="E287" s="28"/>
    </row>
    <row r="288" spans="4:5" s="27" customFormat="1" x14ac:dyDescent="0.3">
      <c r="D288" s="29"/>
      <c r="E288" s="28"/>
    </row>
    <row r="289" spans="4:5" s="27" customFormat="1" x14ac:dyDescent="0.3">
      <c r="D289" s="29"/>
      <c r="E289" s="28"/>
    </row>
    <row r="290" spans="4:5" s="27" customFormat="1" x14ac:dyDescent="0.3">
      <c r="D290" s="29"/>
      <c r="E290" s="28"/>
    </row>
    <row r="291" spans="4:5" s="27" customFormat="1" x14ac:dyDescent="0.3">
      <c r="D291" s="29"/>
      <c r="E291" s="28"/>
    </row>
    <row r="292" spans="4:5" s="27" customFormat="1" x14ac:dyDescent="0.3">
      <c r="D292" s="29"/>
      <c r="E292" s="28"/>
    </row>
    <row r="293" spans="4:5" s="27" customFormat="1" x14ac:dyDescent="0.3">
      <c r="D293" s="29"/>
      <c r="E293" s="28"/>
    </row>
    <row r="294" spans="4:5" s="27" customFormat="1" x14ac:dyDescent="0.3">
      <c r="D294" s="29"/>
      <c r="E294" s="28"/>
    </row>
    <row r="295" spans="4:5" s="27" customFormat="1" x14ac:dyDescent="0.3">
      <c r="D295" s="29"/>
      <c r="E295" s="28"/>
    </row>
    <row r="296" spans="4:5" s="27" customFormat="1" x14ac:dyDescent="0.3">
      <c r="D296" s="29"/>
      <c r="E296" s="28"/>
    </row>
    <row r="297" spans="4:5" s="27" customFormat="1" x14ac:dyDescent="0.3">
      <c r="D297" s="29"/>
      <c r="E297" s="28"/>
    </row>
    <row r="298" spans="4:5" s="27" customFormat="1" x14ac:dyDescent="0.3">
      <c r="D298" s="29"/>
      <c r="E298" s="28"/>
    </row>
    <row r="299" spans="4:5" s="27" customFormat="1" x14ac:dyDescent="0.3">
      <c r="D299" s="29"/>
      <c r="E299" s="28"/>
    </row>
    <row r="300" spans="4:5" s="27" customFormat="1" x14ac:dyDescent="0.3">
      <c r="D300" s="29"/>
      <c r="E300" s="28"/>
    </row>
    <row r="301" spans="4:5" s="27" customFormat="1" x14ac:dyDescent="0.3">
      <c r="D301" s="29"/>
      <c r="E301" s="28"/>
    </row>
    <row r="302" spans="4:5" s="27" customFormat="1" x14ac:dyDescent="0.3">
      <c r="D302" s="29"/>
      <c r="E302" s="28"/>
    </row>
    <row r="303" spans="4:5" s="27" customFormat="1" x14ac:dyDescent="0.3">
      <c r="D303" s="29"/>
      <c r="E303" s="28"/>
    </row>
    <row r="304" spans="4:5" s="27" customFormat="1" x14ac:dyDescent="0.3">
      <c r="D304" s="29"/>
      <c r="E304" s="28"/>
    </row>
    <row r="305" spans="4:5" s="27" customFormat="1" x14ac:dyDescent="0.3">
      <c r="D305" s="29"/>
      <c r="E305" s="28"/>
    </row>
    <row r="306" spans="4:5" s="27" customFormat="1" x14ac:dyDescent="0.3">
      <c r="D306" s="29"/>
      <c r="E306" s="28"/>
    </row>
    <row r="307" spans="4:5" s="27" customFormat="1" x14ac:dyDescent="0.3">
      <c r="D307" s="29"/>
      <c r="E307" s="28"/>
    </row>
    <row r="308" spans="4:5" s="27" customFormat="1" x14ac:dyDescent="0.3">
      <c r="D308" s="29"/>
      <c r="E308" s="28"/>
    </row>
    <row r="309" spans="4:5" s="27" customFormat="1" x14ac:dyDescent="0.3">
      <c r="D309" s="29"/>
      <c r="E309" s="28"/>
    </row>
    <row r="310" spans="4:5" s="27" customFormat="1" x14ac:dyDescent="0.3">
      <c r="D310" s="29"/>
      <c r="E310" s="28"/>
    </row>
    <row r="311" spans="4:5" s="27" customFormat="1" x14ac:dyDescent="0.3">
      <c r="D311" s="29"/>
      <c r="E311" s="28"/>
    </row>
    <row r="312" spans="4:5" s="27" customFormat="1" x14ac:dyDescent="0.3">
      <c r="D312" s="29"/>
      <c r="E312" s="28"/>
    </row>
    <row r="313" spans="4:5" s="27" customFormat="1" x14ac:dyDescent="0.3">
      <c r="D313" s="29"/>
      <c r="E313" s="28"/>
    </row>
    <row r="314" spans="4:5" s="27" customFormat="1" x14ac:dyDescent="0.3">
      <c r="D314" s="29"/>
      <c r="E314" s="28"/>
    </row>
    <row r="315" spans="4:5" s="27" customFormat="1" x14ac:dyDescent="0.3">
      <c r="D315" s="29"/>
      <c r="E315" s="28"/>
    </row>
    <row r="316" spans="4:5" s="27" customFormat="1" x14ac:dyDescent="0.3">
      <c r="D316" s="29"/>
      <c r="E316" s="28"/>
    </row>
    <row r="317" spans="4:5" s="27" customFormat="1" x14ac:dyDescent="0.3">
      <c r="D317" s="29"/>
      <c r="E317" s="28"/>
    </row>
    <row r="318" spans="4:5" s="27" customFormat="1" x14ac:dyDescent="0.3">
      <c r="D318" s="29"/>
      <c r="E318" s="28"/>
    </row>
    <row r="319" spans="4:5" s="27" customFormat="1" x14ac:dyDescent="0.3">
      <c r="D319" s="29"/>
      <c r="E319" s="28"/>
    </row>
    <row r="320" spans="4:5" s="27" customFormat="1" x14ac:dyDescent="0.3">
      <c r="D320" s="29"/>
      <c r="E320" s="28"/>
    </row>
    <row r="321" spans="4:5" s="27" customFormat="1" x14ac:dyDescent="0.3">
      <c r="D321" s="29"/>
      <c r="E321" s="28"/>
    </row>
    <row r="322" spans="4:5" s="27" customFormat="1" x14ac:dyDescent="0.3">
      <c r="D322" s="29"/>
      <c r="E322" s="28"/>
    </row>
    <row r="323" spans="4:5" s="27" customFormat="1" x14ac:dyDescent="0.3">
      <c r="D323" s="29"/>
      <c r="E323" s="28"/>
    </row>
    <row r="324" spans="4:5" s="27" customFormat="1" x14ac:dyDescent="0.3">
      <c r="D324" s="29"/>
      <c r="E324" s="28"/>
    </row>
    <row r="325" spans="4:5" s="27" customFormat="1" x14ac:dyDescent="0.3">
      <c r="D325" s="29"/>
      <c r="E325" s="28"/>
    </row>
    <row r="326" spans="4:5" s="27" customFormat="1" x14ac:dyDescent="0.3">
      <c r="D326" s="29"/>
      <c r="E326" s="28"/>
    </row>
    <row r="327" spans="4:5" s="27" customFormat="1" x14ac:dyDescent="0.3">
      <c r="D327" s="29"/>
      <c r="E327" s="28"/>
    </row>
    <row r="328" spans="4:5" s="27" customFormat="1" x14ac:dyDescent="0.3">
      <c r="D328" s="29"/>
      <c r="E328" s="28"/>
    </row>
    <row r="329" spans="4:5" s="27" customFormat="1" x14ac:dyDescent="0.3">
      <c r="D329" s="29"/>
      <c r="E329" s="28"/>
    </row>
    <row r="330" spans="4:5" s="27" customFormat="1" x14ac:dyDescent="0.3">
      <c r="D330" s="29"/>
      <c r="E330" s="28"/>
    </row>
    <row r="331" spans="4:5" s="27" customFormat="1" x14ac:dyDescent="0.3">
      <c r="D331" s="29"/>
      <c r="E331" s="28"/>
    </row>
    <row r="332" spans="4:5" s="27" customFormat="1" x14ac:dyDescent="0.3">
      <c r="D332" s="29"/>
      <c r="E332" s="28"/>
    </row>
    <row r="333" spans="4:5" s="27" customFormat="1" x14ac:dyDescent="0.3">
      <c r="D333" s="29"/>
      <c r="E333" s="28"/>
    </row>
    <row r="334" spans="4:5" s="27" customFormat="1" x14ac:dyDescent="0.3">
      <c r="D334" s="29"/>
      <c r="E334" s="28"/>
    </row>
    <row r="335" spans="4:5" s="27" customFormat="1" x14ac:dyDescent="0.3">
      <c r="D335" s="29"/>
      <c r="E335" s="28"/>
    </row>
    <row r="336" spans="4:5" s="27" customFormat="1" x14ac:dyDescent="0.3">
      <c r="D336" s="29"/>
      <c r="E336" s="28"/>
    </row>
    <row r="337" spans="4:5" s="27" customFormat="1" x14ac:dyDescent="0.3">
      <c r="D337" s="29"/>
      <c r="E337" s="28"/>
    </row>
    <row r="338" spans="4:5" s="27" customFormat="1" x14ac:dyDescent="0.3">
      <c r="D338" s="29"/>
      <c r="E338" s="28"/>
    </row>
    <row r="339" spans="4:5" s="27" customFormat="1" x14ac:dyDescent="0.3">
      <c r="D339" s="29"/>
      <c r="E339" s="28"/>
    </row>
    <row r="340" spans="4:5" s="27" customFormat="1" x14ac:dyDescent="0.3">
      <c r="D340" s="29"/>
      <c r="E340" s="28"/>
    </row>
    <row r="341" spans="4:5" s="27" customFormat="1" x14ac:dyDescent="0.3">
      <c r="D341" s="29"/>
      <c r="E341" s="28"/>
    </row>
    <row r="342" spans="4:5" s="27" customFormat="1" x14ac:dyDescent="0.3">
      <c r="D342" s="29"/>
      <c r="E342" s="28"/>
    </row>
    <row r="343" spans="4:5" s="27" customFormat="1" x14ac:dyDescent="0.3">
      <c r="D343" s="29"/>
      <c r="E343" s="28"/>
    </row>
    <row r="344" spans="4:5" s="27" customFormat="1" x14ac:dyDescent="0.3">
      <c r="D344" s="29"/>
      <c r="E344" s="28"/>
    </row>
    <row r="345" spans="4:5" s="27" customFormat="1" x14ac:dyDescent="0.3">
      <c r="D345" s="29"/>
      <c r="E345" s="28"/>
    </row>
    <row r="346" spans="4:5" s="27" customFormat="1" x14ac:dyDescent="0.3">
      <c r="D346" s="29"/>
      <c r="E346" s="28"/>
    </row>
    <row r="347" spans="4:5" s="27" customFormat="1" x14ac:dyDescent="0.3">
      <c r="D347" s="29"/>
      <c r="E347" s="28"/>
    </row>
    <row r="348" spans="4:5" s="27" customFormat="1" x14ac:dyDescent="0.3">
      <c r="D348" s="29"/>
      <c r="E348" s="28"/>
    </row>
    <row r="349" spans="4:5" s="27" customFormat="1" x14ac:dyDescent="0.3">
      <c r="D349" s="29"/>
      <c r="E349" s="28"/>
    </row>
    <row r="350" spans="4:5" s="27" customFormat="1" x14ac:dyDescent="0.3">
      <c r="D350" s="29"/>
      <c r="E350" s="28"/>
    </row>
    <row r="351" spans="4:5" s="27" customFormat="1" x14ac:dyDescent="0.3">
      <c r="D351" s="29"/>
      <c r="E351" s="28"/>
    </row>
    <row r="352" spans="4:5" s="27" customFormat="1" x14ac:dyDescent="0.3">
      <c r="D352" s="29"/>
      <c r="E352" s="28"/>
    </row>
    <row r="353" spans="4:5" s="27" customFormat="1" x14ac:dyDescent="0.3">
      <c r="D353" s="29"/>
      <c r="E353" s="28"/>
    </row>
    <row r="354" spans="4:5" s="27" customFormat="1" x14ac:dyDescent="0.3">
      <c r="D354" s="29"/>
      <c r="E354" s="28"/>
    </row>
    <row r="355" spans="4:5" s="27" customFormat="1" x14ac:dyDescent="0.3">
      <c r="D355" s="29"/>
      <c r="E355" s="28"/>
    </row>
    <row r="356" spans="4:5" s="27" customFormat="1" x14ac:dyDescent="0.3">
      <c r="D356" s="29"/>
      <c r="E356" s="28"/>
    </row>
    <row r="357" spans="4:5" s="27" customFormat="1" x14ac:dyDescent="0.3">
      <c r="D357" s="29"/>
      <c r="E357" s="28"/>
    </row>
    <row r="358" spans="4:5" s="27" customFormat="1" x14ac:dyDescent="0.3">
      <c r="D358" s="29"/>
      <c r="E358" s="28"/>
    </row>
    <row r="359" spans="4:5" s="27" customFormat="1" x14ac:dyDescent="0.3">
      <c r="D359" s="29"/>
      <c r="E359" s="28"/>
    </row>
    <row r="360" spans="4:5" s="27" customFormat="1" x14ac:dyDescent="0.3">
      <c r="D360" s="29"/>
      <c r="E360" s="28"/>
    </row>
    <row r="361" spans="4:5" s="27" customFormat="1" x14ac:dyDescent="0.3">
      <c r="D361" s="29"/>
      <c r="E361" s="28"/>
    </row>
    <row r="362" spans="4:5" s="27" customFormat="1" x14ac:dyDescent="0.3">
      <c r="D362" s="29"/>
      <c r="E362" s="28"/>
    </row>
    <row r="363" spans="4:5" s="27" customFormat="1" x14ac:dyDescent="0.3">
      <c r="D363" s="29"/>
      <c r="E363" s="28"/>
    </row>
    <row r="364" spans="4:5" s="27" customFormat="1" x14ac:dyDescent="0.3">
      <c r="D364" s="29"/>
      <c r="E364" s="28"/>
    </row>
    <row r="365" spans="4:5" s="27" customFormat="1" x14ac:dyDescent="0.3">
      <c r="D365" s="29"/>
      <c r="E365" s="28"/>
    </row>
    <row r="366" spans="4:5" s="27" customFormat="1" x14ac:dyDescent="0.3">
      <c r="D366" s="29"/>
      <c r="E366" s="28"/>
    </row>
    <row r="367" spans="4:5" s="27" customFormat="1" x14ac:dyDescent="0.3">
      <c r="D367" s="29"/>
      <c r="E367" s="28"/>
    </row>
    <row r="368" spans="4:5" s="27" customFormat="1" x14ac:dyDescent="0.3">
      <c r="D368" s="29"/>
      <c r="E368" s="28"/>
    </row>
    <row r="369" spans="4:5" s="27" customFormat="1" x14ac:dyDescent="0.3">
      <c r="D369" s="29"/>
      <c r="E369" s="28"/>
    </row>
    <row r="370" spans="4:5" s="27" customFormat="1" x14ac:dyDescent="0.3">
      <c r="D370" s="29"/>
      <c r="E370" s="28"/>
    </row>
    <row r="371" spans="4:5" s="27" customFormat="1" x14ac:dyDescent="0.3">
      <c r="D371" s="29"/>
      <c r="E371" s="28"/>
    </row>
    <row r="372" spans="4:5" s="27" customFormat="1" x14ac:dyDescent="0.3">
      <c r="D372" s="29"/>
      <c r="E372" s="28"/>
    </row>
    <row r="373" spans="4:5" s="27" customFormat="1" x14ac:dyDescent="0.3">
      <c r="D373" s="29"/>
      <c r="E373" s="28"/>
    </row>
    <row r="374" spans="4:5" s="27" customFormat="1" x14ac:dyDescent="0.3">
      <c r="D374" s="29"/>
      <c r="E374" s="28"/>
    </row>
    <row r="375" spans="4:5" s="27" customFormat="1" x14ac:dyDescent="0.3">
      <c r="D375" s="29"/>
      <c r="E375" s="28"/>
    </row>
    <row r="376" spans="4:5" s="27" customFormat="1" x14ac:dyDescent="0.3">
      <c r="D376" s="29"/>
      <c r="E376" s="28"/>
    </row>
    <row r="377" spans="4:5" s="27" customFormat="1" x14ac:dyDescent="0.3">
      <c r="D377" s="29"/>
      <c r="E377" s="28"/>
    </row>
    <row r="378" spans="4:5" s="27" customFormat="1" x14ac:dyDescent="0.3">
      <c r="D378" s="29"/>
      <c r="E378" s="28"/>
    </row>
    <row r="379" spans="4:5" s="27" customFormat="1" x14ac:dyDescent="0.3">
      <c r="D379" s="29"/>
      <c r="E379" s="28"/>
    </row>
    <row r="380" spans="4:5" s="27" customFormat="1" x14ac:dyDescent="0.3">
      <c r="D380" s="29"/>
      <c r="E380" s="28"/>
    </row>
    <row r="381" spans="4:5" s="27" customFormat="1" x14ac:dyDescent="0.3">
      <c r="D381" s="29"/>
      <c r="E381" s="28"/>
    </row>
    <row r="382" spans="4:5" s="27" customFormat="1" x14ac:dyDescent="0.3">
      <c r="D382" s="29"/>
      <c r="E382" s="28"/>
    </row>
    <row r="383" spans="4:5" s="27" customFormat="1" x14ac:dyDescent="0.3">
      <c r="D383" s="29"/>
      <c r="E383" s="28"/>
    </row>
    <row r="384" spans="4:5" s="27" customFormat="1" x14ac:dyDescent="0.3">
      <c r="D384" s="29"/>
      <c r="E384" s="28"/>
    </row>
    <row r="385" spans="4:5" s="27" customFormat="1" x14ac:dyDescent="0.3">
      <c r="D385" s="29"/>
      <c r="E385" s="28"/>
    </row>
    <row r="386" spans="4:5" s="27" customFormat="1" x14ac:dyDescent="0.3">
      <c r="D386" s="29"/>
      <c r="E386" s="28"/>
    </row>
    <row r="387" spans="4:5" s="27" customFormat="1" x14ac:dyDescent="0.3">
      <c r="D387" s="29"/>
      <c r="E387" s="28"/>
    </row>
    <row r="388" spans="4:5" s="27" customFormat="1" x14ac:dyDescent="0.3">
      <c r="D388" s="29"/>
      <c r="E388" s="28"/>
    </row>
    <row r="389" spans="4:5" s="27" customFormat="1" x14ac:dyDescent="0.3">
      <c r="D389" s="29"/>
      <c r="E389" s="28"/>
    </row>
    <row r="390" spans="4:5" s="27" customFormat="1" x14ac:dyDescent="0.3">
      <c r="D390" s="29"/>
      <c r="E390" s="28"/>
    </row>
    <row r="391" spans="4:5" s="27" customFormat="1" x14ac:dyDescent="0.3">
      <c r="D391" s="29"/>
      <c r="E391" s="28"/>
    </row>
    <row r="392" spans="4:5" s="27" customFormat="1" x14ac:dyDescent="0.3">
      <c r="D392" s="29"/>
      <c r="E392" s="28"/>
    </row>
    <row r="393" spans="4:5" s="27" customFormat="1" x14ac:dyDescent="0.3">
      <c r="D393" s="29"/>
      <c r="E393" s="28"/>
    </row>
    <row r="394" spans="4:5" s="27" customFormat="1" x14ac:dyDescent="0.3">
      <c r="D394" s="29"/>
      <c r="E394" s="28"/>
    </row>
    <row r="395" spans="4:5" s="27" customFormat="1" x14ac:dyDescent="0.3">
      <c r="D395" s="29"/>
      <c r="E395" s="28"/>
    </row>
    <row r="396" spans="4:5" s="27" customFormat="1" x14ac:dyDescent="0.3">
      <c r="D396" s="29"/>
      <c r="E396" s="28"/>
    </row>
    <row r="397" spans="4:5" s="27" customFormat="1" x14ac:dyDescent="0.3">
      <c r="D397" s="29"/>
      <c r="E397" s="28"/>
    </row>
    <row r="398" spans="4:5" s="27" customFormat="1" x14ac:dyDescent="0.3">
      <c r="D398" s="29"/>
      <c r="E398" s="28"/>
    </row>
    <row r="399" spans="4:5" s="27" customFormat="1" x14ac:dyDescent="0.3">
      <c r="D399" s="29"/>
      <c r="E399" s="28"/>
    </row>
    <row r="400" spans="4:5" s="27" customFormat="1" x14ac:dyDescent="0.3">
      <c r="D400" s="29"/>
      <c r="E400" s="28"/>
    </row>
    <row r="401" spans="4:5" s="27" customFormat="1" x14ac:dyDescent="0.3">
      <c r="D401" s="29"/>
      <c r="E401" s="28"/>
    </row>
    <row r="402" spans="4:5" s="27" customFormat="1" x14ac:dyDescent="0.3">
      <c r="D402" s="29"/>
      <c r="E402" s="28"/>
    </row>
    <row r="403" spans="4:5" s="27" customFormat="1" x14ac:dyDescent="0.3">
      <c r="D403" s="29"/>
      <c r="E403" s="28"/>
    </row>
    <row r="404" spans="4:5" s="27" customFormat="1" x14ac:dyDescent="0.3">
      <c r="D404" s="29"/>
      <c r="E404" s="28"/>
    </row>
    <row r="405" spans="4:5" s="27" customFormat="1" x14ac:dyDescent="0.3">
      <c r="D405" s="29"/>
      <c r="E405" s="28"/>
    </row>
    <row r="406" spans="4:5" s="27" customFormat="1" x14ac:dyDescent="0.3">
      <c r="D406" s="29"/>
      <c r="E406" s="28"/>
    </row>
    <row r="407" spans="4:5" s="27" customFormat="1" x14ac:dyDescent="0.3">
      <c r="D407" s="29"/>
      <c r="E407" s="28"/>
    </row>
    <row r="408" spans="4:5" s="27" customFormat="1" x14ac:dyDescent="0.3">
      <c r="D408" s="29"/>
      <c r="E408" s="28"/>
    </row>
    <row r="409" spans="4:5" s="27" customFormat="1" x14ac:dyDescent="0.3">
      <c r="D409" s="29"/>
      <c r="E409" s="28"/>
    </row>
    <row r="410" spans="4:5" s="27" customFormat="1" x14ac:dyDescent="0.3">
      <c r="D410" s="29"/>
      <c r="E410" s="28"/>
    </row>
    <row r="411" spans="4:5" s="27" customFormat="1" x14ac:dyDescent="0.3">
      <c r="D411" s="29"/>
      <c r="E411" s="28"/>
    </row>
    <row r="412" spans="4:5" s="27" customFormat="1" x14ac:dyDescent="0.3">
      <c r="D412" s="29"/>
      <c r="E412" s="28"/>
    </row>
    <row r="413" spans="4:5" s="27" customFormat="1" x14ac:dyDescent="0.3">
      <c r="D413" s="29"/>
      <c r="E413" s="28"/>
    </row>
    <row r="414" spans="4:5" s="27" customFormat="1" x14ac:dyDescent="0.3">
      <c r="D414" s="29"/>
      <c r="E414" s="28"/>
    </row>
    <row r="415" spans="4:5" s="27" customFormat="1" x14ac:dyDescent="0.3">
      <c r="D415" s="29"/>
      <c r="E415" s="28"/>
    </row>
    <row r="416" spans="4:5" s="27" customFormat="1" x14ac:dyDescent="0.3">
      <c r="D416" s="29"/>
      <c r="E416" s="28"/>
    </row>
    <row r="417" spans="4:5" s="27" customFormat="1" x14ac:dyDescent="0.3">
      <c r="D417" s="29"/>
      <c r="E417" s="28"/>
    </row>
    <row r="418" spans="4:5" s="27" customFormat="1" x14ac:dyDescent="0.3">
      <c r="D418" s="29"/>
      <c r="E418" s="28"/>
    </row>
    <row r="419" spans="4:5" s="27" customFormat="1" x14ac:dyDescent="0.3">
      <c r="D419" s="29"/>
      <c r="E419" s="28"/>
    </row>
    <row r="420" spans="4:5" s="27" customFormat="1" x14ac:dyDescent="0.3">
      <c r="D420" s="29"/>
      <c r="E420" s="28"/>
    </row>
    <row r="421" spans="4:5" s="27" customFormat="1" x14ac:dyDescent="0.3">
      <c r="D421" s="29"/>
      <c r="E421" s="28"/>
    </row>
    <row r="422" spans="4:5" s="27" customFormat="1" x14ac:dyDescent="0.3">
      <c r="D422" s="29"/>
      <c r="E422" s="28"/>
    </row>
    <row r="423" spans="4:5" s="27" customFormat="1" x14ac:dyDescent="0.3">
      <c r="D423" s="29"/>
      <c r="E423" s="28"/>
    </row>
    <row r="424" spans="4:5" s="27" customFormat="1" x14ac:dyDescent="0.3">
      <c r="D424" s="29"/>
      <c r="E424" s="28"/>
    </row>
    <row r="425" spans="4:5" s="27" customFormat="1" x14ac:dyDescent="0.3">
      <c r="D425" s="29"/>
      <c r="E425" s="28"/>
    </row>
    <row r="426" spans="4:5" s="27" customFormat="1" x14ac:dyDescent="0.3">
      <c r="D426" s="29"/>
      <c r="E426" s="28"/>
    </row>
    <row r="427" spans="4:5" s="27" customFormat="1" x14ac:dyDescent="0.3">
      <c r="D427" s="29"/>
      <c r="E427" s="28"/>
    </row>
    <row r="428" spans="4:5" s="27" customFormat="1" x14ac:dyDescent="0.3">
      <c r="D428" s="29"/>
      <c r="E428" s="28"/>
    </row>
    <row r="429" spans="4:5" s="27" customFormat="1" x14ac:dyDescent="0.3">
      <c r="D429" s="29"/>
      <c r="E429" s="28"/>
    </row>
    <row r="430" spans="4:5" s="27" customFormat="1" x14ac:dyDescent="0.3">
      <c r="D430" s="29"/>
      <c r="E430" s="28"/>
    </row>
    <row r="431" spans="4:5" s="27" customFormat="1" x14ac:dyDescent="0.3">
      <c r="D431" s="29"/>
      <c r="E431" s="28"/>
    </row>
    <row r="432" spans="4:5" s="27" customFormat="1" x14ac:dyDescent="0.3">
      <c r="D432" s="29"/>
      <c r="E432" s="28"/>
    </row>
    <row r="433" spans="4:5" s="27" customFormat="1" x14ac:dyDescent="0.3">
      <c r="D433" s="29"/>
      <c r="E433" s="28"/>
    </row>
    <row r="434" spans="4:5" s="27" customFormat="1" x14ac:dyDescent="0.3">
      <c r="D434" s="29"/>
      <c r="E434" s="28"/>
    </row>
    <row r="435" spans="4:5" s="27" customFormat="1" x14ac:dyDescent="0.3">
      <c r="D435" s="29"/>
      <c r="E435" s="28"/>
    </row>
    <row r="436" spans="4:5" s="27" customFormat="1" x14ac:dyDescent="0.3">
      <c r="D436" s="29"/>
      <c r="E436" s="28"/>
    </row>
    <row r="437" spans="4:5" s="27" customFormat="1" x14ac:dyDescent="0.3">
      <c r="D437" s="29"/>
      <c r="E437" s="28"/>
    </row>
    <row r="438" spans="4:5" s="27" customFormat="1" x14ac:dyDescent="0.3">
      <c r="D438" s="29"/>
      <c r="E438" s="28"/>
    </row>
    <row r="439" spans="4:5" s="27" customFormat="1" x14ac:dyDescent="0.3">
      <c r="D439" s="29"/>
      <c r="E439" s="28"/>
    </row>
    <row r="440" spans="4:5" s="27" customFormat="1" x14ac:dyDescent="0.3">
      <c r="D440" s="29"/>
      <c r="E440" s="28"/>
    </row>
    <row r="441" spans="4:5" s="27" customFormat="1" x14ac:dyDescent="0.3">
      <c r="D441" s="29"/>
      <c r="E441" s="28"/>
    </row>
    <row r="442" spans="4:5" s="27" customFormat="1" x14ac:dyDescent="0.3">
      <c r="D442" s="29"/>
      <c r="E442" s="28"/>
    </row>
    <row r="443" spans="4:5" s="27" customFormat="1" x14ac:dyDescent="0.3">
      <c r="D443" s="29"/>
      <c r="E443" s="28"/>
    </row>
    <row r="444" spans="4:5" s="27" customFormat="1" x14ac:dyDescent="0.3">
      <c r="D444" s="29"/>
      <c r="E444" s="28"/>
    </row>
    <row r="445" spans="4:5" s="27" customFormat="1" x14ac:dyDescent="0.3">
      <c r="D445" s="29"/>
      <c r="E445" s="28"/>
    </row>
    <row r="446" spans="4:5" s="27" customFormat="1" x14ac:dyDescent="0.3">
      <c r="D446" s="29"/>
      <c r="E446" s="28"/>
    </row>
    <row r="447" spans="4:5" s="27" customFormat="1" x14ac:dyDescent="0.3">
      <c r="D447" s="29"/>
      <c r="E447" s="28"/>
    </row>
    <row r="448" spans="4:5" s="27" customFormat="1" x14ac:dyDescent="0.3">
      <c r="D448" s="29"/>
      <c r="E448" s="28"/>
    </row>
    <row r="449" spans="4:5" s="27" customFormat="1" x14ac:dyDescent="0.3">
      <c r="D449" s="29"/>
      <c r="E449" s="28"/>
    </row>
    <row r="450" spans="4:5" s="27" customFormat="1" x14ac:dyDescent="0.3">
      <c r="D450" s="29"/>
      <c r="E450" s="28"/>
    </row>
    <row r="451" spans="4:5" s="27" customFormat="1" x14ac:dyDescent="0.3">
      <c r="D451" s="29"/>
      <c r="E451" s="28"/>
    </row>
    <row r="452" spans="4:5" s="27" customFormat="1" x14ac:dyDescent="0.3">
      <c r="D452" s="29"/>
      <c r="E452" s="28"/>
    </row>
    <row r="453" spans="4:5" s="27" customFormat="1" x14ac:dyDescent="0.3">
      <c r="D453" s="29"/>
      <c r="E453" s="28"/>
    </row>
    <row r="454" spans="4:5" s="27" customFormat="1" x14ac:dyDescent="0.3">
      <c r="D454" s="29"/>
      <c r="E454" s="28"/>
    </row>
    <row r="455" spans="4:5" s="27" customFormat="1" x14ac:dyDescent="0.3">
      <c r="D455" s="29"/>
      <c r="E455" s="28"/>
    </row>
    <row r="456" spans="4:5" s="27" customFormat="1" x14ac:dyDescent="0.3">
      <c r="D456" s="29"/>
      <c r="E456" s="28"/>
    </row>
    <row r="457" spans="4:5" s="27" customFormat="1" x14ac:dyDescent="0.3">
      <c r="D457" s="29"/>
      <c r="E457" s="28"/>
    </row>
    <row r="458" spans="4:5" s="27" customFormat="1" x14ac:dyDescent="0.3">
      <c r="D458" s="29"/>
      <c r="E458" s="28"/>
    </row>
    <row r="459" spans="4:5" s="27" customFormat="1" x14ac:dyDescent="0.3">
      <c r="D459" s="29"/>
      <c r="E459" s="28"/>
    </row>
    <row r="460" spans="4:5" s="27" customFormat="1" x14ac:dyDescent="0.3">
      <c r="D460" s="29"/>
      <c r="E460" s="28"/>
    </row>
    <row r="461" spans="4:5" s="27" customFormat="1" x14ac:dyDescent="0.3">
      <c r="D461" s="29"/>
      <c r="E461" s="28"/>
    </row>
    <row r="462" spans="4:5" s="27" customFormat="1" x14ac:dyDescent="0.3">
      <c r="D462" s="29"/>
      <c r="E462" s="28"/>
    </row>
    <row r="463" spans="4:5" s="27" customFormat="1" x14ac:dyDescent="0.3">
      <c r="D463" s="29"/>
      <c r="E463" s="28"/>
    </row>
    <row r="464" spans="4:5" s="27" customFormat="1" x14ac:dyDescent="0.3">
      <c r="D464" s="29"/>
      <c r="E464" s="28"/>
    </row>
    <row r="465" spans="4:5" s="27" customFormat="1" x14ac:dyDescent="0.3">
      <c r="D465" s="29"/>
      <c r="E465" s="28"/>
    </row>
    <row r="466" spans="4:5" s="27" customFormat="1" x14ac:dyDescent="0.3">
      <c r="D466" s="29"/>
      <c r="E466" s="28"/>
    </row>
    <row r="467" spans="4:5" s="27" customFormat="1" x14ac:dyDescent="0.3">
      <c r="D467" s="29"/>
      <c r="E467" s="28"/>
    </row>
    <row r="468" spans="4:5" s="27" customFormat="1" x14ac:dyDescent="0.3">
      <c r="D468" s="29"/>
      <c r="E468" s="28"/>
    </row>
    <row r="469" spans="4:5" s="27" customFormat="1" x14ac:dyDescent="0.3">
      <c r="D469" s="29"/>
      <c r="E469" s="28"/>
    </row>
    <row r="470" spans="4:5" s="27" customFormat="1" x14ac:dyDescent="0.3">
      <c r="D470" s="29"/>
      <c r="E470" s="28"/>
    </row>
    <row r="471" spans="4:5" s="27" customFormat="1" x14ac:dyDescent="0.3">
      <c r="D471" s="29"/>
      <c r="E471" s="28"/>
    </row>
    <row r="472" spans="4:5" s="27" customFormat="1" x14ac:dyDescent="0.3">
      <c r="D472" s="29"/>
      <c r="E472" s="28"/>
    </row>
    <row r="473" spans="4:5" s="27" customFormat="1" x14ac:dyDescent="0.3">
      <c r="D473" s="29"/>
      <c r="E473" s="28"/>
    </row>
    <row r="474" spans="4:5" s="27" customFormat="1" x14ac:dyDescent="0.3">
      <c r="D474" s="29"/>
      <c r="E474" s="28"/>
    </row>
    <row r="475" spans="4:5" s="27" customFormat="1" x14ac:dyDescent="0.3">
      <c r="D475" s="29"/>
      <c r="E475" s="28"/>
    </row>
    <row r="476" spans="4:5" s="27" customFormat="1" x14ac:dyDescent="0.3">
      <c r="D476" s="29"/>
      <c r="E476" s="28"/>
    </row>
    <row r="477" spans="4:5" s="27" customFormat="1" x14ac:dyDescent="0.3">
      <c r="D477" s="29"/>
      <c r="E477" s="28"/>
    </row>
    <row r="478" spans="4:5" s="27" customFormat="1" x14ac:dyDescent="0.3">
      <c r="D478" s="29"/>
      <c r="E478" s="28"/>
    </row>
    <row r="479" spans="4:5" s="27" customFormat="1" x14ac:dyDescent="0.3">
      <c r="D479" s="29"/>
      <c r="E479" s="28"/>
    </row>
    <row r="480" spans="4:5" s="27" customFormat="1" x14ac:dyDescent="0.3">
      <c r="D480" s="29"/>
      <c r="E480" s="28"/>
    </row>
    <row r="481" spans="4:5" s="27" customFormat="1" x14ac:dyDescent="0.3">
      <c r="D481" s="29"/>
      <c r="E481" s="28"/>
    </row>
    <row r="482" spans="4:5" s="27" customFormat="1" x14ac:dyDescent="0.3">
      <c r="D482" s="29"/>
      <c r="E482" s="28"/>
    </row>
    <row r="483" spans="4:5" s="27" customFormat="1" x14ac:dyDescent="0.3">
      <c r="D483" s="29"/>
      <c r="E483" s="28"/>
    </row>
    <row r="484" spans="4:5" s="27" customFormat="1" x14ac:dyDescent="0.3">
      <c r="D484" s="29"/>
      <c r="E484" s="28"/>
    </row>
    <row r="485" spans="4:5" s="27" customFormat="1" x14ac:dyDescent="0.3">
      <c r="D485" s="29"/>
      <c r="E485" s="28"/>
    </row>
    <row r="486" spans="4:5" s="27" customFormat="1" x14ac:dyDescent="0.3">
      <c r="D486" s="29"/>
      <c r="E486" s="28"/>
    </row>
    <row r="487" spans="4:5" s="27" customFormat="1" x14ac:dyDescent="0.3">
      <c r="D487" s="29"/>
      <c r="E487" s="28"/>
    </row>
    <row r="488" spans="4:5" s="27" customFormat="1" x14ac:dyDescent="0.3">
      <c r="D488" s="29"/>
      <c r="E488" s="28"/>
    </row>
    <row r="489" spans="4:5" s="27" customFormat="1" x14ac:dyDescent="0.3">
      <c r="D489" s="29"/>
      <c r="E489" s="28"/>
    </row>
    <row r="490" spans="4:5" s="27" customFormat="1" x14ac:dyDescent="0.3">
      <c r="D490" s="29"/>
      <c r="E490" s="28"/>
    </row>
    <row r="491" spans="4:5" s="27" customFormat="1" x14ac:dyDescent="0.3">
      <c r="D491" s="29"/>
      <c r="E491" s="28"/>
    </row>
    <row r="492" spans="4:5" s="27" customFormat="1" x14ac:dyDescent="0.3">
      <c r="D492" s="29"/>
      <c r="E492" s="28"/>
    </row>
    <row r="493" spans="4:5" s="27" customFormat="1" x14ac:dyDescent="0.3">
      <c r="D493" s="29"/>
      <c r="E493" s="28"/>
    </row>
    <row r="494" spans="4:5" s="27" customFormat="1" x14ac:dyDescent="0.3">
      <c r="D494" s="29"/>
      <c r="E494" s="28"/>
    </row>
    <row r="495" spans="4:5" s="27" customFormat="1" x14ac:dyDescent="0.3">
      <c r="D495" s="29"/>
      <c r="E495" s="28"/>
    </row>
    <row r="496" spans="4:5" s="27" customFormat="1" x14ac:dyDescent="0.3">
      <c r="D496" s="29"/>
      <c r="E496" s="28"/>
    </row>
    <row r="497" spans="4:5" s="27" customFormat="1" x14ac:dyDescent="0.3">
      <c r="D497" s="29"/>
      <c r="E497" s="28"/>
    </row>
    <row r="498" spans="4:5" s="27" customFormat="1" x14ac:dyDescent="0.3">
      <c r="D498" s="29"/>
      <c r="E498" s="28"/>
    </row>
    <row r="499" spans="4:5" s="27" customFormat="1" x14ac:dyDescent="0.3">
      <c r="D499" s="29"/>
      <c r="E499" s="28"/>
    </row>
    <row r="500" spans="4:5" s="27" customFormat="1" x14ac:dyDescent="0.3">
      <c r="D500" s="29"/>
      <c r="E500" s="28"/>
    </row>
    <row r="501" spans="4:5" s="27" customFormat="1" x14ac:dyDescent="0.3">
      <c r="D501" s="29"/>
      <c r="E501" s="28"/>
    </row>
    <row r="502" spans="4:5" s="27" customFormat="1" x14ac:dyDescent="0.3">
      <c r="D502" s="29"/>
      <c r="E502" s="28"/>
    </row>
    <row r="503" spans="4:5" s="27" customFormat="1" x14ac:dyDescent="0.3">
      <c r="D503" s="29"/>
      <c r="E503" s="28"/>
    </row>
    <row r="504" spans="4:5" s="27" customFormat="1" x14ac:dyDescent="0.3">
      <c r="D504" s="29"/>
      <c r="E504" s="28"/>
    </row>
    <row r="505" spans="4:5" s="27" customFormat="1" x14ac:dyDescent="0.3">
      <c r="D505" s="29"/>
      <c r="E505" s="28"/>
    </row>
    <row r="506" spans="4:5" s="27" customFormat="1" x14ac:dyDescent="0.3">
      <c r="D506" s="29"/>
      <c r="E506" s="28"/>
    </row>
    <row r="507" spans="4:5" s="27" customFormat="1" x14ac:dyDescent="0.3">
      <c r="D507" s="29"/>
      <c r="E507" s="28"/>
    </row>
    <row r="508" spans="4:5" s="27" customFormat="1" x14ac:dyDescent="0.3">
      <c r="D508" s="29"/>
      <c r="E508" s="28"/>
    </row>
    <row r="509" spans="4:5" s="27" customFormat="1" x14ac:dyDescent="0.3">
      <c r="D509" s="29"/>
      <c r="E509" s="28"/>
    </row>
    <row r="510" spans="4:5" s="27" customFormat="1" x14ac:dyDescent="0.3">
      <c r="D510" s="29"/>
      <c r="E510" s="28"/>
    </row>
    <row r="511" spans="4:5" s="27" customFormat="1" x14ac:dyDescent="0.3">
      <c r="D511" s="29"/>
      <c r="E511" s="28"/>
    </row>
    <row r="512" spans="4:5" s="27" customFormat="1" x14ac:dyDescent="0.3">
      <c r="D512" s="29"/>
      <c r="E512" s="28"/>
    </row>
    <row r="513" spans="4:5" s="27" customFormat="1" x14ac:dyDescent="0.3">
      <c r="D513" s="29"/>
      <c r="E513" s="28"/>
    </row>
    <row r="514" spans="4:5" s="27" customFormat="1" x14ac:dyDescent="0.3">
      <c r="D514" s="29"/>
      <c r="E514" s="28"/>
    </row>
    <row r="515" spans="4:5" s="27" customFormat="1" x14ac:dyDescent="0.3">
      <c r="D515" s="29"/>
      <c r="E515" s="28"/>
    </row>
    <row r="516" spans="4:5" s="27" customFormat="1" x14ac:dyDescent="0.3">
      <c r="D516" s="29"/>
      <c r="E516" s="28"/>
    </row>
    <row r="517" spans="4:5" s="27" customFormat="1" x14ac:dyDescent="0.3">
      <c r="D517" s="29"/>
      <c r="E517" s="28"/>
    </row>
    <row r="518" spans="4:5" s="27" customFormat="1" x14ac:dyDescent="0.3">
      <c r="D518" s="29"/>
      <c r="E518" s="28"/>
    </row>
    <row r="519" spans="4:5" s="27" customFormat="1" x14ac:dyDescent="0.3">
      <c r="D519" s="29"/>
      <c r="E519" s="28"/>
    </row>
    <row r="520" spans="4:5" s="27" customFormat="1" x14ac:dyDescent="0.3">
      <c r="D520" s="29"/>
      <c r="E520" s="28"/>
    </row>
    <row r="521" spans="4:5" s="27" customFormat="1" x14ac:dyDescent="0.3">
      <c r="D521" s="29"/>
      <c r="E521" s="28"/>
    </row>
    <row r="522" spans="4:5" s="27" customFormat="1" x14ac:dyDescent="0.3">
      <c r="D522" s="29"/>
      <c r="E522" s="28"/>
    </row>
    <row r="523" spans="4:5" s="27" customFormat="1" x14ac:dyDescent="0.3">
      <c r="D523" s="29"/>
      <c r="E523" s="28"/>
    </row>
    <row r="524" spans="4:5" s="27" customFormat="1" x14ac:dyDescent="0.3">
      <c r="D524" s="29"/>
      <c r="E524" s="28"/>
    </row>
    <row r="525" spans="4:5" s="27" customFormat="1" x14ac:dyDescent="0.3">
      <c r="D525" s="29"/>
      <c r="E525" s="28"/>
    </row>
    <row r="526" spans="4:5" s="27" customFormat="1" x14ac:dyDescent="0.3">
      <c r="D526" s="29"/>
      <c r="E526" s="28"/>
    </row>
    <row r="527" spans="4:5" s="27" customFormat="1" x14ac:dyDescent="0.3">
      <c r="D527" s="29"/>
      <c r="E527" s="28"/>
    </row>
    <row r="528" spans="4:5" s="27" customFormat="1" x14ac:dyDescent="0.3">
      <c r="D528" s="29"/>
      <c r="E528" s="28"/>
    </row>
    <row r="529" spans="4:5" s="27" customFormat="1" x14ac:dyDescent="0.3">
      <c r="D529" s="29"/>
      <c r="E529" s="28"/>
    </row>
    <row r="530" spans="4:5" s="27" customFormat="1" x14ac:dyDescent="0.3">
      <c r="D530" s="29"/>
      <c r="E530" s="28"/>
    </row>
    <row r="531" spans="4:5" s="27" customFormat="1" x14ac:dyDescent="0.3">
      <c r="D531" s="29"/>
      <c r="E531" s="28"/>
    </row>
    <row r="532" spans="4:5" s="27" customFormat="1" x14ac:dyDescent="0.3">
      <c r="D532" s="29"/>
      <c r="E532" s="28"/>
    </row>
    <row r="533" spans="4:5" s="27" customFormat="1" x14ac:dyDescent="0.3">
      <c r="D533" s="29"/>
      <c r="E533" s="28"/>
    </row>
    <row r="534" spans="4:5" s="27" customFormat="1" x14ac:dyDescent="0.3">
      <c r="D534" s="29"/>
      <c r="E534" s="28"/>
    </row>
    <row r="535" spans="4:5" s="27" customFormat="1" x14ac:dyDescent="0.3">
      <c r="D535" s="29"/>
      <c r="E535" s="28"/>
    </row>
    <row r="536" spans="4:5" s="27" customFormat="1" x14ac:dyDescent="0.3">
      <c r="D536" s="29"/>
      <c r="E536" s="28"/>
    </row>
    <row r="537" spans="4:5" s="27" customFormat="1" x14ac:dyDescent="0.3">
      <c r="D537" s="29"/>
      <c r="E537" s="28"/>
    </row>
    <row r="538" spans="4:5" s="27" customFormat="1" x14ac:dyDescent="0.3">
      <c r="D538" s="29"/>
      <c r="E538" s="28"/>
    </row>
    <row r="539" spans="4:5" s="27" customFormat="1" x14ac:dyDescent="0.3">
      <c r="D539" s="29"/>
      <c r="E539" s="28"/>
    </row>
    <row r="540" spans="4:5" s="27" customFormat="1" x14ac:dyDescent="0.3">
      <c r="D540" s="29"/>
      <c r="E540" s="28"/>
    </row>
    <row r="541" spans="4:5" s="27" customFormat="1" x14ac:dyDescent="0.3">
      <c r="D541" s="29"/>
      <c r="E541" s="28"/>
    </row>
    <row r="542" spans="4:5" s="27" customFormat="1" x14ac:dyDescent="0.3">
      <c r="D542" s="29"/>
      <c r="E542" s="28"/>
    </row>
    <row r="543" spans="4:5" s="27" customFormat="1" x14ac:dyDescent="0.3">
      <c r="D543" s="29"/>
      <c r="E543" s="28"/>
    </row>
    <row r="544" spans="4:5" s="27" customFormat="1" x14ac:dyDescent="0.3">
      <c r="D544" s="29"/>
      <c r="E544" s="28"/>
    </row>
    <row r="545" spans="4:5" s="27" customFormat="1" x14ac:dyDescent="0.3">
      <c r="D545" s="29"/>
      <c r="E545" s="28"/>
    </row>
    <row r="546" spans="4:5" s="27" customFormat="1" x14ac:dyDescent="0.3">
      <c r="D546" s="29"/>
      <c r="E546" s="28"/>
    </row>
    <row r="547" spans="4:5" s="27" customFormat="1" x14ac:dyDescent="0.3">
      <c r="D547" s="29"/>
      <c r="E547" s="28"/>
    </row>
    <row r="548" spans="4:5" s="27" customFormat="1" x14ac:dyDescent="0.3">
      <c r="D548" s="29"/>
      <c r="E548" s="28"/>
    </row>
    <row r="549" spans="4:5" s="27" customFormat="1" x14ac:dyDescent="0.3">
      <c r="D549" s="29"/>
      <c r="E549" s="28"/>
    </row>
    <row r="550" spans="4:5" s="27" customFormat="1" x14ac:dyDescent="0.3">
      <c r="D550" s="29"/>
      <c r="E550" s="28"/>
    </row>
    <row r="551" spans="4:5" s="27" customFormat="1" x14ac:dyDescent="0.3">
      <c r="D551" s="29"/>
      <c r="E551" s="28"/>
    </row>
    <row r="552" spans="4:5" s="27" customFormat="1" x14ac:dyDescent="0.3">
      <c r="D552" s="29"/>
      <c r="E552" s="28"/>
    </row>
    <row r="553" spans="4:5" s="27" customFormat="1" x14ac:dyDescent="0.3">
      <c r="D553" s="29"/>
      <c r="E553" s="28"/>
    </row>
    <row r="554" spans="4:5" s="27" customFormat="1" x14ac:dyDescent="0.3">
      <c r="D554" s="29"/>
      <c r="E554" s="28"/>
    </row>
    <row r="555" spans="4:5" s="27" customFormat="1" x14ac:dyDescent="0.3">
      <c r="D555" s="29"/>
      <c r="E555" s="28"/>
    </row>
    <row r="556" spans="4:5" s="27" customFormat="1" x14ac:dyDescent="0.3">
      <c r="D556" s="29"/>
      <c r="E556" s="28"/>
    </row>
    <row r="557" spans="4:5" s="27" customFormat="1" x14ac:dyDescent="0.3">
      <c r="D557" s="29"/>
      <c r="E557" s="28"/>
    </row>
    <row r="558" spans="4:5" s="27" customFormat="1" x14ac:dyDescent="0.3">
      <c r="D558" s="29"/>
      <c r="E558" s="28"/>
    </row>
    <row r="559" spans="4:5" s="27" customFormat="1" x14ac:dyDescent="0.3">
      <c r="D559" s="29"/>
      <c r="E559" s="28"/>
    </row>
    <row r="560" spans="4:5" s="27" customFormat="1" x14ac:dyDescent="0.3">
      <c r="D560" s="29"/>
      <c r="E560" s="28"/>
    </row>
    <row r="561" spans="4:5" s="27" customFormat="1" x14ac:dyDescent="0.3">
      <c r="D561" s="29"/>
      <c r="E561" s="28"/>
    </row>
    <row r="562" spans="4:5" s="27" customFormat="1" x14ac:dyDescent="0.3">
      <c r="D562" s="29"/>
      <c r="E562" s="28"/>
    </row>
    <row r="563" spans="4:5" s="27" customFormat="1" x14ac:dyDescent="0.3">
      <c r="D563" s="29"/>
      <c r="E563" s="28"/>
    </row>
    <row r="564" spans="4:5" s="27" customFormat="1" x14ac:dyDescent="0.3">
      <c r="D564" s="29"/>
      <c r="E564" s="28"/>
    </row>
    <row r="565" spans="4:5" s="27" customFormat="1" x14ac:dyDescent="0.3">
      <c r="D565" s="29"/>
      <c r="E565" s="28"/>
    </row>
    <row r="566" spans="4:5" s="27" customFormat="1" x14ac:dyDescent="0.3">
      <c r="D566" s="29"/>
      <c r="E566" s="28"/>
    </row>
    <row r="567" spans="4:5" s="27" customFormat="1" x14ac:dyDescent="0.3">
      <c r="D567" s="29"/>
      <c r="E567" s="28"/>
    </row>
    <row r="568" spans="4:5" s="27" customFormat="1" x14ac:dyDescent="0.3">
      <c r="D568" s="29"/>
      <c r="E568" s="28"/>
    </row>
    <row r="569" spans="4:5" s="27" customFormat="1" x14ac:dyDescent="0.3">
      <c r="D569" s="29"/>
      <c r="E569" s="28"/>
    </row>
    <row r="570" spans="4:5" s="27" customFormat="1" x14ac:dyDescent="0.3">
      <c r="D570" s="29"/>
      <c r="E570" s="28"/>
    </row>
    <row r="571" spans="4:5" s="27" customFormat="1" x14ac:dyDescent="0.3">
      <c r="D571" s="29"/>
      <c r="E571" s="28"/>
    </row>
    <row r="572" spans="4:5" s="27" customFormat="1" x14ac:dyDescent="0.3">
      <c r="D572" s="29"/>
      <c r="E572" s="28"/>
    </row>
    <row r="573" spans="4:5" s="27" customFormat="1" x14ac:dyDescent="0.3">
      <c r="D573" s="29"/>
      <c r="E573" s="28"/>
    </row>
    <row r="574" spans="4:5" s="27" customFormat="1" x14ac:dyDescent="0.3">
      <c r="D574" s="29"/>
      <c r="E574" s="28"/>
    </row>
    <row r="575" spans="4:5" s="27" customFormat="1" x14ac:dyDescent="0.3">
      <c r="D575" s="29"/>
      <c r="E575" s="28"/>
    </row>
    <row r="576" spans="4:5" s="27" customFormat="1" x14ac:dyDescent="0.3">
      <c r="D576" s="29"/>
      <c r="E576" s="28"/>
    </row>
    <row r="577" spans="4:5" s="27" customFormat="1" x14ac:dyDescent="0.3">
      <c r="D577" s="29"/>
      <c r="E577" s="28"/>
    </row>
    <row r="578" spans="4:5" s="27" customFormat="1" x14ac:dyDescent="0.3">
      <c r="D578" s="29"/>
      <c r="E578" s="28"/>
    </row>
    <row r="579" spans="4:5" s="27" customFormat="1" x14ac:dyDescent="0.3">
      <c r="D579" s="29"/>
      <c r="E579" s="28"/>
    </row>
    <row r="580" spans="4:5" s="27" customFormat="1" x14ac:dyDescent="0.3">
      <c r="D580" s="29"/>
      <c r="E580" s="28"/>
    </row>
    <row r="581" spans="4:5" s="27" customFormat="1" x14ac:dyDescent="0.3">
      <c r="D581" s="29"/>
      <c r="E581" s="28"/>
    </row>
    <row r="582" spans="4:5" s="27" customFormat="1" x14ac:dyDescent="0.3">
      <c r="D582" s="29"/>
      <c r="E582" s="28"/>
    </row>
    <row r="583" spans="4:5" s="27" customFormat="1" x14ac:dyDescent="0.3">
      <c r="D583" s="29"/>
      <c r="E583" s="28"/>
    </row>
    <row r="584" spans="4:5" s="27" customFormat="1" x14ac:dyDescent="0.3">
      <c r="D584" s="29"/>
      <c r="E584" s="28"/>
    </row>
    <row r="585" spans="4:5" s="27" customFormat="1" x14ac:dyDescent="0.3">
      <c r="D585" s="29"/>
      <c r="E585" s="28"/>
    </row>
    <row r="586" spans="4:5" s="27" customFormat="1" x14ac:dyDescent="0.3">
      <c r="D586" s="29"/>
      <c r="E586" s="28"/>
    </row>
    <row r="587" spans="4:5" s="27" customFormat="1" x14ac:dyDescent="0.3">
      <c r="D587" s="29"/>
      <c r="E587" s="28"/>
    </row>
    <row r="588" spans="4:5" s="27" customFormat="1" x14ac:dyDescent="0.3">
      <c r="D588" s="29"/>
      <c r="E588" s="28"/>
    </row>
    <row r="589" spans="4:5" s="27" customFormat="1" x14ac:dyDescent="0.3">
      <c r="D589" s="29"/>
      <c r="E589" s="28"/>
    </row>
    <row r="590" spans="4:5" s="27" customFormat="1" x14ac:dyDescent="0.3">
      <c r="D590" s="29"/>
      <c r="E590" s="28"/>
    </row>
    <row r="591" spans="4:5" s="27" customFormat="1" x14ac:dyDescent="0.3">
      <c r="D591" s="29"/>
      <c r="E591" s="28"/>
    </row>
    <row r="592" spans="4:5" s="27" customFormat="1" x14ac:dyDescent="0.3">
      <c r="D592" s="29"/>
      <c r="E592" s="28"/>
    </row>
    <row r="593" spans="4:5" s="27" customFormat="1" x14ac:dyDescent="0.3">
      <c r="D593" s="29"/>
      <c r="E593" s="28"/>
    </row>
    <row r="594" spans="4:5" s="27" customFormat="1" x14ac:dyDescent="0.3">
      <c r="D594" s="29"/>
      <c r="E594" s="28"/>
    </row>
    <row r="595" spans="4:5" s="27" customFormat="1" x14ac:dyDescent="0.3">
      <c r="D595" s="29"/>
      <c r="E595" s="28"/>
    </row>
    <row r="596" spans="4:5" s="27" customFormat="1" x14ac:dyDescent="0.3">
      <c r="D596" s="29"/>
      <c r="E596" s="28"/>
    </row>
    <row r="597" spans="4:5" s="27" customFormat="1" x14ac:dyDescent="0.3">
      <c r="D597" s="29"/>
      <c r="E597" s="28"/>
    </row>
    <row r="598" spans="4:5" s="27" customFormat="1" x14ac:dyDescent="0.3">
      <c r="D598" s="29"/>
      <c r="E598" s="28"/>
    </row>
    <row r="599" spans="4:5" s="27" customFormat="1" x14ac:dyDescent="0.3">
      <c r="D599" s="29"/>
      <c r="E599" s="28"/>
    </row>
    <row r="600" spans="4:5" s="27" customFormat="1" x14ac:dyDescent="0.3">
      <c r="D600" s="29"/>
      <c r="E600" s="28"/>
    </row>
    <row r="601" spans="4:5" s="27" customFormat="1" x14ac:dyDescent="0.3">
      <c r="D601" s="29"/>
      <c r="E601" s="28"/>
    </row>
    <row r="602" spans="4:5" s="27" customFormat="1" x14ac:dyDescent="0.3">
      <c r="D602" s="29"/>
      <c r="E602" s="28"/>
    </row>
    <row r="603" spans="4:5" s="27" customFormat="1" x14ac:dyDescent="0.3">
      <c r="D603" s="29"/>
      <c r="E603" s="28"/>
    </row>
    <row r="604" spans="4:5" s="27" customFormat="1" x14ac:dyDescent="0.3">
      <c r="D604" s="29"/>
      <c r="E604" s="28"/>
    </row>
    <row r="605" spans="4:5" s="27" customFormat="1" x14ac:dyDescent="0.3">
      <c r="D605" s="29"/>
      <c r="E605" s="28"/>
    </row>
    <row r="606" spans="4:5" s="27" customFormat="1" x14ac:dyDescent="0.3">
      <c r="D606" s="29"/>
      <c r="E606" s="28"/>
    </row>
    <row r="607" spans="4:5" s="27" customFormat="1" x14ac:dyDescent="0.3">
      <c r="D607" s="29"/>
      <c r="E607" s="28"/>
    </row>
    <row r="608" spans="4:5" s="27" customFormat="1" x14ac:dyDescent="0.3">
      <c r="D608" s="29"/>
      <c r="E608" s="28"/>
    </row>
    <row r="609" spans="4:5" s="27" customFormat="1" x14ac:dyDescent="0.3">
      <c r="D609" s="29"/>
      <c r="E609" s="28"/>
    </row>
    <row r="610" spans="4:5" s="27" customFormat="1" x14ac:dyDescent="0.3">
      <c r="D610" s="29"/>
      <c r="E610" s="28"/>
    </row>
    <row r="611" spans="4:5" s="27" customFormat="1" x14ac:dyDescent="0.3">
      <c r="D611" s="29"/>
      <c r="E611" s="28"/>
    </row>
    <row r="612" spans="4:5" s="27" customFormat="1" x14ac:dyDescent="0.3">
      <c r="D612" s="29"/>
      <c r="E612" s="28"/>
    </row>
    <row r="613" spans="4:5" s="27" customFormat="1" x14ac:dyDescent="0.3">
      <c r="D613" s="29"/>
      <c r="E613" s="28"/>
    </row>
    <row r="614" spans="4:5" s="27" customFormat="1" x14ac:dyDescent="0.3">
      <c r="D614" s="29"/>
      <c r="E614" s="28"/>
    </row>
    <row r="615" spans="4:5" s="27" customFormat="1" x14ac:dyDescent="0.3">
      <c r="D615" s="29"/>
      <c r="E615" s="28"/>
    </row>
    <row r="616" spans="4:5" s="27" customFormat="1" x14ac:dyDescent="0.3">
      <c r="D616" s="29"/>
      <c r="E616" s="28"/>
    </row>
    <row r="617" spans="4:5" s="27" customFormat="1" x14ac:dyDescent="0.3">
      <c r="D617" s="29"/>
      <c r="E617" s="28"/>
    </row>
    <row r="618" spans="4:5" s="27" customFormat="1" x14ac:dyDescent="0.3">
      <c r="D618" s="29"/>
      <c r="E618" s="28"/>
    </row>
    <row r="619" spans="4:5" s="27" customFormat="1" x14ac:dyDescent="0.3">
      <c r="D619" s="29"/>
      <c r="E619" s="28"/>
    </row>
    <row r="620" spans="4:5" s="27" customFormat="1" x14ac:dyDescent="0.3">
      <c r="D620" s="29"/>
      <c r="E620" s="28"/>
    </row>
    <row r="621" spans="4:5" s="27" customFormat="1" x14ac:dyDescent="0.3">
      <c r="D621" s="29"/>
      <c r="E621" s="28"/>
    </row>
    <row r="622" spans="4:5" s="27" customFormat="1" x14ac:dyDescent="0.3">
      <c r="D622" s="29"/>
      <c r="E622" s="28"/>
    </row>
    <row r="623" spans="4:5" s="27" customFormat="1" x14ac:dyDescent="0.3">
      <c r="D623" s="29"/>
      <c r="E623" s="28"/>
    </row>
    <row r="624" spans="4:5" s="27" customFormat="1" x14ac:dyDescent="0.3">
      <c r="D624" s="29"/>
      <c r="E624" s="28"/>
    </row>
    <row r="625" spans="4:5" s="27" customFormat="1" x14ac:dyDescent="0.3">
      <c r="D625" s="29"/>
      <c r="E625" s="28"/>
    </row>
    <row r="626" spans="4:5" s="27" customFormat="1" x14ac:dyDescent="0.3">
      <c r="D626" s="29"/>
      <c r="E626" s="28"/>
    </row>
    <row r="627" spans="4:5" s="27" customFormat="1" x14ac:dyDescent="0.3">
      <c r="D627" s="29"/>
      <c r="E627" s="28"/>
    </row>
    <row r="628" spans="4:5" s="27" customFormat="1" x14ac:dyDescent="0.3">
      <c r="D628" s="29"/>
      <c r="E628" s="28"/>
    </row>
    <row r="629" spans="4:5" s="27" customFormat="1" x14ac:dyDescent="0.3">
      <c r="D629" s="29"/>
      <c r="E629" s="28"/>
    </row>
    <row r="630" spans="4:5" s="27" customFormat="1" x14ac:dyDescent="0.3">
      <c r="D630" s="29"/>
      <c r="E630" s="28"/>
    </row>
    <row r="631" spans="4:5" s="27" customFormat="1" x14ac:dyDescent="0.3">
      <c r="D631" s="29"/>
      <c r="E631" s="28"/>
    </row>
    <row r="632" spans="4:5" s="27" customFormat="1" x14ac:dyDescent="0.3">
      <c r="D632" s="29"/>
      <c r="E632" s="28"/>
    </row>
    <row r="633" spans="4:5" s="27" customFormat="1" x14ac:dyDescent="0.3">
      <c r="D633" s="29"/>
      <c r="E633" s="28"/>
    </row>
    <row r="634" spans="4:5" s="27" customFormat="1" x14ac:dyDescent="0.3">
      <c r="D634" s="29"/>
      <c r="E634" s="28"/>
    </row>
    <row r="635" spans="4:5" s="27" customFormat="1" x14ac:dyDescent="0.3">
      <c r="D635" s="29"/>
      <c r="E635" s="28"/>
    </row>
    <row r="636" spans="4:5" s="27" customFormat="1" x14ac:dyDescent="0.3">
      <c r="D636" s="29"/>
      <c r="E636" s="28"/>
    </row>
    <row r="637" spans="4:5" s="27" customFormat="1" x14ac:dyDescent="0.3">
      <c r="D637" s="29"/>
      <c r="E637" s="28"/>
    </row>
    <row r="638" spans="4:5" s="27" customFormat="1" x14ac:dyDescent="0.3">
      <c r="D638" s="29"/>
      <c r="E638" s="28"/>
    </row>
    <row r="639" spans="4:5" s="27" customFormat="1" x14ac:dyDescent="0.3">
      <c r="D639" s="29"/>
      <c r="E639" s="28"/>
    </row>
    <row r="640" spans="4:5" s="27" customFormat="1" x14ac:dyDescent="0.3">
      <c r="D640" s="29"/>
      <c r="E640" s="28"/>
    </row>
    <row r="641" spans="4:5" s="27" customFormat="1" x14ac:dyDescent="0.3">
      <c r="D641" s="29"/>
      <c r="E641" s="28"/>
    </row>
    <row r="642" spans="4:5" s="27" customFormat="1" x14ac:dyDescent="0.3">
      <c r="D642" s="29"/>
      <c r="E642" s="28"/>
    </row>
    <row r="643" spans="4:5" s="27" customFormat="1" x14ac:dyDescent="0.3">
      <c r="D643" s="29"/>
      <c r="E643" s="28"/>
    </row>
    <row r="644" spans="4:5" s="27" customFormat="1" x14ac:dyDescent="0.3">
      <c r="D644" s="29"/>
      <c r="E644" s="28"/>
    </row>
    <row r="645" spans="4:5" s="27" customFormat="1" x14ac:dyDescent="0.3">
      <c r="D645" s="29"/>
      <c r="E645" s="28"/>
    </row>
    <row r="646" spans="4:5" s="27" customFormat="1" x14ac:dyDescent="0.3">
      <c r="D646" s="29"/>
      <c r="E646" s="28"/>
    </row>
    <row r="647" spans="4:5" s="27" customFormat="1" x14ac:dyDescent="0.3">
      <c r="D647" s="29"/>
      <c r="E647" s="28"/>
    </row>
    <row r="648" spans="4:5" s="27" customFormat="1" x14ac:dyDescent="0.3">
      <c r="D648" s="29"/>
      <c r="E648" s="28"/>
    </row>
    <row r="649" spans="4:5" s="27" customFormat="1" x14ac:dyDescent="0.3">
      <c r="D649" s="29"/>
      <c r="E649" s="28"/>
    </row>
    <row r="650" spans="4:5" s="27" customFormat="1" x14ac:dyDescent="0.3">
      <c r="D650" s="29"/>
      <c r="E650" s="28"/>
    </row>
    <row r="651" spans="4:5" s="27" customFormat="1" x14ac:dyDescent="0.3">
      <c r="D651" s="29"/>
      <c r="E651" s="28"/>
    </row>
    <row r="652" spans="4:5" s="27" customFormat="1" x14ac:dyDescent="0.3">
      <c r="D652" s="29"/>
      <c r="E652" s="28"/>
    </row>
    <row r="653" spans="4:5" s="27" customFormat="1" x14ac:dyDescent="0.3">
      <c r="D653" s="29"/>
      <c r="E653" s="28"/>
    </row>
    <row r="654" spans="4:5" s="27" customFormat="1" x14ac:dyDescent="0.3">
      <c r="D654" s="29"/>
      <c r="E654" s="28"/>
    </row>
    <row r="655" spans="4:5" s="27" customFormat="1" x14ac:dyDescent="0.3">
      <c r="D655" s="29"/>
      <c r="E655" s="28"/>
    </row>
    <row r="656" spans="4:5" s="27" customFormat="1" x14ac:dyDescent="0.3">
      <c r="D656" s="29"/>
      <c r="E656" s="28"/>
    </row>
    <row r="657" spans="4:5" s="27" customFormat="1" x14ac:dyDescent="0.3">
      <c r="D657" s="29"/>
      <c r="E657" s="28"/>
    </row>
    <row r="658" spans="4:5" s="27" customFormat="1" x14ac:dyDescent="0.3">
      <c r="D658" s="29"/>
      <c r="E658" s="28"/>
    </row>
    <row r="659" spans="4:5" s="27" customFormat="1" x14ac:dyDescent="0.3">
      <c r="D659" s="29"/>
      <c r="E659" s="28"/>
    </row>
    <row r="660" spans="4:5" s="27" customFormat="1" x14ac:dyDescent="0.3">
      <c r="D660" s="29"/>
      <c r="E660" s="28"/>
    </row>
    <row r="661" spans="4:5" s="27" customFormat="1" x14ac:dyDescent="0.3">
      <c r="D661" s="29"/>
      <c r="E661" s="28"/>
    </row>
    <row r="662" spans="4:5" s="27" customFormat="1" x14ac:dyDescent="0.3">
      <c r="D662" s="29"/>
      <c r="E662" s="28"/>
    </row>
    <row r="663" spans="4:5" s="27" customFormat="1" x14ac:dyDescent="0.3">
      <c r="D663" s="29"/>
      <c r="E663" s="28"/>
    </row>
    <row r="664" spans="4:5" s="27" customFormat="1" x14ac:dyDescent="0.3">
      <c r="D664" s="29"/>
      <c r="E664" s="28"/>
    </row>
    <row r="665" spans="4:5" s="27" customFormat="1" x14ac:dyDescent="0.3">
      <c r="D665" s="29"/>
      <c r="E665" s="28"/>
    </row>
    <row r="666" spans="4:5" s="27" customFormat="1" x14ac:dyDescent="0.3">
      <c r="D666" s="29"/>
      <c r="E666" s="28"/>
    </row>
    <row r="667" spans="4:5" s="27" customFormat="1" x14ac:dyDescent="0.3">
      <c r="D667" s="29"/>
      <c r="E667" s="28"/>
    </row>
    <row r="668" spans="4:5" s="27" customFormat="1" x14ac:dyDescent="0.3">
      <c r="D668" s="29"/>
      <c r="E668" s="28"/>
    </row>
    <row r="669" spans="4:5" s="27" customFormat="1" x14ac:dyDescent="0.3">
      <c r="D669" s="29"/>
      <c r="E669" s="28"/>
    </row>
    <row r="670" spans="4:5" s="27" customFormat="1" x14ac:dyDescent="0.3">
      <c r="D670" s="29"/>
      <c r="E670" s="28"/>
    </row>
    <row r="671" spans="4:5" s="27" customFormat="1" x14ac:dyDescent="0.3">
      <c r="D671" s="29"/>
      <c r="E671" s="28"/>
    </row>
    <row r="672" spans="4:5" s="27" customFormat="1" x14ac:dyDescent="0.3">
      <c r="D672" s="29"/>
      <c r="E672" s="28"/>
    </row>
    <row r="673" spans="4:5" s="27" customFormat="1" x14ac:dyDescent="0.3">
      <c r="D673" s="29"/>
      <c r="E673" s="28"/>
    </row>
    <row r="674" spans="4:5" s="27" customFormat="1" x14ac:dyDescent="0.3">
      <c r="D674" s="29"/>
      <c r="E674" s="28"/>
    </row>
    <row r="675" spans="4:5" s="27" customFormat="1" x14ac:dyDescent="0.3">
      <c r="D675" s="29"/>
      <c r="E675" s="28"/>
    </row>
    <row r="676" spans="4:5" s="27" customFormat="1" x14ac:dyDescent="0.3">
      <c r="D676" s="29"/>
      <c r="E676" s="28"/>
    </row>
    <row r="677" spans="4:5" s="27" customFormat="1" x14ac:dyDescent="0.3">
      <c r="D677" s="29"/>
      <c r="E677" s="28"/>
    </row>
    <row r="678" spans="4:5" s="27" customFormat="1" x14ac:dyDescent="0.3">
      <c r="D678" s="29"/>
      <c r="E678" s="28"/>
    </row>
    <row r="679" spans="4:5" s="27" customFormat="1" x14ac:dyDescent="0.3">
      <c r="D679" s="29"/>
      <c r="E679" s="28"/>
    </row>
    <row r="680" spans="4:5" s="27" customFormat="1" x14ac:dyDescent="0.3">
      <c r="D680" s="29"/>
      <c r="E680" s="28"/>
    </row>
    <row r="681" spans="4:5" s="27" customFormat="1" x14ac:dyDescent="0.3">
      <c r="D681" s="29"/>
      <c r="E681" s="28"/>
    </row>
    <row r="682" spans="4:5" s="27" customFormat="1" x14ac:dyDescent="0.3">
      <c r="D682" s="29"/>
      <c r="E682" s="28"/>
    </row>
    <row r="683" spans="4:5" s="27" customFormat="1" x14ac:dyDescent="0.3">
      <c r="D683" s="29"/>
      <c r="E683" s="28"/>
    </row>
    <row r="684" spans="4:5" s="27" customFormat="1" x14ac:dyDescent="0.3">
      <c r="D684" s="29"/>
      <c r="E684" s="28"/>
    </row>
    <row r="685" spans="4:5" s="27" customFormat="1" x14ac:dyDescent="0.3">
      <c r="D685" s="29"/>
      <c r="E685" s="28"/>
    </row>
    <row r="686" spans="4:5" s="27" customFormat="1" x14ac:dyDescent="0.3">
      <c r="D686" s="29"/>
      <c r="E686" s="28"/>
    </row>
    <row r="687" spans="4:5" s="27" customFormat="1" x14ac:dyDescent="0.3">
      <c r="D687" s="29"/>
      <c r="E687" s="28"/>
    </row>
    <row r="688" spans="4:5" s="27" customFormat="1" x14ac:dyDescent="0.3">
      <c r="D688" s="29"/>
      <c r="E688" s="28"/>
    </row>
    <row r="689" spans="4:5" s="27" customFormat="1" x14ac:dyDescent="0.3">
      <c r="D689" s="29"/>
      <c r="E689" s="28"/>
    </row>
    <row r="690" spans="4:5" s="27" customFormat="1" x14ac:dyDescent="0.3">
      <c r="D690" s="29"/>
      <c r="E690" s="28"/>
    </row>
    <row r="691" spans="4:5" s="27" customFormat="1" x14ac:dyDescent="0.3">
      <c r="D691" s="29"/>
      <c r="E691" s="28"/>
    </row>
    <row r="692" spans="4:5" s="27" customFormat="1" x14ac:dyDescent="0.3">
      <c r="D692" s="29"/>
      <c r="E692" s="28"/>
    </row>
    <row r="693" spans="4:5" s="27" customFormat="1" x14ac:dyDescent="0.3">
      <c r="D693" s="29"/>
      <c r="E693" s="28"/>
    </row>
    <row r="694" spans="4:5" s="27" customFormat="1" x14ac:dyDescent="0.3">
      <c r="D694" s="29"/>
      <c r="E694" s="28"/>
    </row>
    <row r="695" spans="4:5" s="27" customFormat="1" x14ac:dyDescent="0.3">
      <c r="D695" s="29"/>
      <c r="E695" s="28"/>
    </row>
    <row r="696" spans="4:5" s="27" customFormat="1" x14ac:dyDescent="0.3">
      <c r="D696" s="29"/>
      <c r="E696" s="28"/>
    </row>
    <row r="697" spans="4:5" s="27" customFormat="1" x14ac:dyDescent="0.3">
      <c r="D697" s="29"/>
      <c r="E697" s="28"/>
    </row>
    <row r="698" spans="4:5" s="27" customFormat="1" x14ac:dyDescent="0.3">
      <c r="D698" s="29"/>
      <c r="E698" s="28"/>
    </row>
    <row r="699" spans="4:5" s="27" customFormat="1" x14ac:dyDescent="0.3">
      <c r="D699" s="29"/>
      <c r="E699" s="28"/>
    </row>
    <row r="700" spans="4:5" s="27" customFormat="1" x14ac:dyDescent="0.3">
      <c r="D700" s="29"/>
      <c r="E700" s="28"/>
    </row>
    <row r="701" spans="4:5" s="27" customFormat="1" x14ac:dyDescent="0.3">
      <c r="D701" s="29"/>
      <c r="E701" s="28"/>
    </row>
    <row r="702" spans="4:5" s="27" customFormat="1" x14ac:dyDescent="0.3">
      <c r="D702" s="29"/>
      <c r="E702" s="28"/>
    </row>
    <row r="703" spans="4:5" s="27" customFormat="1" x14ac:dyDescent="0.3">
      <c r="D703" s="29"/>
      <c r="E703" s="28"/>
    </row>
    <row r="704" spans="4:5" s="27" customFormat="1" x14ac:dyDescent="0.3">
      <c r="D704" s="29"/>
      <c r="E704" s="28"/>
    </row>
    <row r="705" spans="4:5" s="27" customFormat="1" x14ac:dyDescent="0.3">
      <c r="D705" s="29"/>
      <c r="E705" s="28"/>
    </row>
    <row r="706" spans="4:5" s="27" customFormat="1" x14ac:dyDescent="0.3">
      <c r="D706" s="29"/>
      <c r="E706" s="28"/>
    </row>
    <row r="707" spans="4:5" s="27" customFormat="1" x14ac:dyDescent="0.3">
      <c r="D707" s="29"/>
      <c r="E707" s="28"/>
    </row>
    <row r="708" spans="4:5" s="27" customFormat="1" x14ac:dyDescent="0.3">
      <c r="D708" s="29"/>
      <c r="E708" s="28"/>
    </row>
    <row r="709" spans="4:5" s="27" customFormat="1" x14ac:dyDescent="0.3">
      <c r="D709" s="29"/>
      <c r="E709" s="28"/>
    </row>
    <row r="710" spans="4:5" s="27" customFormat="1" x14ac:dyDescent="0.3">
      <c r="D710" s="29"/>
      <c r="E710" s="28"/>
    </row>
    <row r="711" spans="4:5" s="27" customFormat="1" x14ac:dyDescent="0.3">
      <c r="D711" s="29"/>
      <c r="E711" s="28"/>
    </row>
    <row r="712" spans="4:5" s="27" customFormat="1" x14ac:dyDescent="0.3">
      <c r="D712" s="29"/>
      <c r="E712" s="28"/>
    </row>
    <row r="713" spans="4:5" s="27" customFormat="1" x14ac:dyDescent="0.3">
      <c r="D713" s="29"/>
      <c r="E713" s="28"/>
    </row>
    <row r="714" spans="4:5" s="27" customFormat="1" x14ac:dyDescent="0.3">
      <c r="D714" s="29"/>
      <c r="E714" s="28"/>
    </row>
    <row r="715" spans="4:5" s="27" customFormat="1" x14ac:dyDescent="0.3">
      <c r="D715" s="29"/>
      <c r="E715" s="28"/>
    </row>
    <row r="716" spans="4:5" s="27" customFormat="1" x14ac:dyDescent="0.3">
      <c r="D716" s="29"/>
      <c r="E716" s="28"/>
    </row>
    <row r="717" spans="4:5" s="27" customFormat="1" x14ac:dyDescent="0.3">
      <c r="D717" s="29"/>
      <c r="E717" s="28"/>
    </row>
    <row r="718" spans="4:5" s="27" customFormat="1" x14ac:dyDescent="0.3">
      <c r="D718" s="29"/>
      <c r="E718" s="28"/>
    </row>
    <row r="719" spans="4:5" s="27" customFormat="1" x14ac:dyDescent="0.3">
      <c r="D719" s="29"/>
      <c r="E719" s="28"/>
    </row>
    <row r="720" spans="4:5" s="27" customFormat="1" x14ac:dyDescent="0.3">
      <c r="D720" s="29"/>
      <c r="E720" s="28"/>
    </row>
    <row r="721" spans="4:5" s="27" customFormat="1" x14ac:dyDescent="0.3">
      <c r="D721" s="29"/>
      <c r="E721" s="28"/>
    </row>
    <row r="722" spans="4:5" s="27" customFormat="1" x14ac:dyDescent="0.3">
      <c r="D722" s="29"/>
      <c r="E722" s="28"/>
    </row>
    <row r="723" spans="4:5" s="27" customFormat="1" x14ac:dyDescent="0.3">
      <c r="D723" s="29"/>
      <c r="E723" s="28"/>
    </row>
    <row r="724" spans="4:5" s="27" customFormat="1" x14ac:dyDescent="0.3">
      <c r="D724" s="29"/>
      <c r="E724" s="28"/>
    </row>
    <row r="725" spans="4:5" s="27" customFormat="1" x14ac:dyDescent="0.3">
      <c r="D725" s="29"/>
      <c r="E725" s="28"/>
    </row>
    <row r="726" spans="4:5" s="27" customFormat="1" x14ac:dyDescent="0.3">
      <c r="D726" s="29"/>
      <c r="E726" s="28"/>
    </row>
    <row r="727" spans="4:5" s="27" customFormat="1" x14ac:dyDescent="0.3">
      <c r="D727" s="29"/>
      <c r="E727" s="28"/>
    </row>
    <row r="728" spans="4:5" s="27" customFormat="1" x14ac:dyDescent="0.3">
      <c r="D728" s="29"/>
      <c r="E728" s="28"/>
    </row>
    <row r="729" spans="4:5" s="27" customFormat="1" x14ac:dyDescent="0.3">
      <c r="D729" s="29"/>
      <c r="E729" s="28"/>
    </row>
    <row r="730" spans="4:5" s="27" customFormat="1" x14ac:dyDescent="0.3">
      <c r="D730" s="29"/>
      <c r="E730" s="28"/>
    </row>
    <row r="731" spans="4:5" s="27" customFormat="1" x14ac:dyDescent="0.3">
      <c r="D731" s="29"/>
      <c r="E731" s="28"/>
    </row>
    <row r="732" spans="4:5" s="27" customFormat="1" x14ac:dyDescent="0.3">
      <c r="D732" s="29"/>
      <c r="E732" s="28"/>
    </row>
    <row r="733" spans="4:5" s="27" customFormat="1" x14ac:dyDescent="0.3">
      <c r="D733" s="29"/>
      <c r="E733" s="28"/>
    </row>
    <row r="734" spans="4:5" s="27" customFormat="1" x14ac:dyDescent="0.3">
      <c r="D734" s="29"/>
      <c r="E734" s="28"/>
    </row>
    <row r="735" spans="4:5" s="27" customFormat="1" x14ac:dyDescent="0.3">
      <c r="D735" s="29"/>
      <c r="E735" s="28"/>
    </row>
    <row r="736" spans="4:5" s="27" customFormat="1" x14ac:dyDescent="0.3">
      <c r="D736" s="29"/>
      <c r="E736" s="28"/>
    </row>
    <row r="737" spans="4:5" s="27" customFormat="1" x14ac:dyDescent="0.3">
      <c r="D737" s="29"/>
      <c r="E737" s="28"/>
    </row>
    <row r="738" spans="4:5" s="27" customFormat="1" x14ac:dyDescent="0.3">
      <c r="D738" s="29"/>
      <c r="E738" s="28"/>
    </row>
    <row r="739" spans="4:5" s="27" customFormat="1" x14ac:dyDescent="0.3">
      <c r="D739" s="29"/>
      <c r="E739" s="28"/>
    </row>
    <row r="740" spans="4:5" s="27" customFormat="1" x14ac:dyDescent="0.3">
      <c r="D740" s="29"/>
      <c r="E740" s="28"/>
    </row>
    <row r="741" spans="4:5" s="27" customFormat="1" x14ac:dyDescent="0.3">
      <c r="D741" s="29"/>
      <c r="E741" s="28"/>
    </row>
    <row r="742" spans="4:5" s="27" customFormat="1" x14ac:dyDescent="0.3">
      <c r="D742" s="29"/>
      <c r="E742" s="28"/>
    </row>
    <row r="743" spans="4:5" s="27" customFormat="1" x14ac:dyDescent="0.3">
      <c r="D743" s="29"/>
      <c r="E743" s="28"/>
    </row>
    <row r="744" spans="4:5" s="27" customFormat="1" x14ac:dyDescent="0.3">
      <c r="D744" s="29"/>
      <c r="E744" s="28"/>
    </row>
    <row r="745" spans="4:5" s="27" customFormat="1" x14ac:dyDescent="0.3">
      <c r="D745" s="29"/>
      <c r="E745" s="28"/>
    </row>
    <row r="746" spans="4:5" s="27" customFormat="1" x14ac:dyDescent="0.3">
      <c r="D746" s="29"/>
      <c r="E746" s="28"/>
    </row>
    <row r="747" spans="4:5" s="27" customFormat="1" x14ac:dyDescent="0.3">
      <c r="D747" s="29"/>
      <c r="E747" s="28"/>
    </row>
    <row r="748" spans="4:5" s="27" customFormat="1" x14ac:dyDescent="0.3">
      <c r="D748" s="29"/>
      <c r="E748" s="28"/>
    </row>
    <row r="749" spans="4:5" s="27" customFormat="1" x14ac:dyDescent="0.3">
      <c r="D749" s="29"/>
      <c r="E749" s="28"/>
    </row>
    <row r="750" spans="4:5" s="27" customFormat="1" x14ac:dyDescent="0.3">
      <c r="D750" s="29"/>
      <c r="E750" s="28"/>
    </row>
    <row r="751" spans="4:5" s="27" customFormat="1" x14ac:dyDescent="0.3">
      <c r="D751" s="29"/>
      <c r="E751" s="28"/>
    </row>
    <row r="752" spans="4:5" s="27" customFormat="1" x14ac:dyDescent="0.3">
      <c r="D752" s="29"/>
      <c r="E752" s="28"/>
    </row>
    <row r="753" spans="4:5" s="27" customFormat="1" x14ac:dyDescent="0.3">
      <c r="D753" s="29"/>
      <c r="E753" s="28"/>
    </row>
    <row r="754" spans="4:5" s="27" customFormat="1" x14ac:dyDescent="0.3">
      <c r="D754" s="29"/>
      <c r="E754" s="28"/>
    </row>
    <row r="755" spans="4:5" s="27" customFormat="1" x14ac:dyDescent="0.3">
      <c r="D755" s="29"/>
      <c r="E755" s="28"/>
    </row>
    <row r="756" spans="4:5" s="27" customFormat="1" x14ac:dyDescent="0.3">
      <c r="D756" s="29"/>
      <c r="E756" s="28"/>
    </row>
    <row r="757" spans="4:5" s="27" customFormat="1" x14ac:dyDescent="0.3">
      <c r="D757" s="29"/>
      <c r="E757" s="28"/>
    </row>
    <row r="758" spans="4:5" s="27" customFormat="1" x14ac:dyDescent="0.3">
      <c r="D758" s="29"/>
      <c r="E758" s="28"/>
    </row>
    <row r="759" spans="4:5" s="27" customFormat="1" x14ac:dyDescent="0.3">
      <c r="D759" s="29"/>
      <c r="E759" s="28"/>
    </row>
    <row r="760" spans="4:5" s="27" customFormat="1" x14ac:dyDescent="0.3">
      <c r="D760" s="29"/>
      <c r="E760" s="28"/>
    </row>
    <row r="761" spans="4:5" s="27" customFormat="1" x14ac:dyDescent="0.3">
      <c r="D761" s="29"/>
      <c r="E761" s="28"/>
    </row>
    <row r="762" spans="4:5" s="27" customFormat="1" x14ac:dyDescent="0.3">
      <c r="D762" s="29"/>
      <c r="E762" s="28"/>
    </row>
    <row r="763" spans="4:5" s="27" customFormat="1" x14ac:dyDescent="0.3">
      <c r="D763" s="29"/>
      <c r="E763" s="28"/>
    </row>
    <row r="764" spans="4:5" s="27" customFormat="1" x14ac:dyDescent="0.3">
      <c r="D764" s="29"/>
      <c r="E764" s="28"/>
    </row>
    <row r="765" spans="4:5" s="27" customFormat="1" x14ac:dyDescent="0.3">
      <c r="D765" s="29"/>
      <c r="E765" s="28"/>
    </row>
    <row r="766" spans="4:5" s="27" customFormat="1" x14ac:dyDescent="0.3">
      <c r="D766" s="29"/>
      <c r="E766" s="28"/>
    </row>
    <row r="767" spans="4:5" s="27" customFormat="1" x14ac:dyDescent="0.3">
      <c r="D767" s="29"/>
      <c r="E767" s="28"/>
    </row>
    <row r="768" spans="4:5" s="27" customFormat="1" x14ac:dyDescent="0.3">
      <c r="D768" s="29"/>
      <c r="E768" s="28"/>
    </row>
    <row r="769" spans="4:5" s="27" customFormat="1" x14ac:dyDescent="0.3">
      <c r="D769" s="29"/>
      <c r="E769" s="28"/>
    </row>
    <row r="770" spans="4:5" s="27" customFormat="1" x14ac:dyDescent="0.3">
      <c r="D770" s="29"/>
      <c r="E770" s="28"/>
    </row>
    <row r="771" spans="4:5" s="27" customFormat="1" x14ac:dyDescent="0.3">
      <c r="D771" s="29"/>
      <c r="E771" s="28"/>
    </row>
    <row r="772" spans="4:5" s="27" customFormat="1" x14ac:dyDescent="0.3">
      <c r="D772" s="29"/>
      <c r="E772" s="28"/>
    </row>
    <row r="773" spans="4:5" s="27" customFormat="1" x14ac:dyDescent="0.3">
      <c r="D773" s="29"/>
      <c r="E773" s="28"/>
    </row>
    <row r="774" spans="4:5" s="27" customFormat="1" x14ac:dyDescent="0.3">
      <c r="D774" s="29"/>
      <c r="E774" s="28"/>
    </row>
    <row r="775" spans="4:5" s="27" customFormat="1" x14ac:dyDescent="0.3">
      <c r="D775" s="29"/>
      <c r="E775" s="28"/>
    </row>
    <row r="776" spans="4:5" s="27" customFormat="1" x14ac:dyDescent="0.3">
      <c r="D776" s="29"/>
      <c r="E776" s="28"/>
    </row>
    <row r="777" spans="4:5" s="27" customFormat="1" x14ac:dyDescent="0.3">
      <c r="D777" s="29"/>
      <c r="E777" s="28"/>
    </row>
    <row r="778" spans="4:5" s="27" customFormat="1" x14ac:dyDescent="0.3">
      <c r="D778" s="29"/>
      <c r="E778" s="28"/>
    </row>
    <row r="779" spans="4:5" s="27" customFormat="1" x14ac:dyDescent="0.3">
      <c r="D779" s="29"/>
      <c r="E779" s="28"/>
    </row>
    <row r="780" spans="4:5" s="27" customFormat="1" x14ac:dyDescent="0.3">
      <c r="D780" s="29"/>
      <c r="E780" s="28"/>
    </row>
    <row r="781" spans="4:5" s="27" customFormat="1" x14ac:dyDescent="0.3">
      <c r="D781" s="29"/>
      <c r="E781" s="28"/>
    </row>
    <row r="782" spans="4:5" s="27" customFormat="1" x14ac:dyDescent="0.3">
      <c r="D782" s="29"/>
      <c r="E782" s="28"/>
    </row>
    <row r="783" spans="4:5" s="27" customFormat="1" x14ac:dyDescent="0.3">
      <c r="D783" s="29"/>
      <c r="E783" s="28"/>
    </row>
    <row r="784" spans="4:5" s="27" customFormat="1" x14ac:dyDescent="0.3">
      <c r="D784" s="29"/>
      <c r="E784" s="28"/>
    </row>
    <row r="785" spans="4:5" s="27" customFormat="1" x14ac:dyDescent="0.3">
      <c r="D785" s="29"/>
      <c r="E785" s="28"/>
    </row>
    <row r="786" spans="4:5" s="27" customFormat="1" x14ac:dyDescent="0.3">
      <c r="D786" s="29"/>
      <c r="E786" s="28"/>
    </row>
    <row r="787" spans="4:5" s="27" customFormat="1" x14ac:dyDescent="0.3">
      <c r="D787" s="29"/>
      <c r="E787" s="28"/>
    </row>
    <row r="788" spans="4:5" s="27" customFormat="1" x14ac:dyDescent="0.3">
      <c r="D788" s="29"/>
      <c r="E788" s="28"/>
    </row>
    <row r="789" spans="4:5" s="27" customFormat="1" x14ac:dyDescent="0.3">
      <c r="D789" s="29"/>
      <c r="E789" s="28"/>
    </row>
    <row r="790" spans="4:5" s="27" customFormat="1" x14ac:dyDescent="0.3">
      <c r="D790" s="29"/>
      <c r="E790" s="28"/>
    </row>
    <row r="791" spans="4:5" s="27" customFormat="1" x14ac:dyDescent="0.3">
      <c r="D791" s="29"/>
      <c r="E791" s="28"/>
    </row>
    <row r="792" spans="4:5" s="27" customFormat="1" x14ac:dyDescent="0.3">
      <c r="D792" s="29"/>
      <c r="E792" s="28"/>
    </row>
    <row r="793" spans="4:5" s="27" customFormat="1" x14ac:dyDescent="0.3">
      <c r="D793" s="29"/>
      <c r="E793" s="28"/>
    </row>
    <row r="794" spans="4:5" s="27" customFormat="1" x14ac:dyDescent="0.3">
      <c r="D794" s="29"/>
      <c r="E794" s="28"/>
    </row>
    <row r="795" spans="4:5" s="27" customFormat="1" x14ac:dyDescent="0.3">
      <c r="D795" s="29"/>
      <c r="E795" s="28"/>
    </row>
    <row r="796" spans="4:5" s="27" customFormat="1" x14ac:dyDescent="0.3">
      <c r="D796" s="29"/>
      <c r="E796" s="28"/>
    </row>
    <row r="797" spans="4:5" s="27" customFormat="1" x14ac:dyDescent="0.3">
      <c r="D797" s="29"/>
      <c r="E797" s="28"/>
    </row>
    <row r="798" spans="4:5" s="27" customFormat="1" x14ac:dyDescent="0.3">
      <c r="D798" s="29"/>
      <c r="E798" s="28"/>
    </row>
    <row r="799" spans="4:5" s="27" customFormat="1" x14ac:dyDescent="0.3">
      <c r="D799" s="29"/>
      <c r="E799" s="28"/>
    </row>
    <row r="800" spans="4:5" s="27" customFormat="1" x14ac:dyDescent="0.3">
      <c r="D800" s="29"/>
      <c r="E800" s="28"/>
    </row>
    <row r="801" spans="4:5" s="27" customFormat="1" x14ac:dyDescent="0.3">
      <c r="D801" s="29"/>
      <c r="E801" s="28"/>
    </row>
    <row r="802" spans="4:5" s="27" customFormat="1" x14ac:dyDescent="0.3">
      <c r="D802" s="29"/>
      <c r="E802" s="28"/>
    </row>
    <row r="803" spans="4:5" s="27" customFormat="1" x14ac:dyDescent="0.3">
      <c r="D803" s="29"/>
      <c r="E803" s="28"/>
    </row>
    <row r="804" spans="4:5" s="27" customFormat="1" x14ac:dyDescent="0.3">
      <c r="D804" s="29"/>
      <c r="E804" s="28"/>
    </row>
    <row r="805" spans="4:5" s="27" customFormat="1" x14ac:dyDescent="0.3">
      <c r="D805" s="29"/>
      <c r="E805" s="28"/>
    </row>
    <row r="806" spans="4:5" s="27" customFormat="1" x14ac:dyDescent="0.3">
      <c r="D806" s="29"/>
      <c r="E806" s="28"/>
    </row>
    <row r="807" spans="4:5" s="27" customFormat="1" x14ac:dyDescent="0.3">
      <c r="D807" s="29"/>
      <c r="E807" s="28"/>
    </row>
    <row r="808" spans="4:5" s="27" customFormat="1" x14ac:dyDescent="0.3">
      <c r="D808" s="29"/>
      <c r="E808" s="28"/>
    </row>
    <row r="809" spans="4:5" s="27" customFormat="1" x14ac:dyDescent="0.3">
      <c r="D809" s="29"/>
      <c r="E809" s="28"/>
    </row>
    <row r="810" spans="4:5" s="27" customFormat="1" x14ac:dyDescent="0.3">
      <c r="D810" s="29"/>
      <c r="E810" s="28"/>
    </row>
    <row r="811" spans="4:5" s="27" customFormat="1" x14ac:dyDescent="0.3">
      <c r="D811" s="29"/>
      <c r="E811" s="28"/>
    </row>
    <row r="812" spans="4:5" s="27" customFormat="1" x14ac:dyDescent="0.3">
      <c r="D812" s="29"/>
      <c r="E812" s="28"/>
    </row>
    <row r="813" spans="4:5" s="27" customFormat="1" x14ac:dyDescent="0.3">
      <c r="D813" s="29"/>
      <c r="E813" s="28"/>
    </row>
    <row r="814" spans="4:5" s="27" customFormat="1" x14ac:dyDescent="0.3">
      <c r="D814" s="29"/>
      <c r="E814" s="28"/>
    </row>
    <row r="815" spans="4:5" s="27" customFormat="1" x14ac:dyDescent="0.3">
      <c r="D815" s="29"/>
      <c r="E815" s="28"/>
    </row>
    <row r="816" spans="4:5" s="27" customFormat="1" x14ac:dyDescent="0.3">
      <c r="D816" s="29"/>
      <c r="E816" s="28"/>
    </row>
    <row r="817" spans="4:5" s="27" customFormat="1" x14ac:dyDescent="0.3">
      <c r="D817" s="29"/>
      <c r="E817" s="28"/>
    </row>
    <row r="818" spans="4:5" s="27" customFormat="1" x14ac:dyDescent="0.3">
      <c r="D818" s="29"/>
      <c r="E818" s="28"/>
    </row>
    <row r="819" spans="4:5" s="27" customFormat="1" x14ac:dyDescent="0.3">
      <c r="D819" s="29"/>
      <c r="E819" s="28"/>
    </row>
    <row r="820" spans="4:5" s="27" customFormat="1" x14ac:dyDescent="0.3">
      <c r="D820" s="29"/>
      <c r="E820" s="28"/>
    </row>
    <row r="821" spans="4:5" s="27" customFormat="1" x14ac:dyDescent="0.3">
      <c r="D821" s="29"/>
      <c r="E821" s="28"/>
    </row>
    <row r="822" spans="4:5" s="27" customFormat="1" x14ac:dyDescent="0.3">
      <c r="D822" s="29"/>
      <c r="E822" s="28"/>
    </row>
    <row r="823" spans="4:5" s="27" customFormat="1" x14ac:dyDescent="0.3">
      <c r="D823" s="29"/>
      <c r="E823" s="28"/>
    </row>
    <row r="824" spans="4:5" s="27" customFormat="1" x14ac:dyDescent="0.3">
      <c r="D824" s="29"/>
      <c r="E824" s="28"/>
    </row>
    <row r="825" spans="4:5" s="27" customFormat="1" x14ac:dyDescent="0.3">
      <c r="D825" s="29"/>
      <c r="E825" s="28"/>
    </row>
    <row r="826" spans="4:5" s="27" customFormat="1" x14ac:dyDescent="0.3">
      <c r="D826" s="29"/>
      <c r="E826" s="28"/>
    </row>
    <row r="827" spans="4:5" s="27" customFormat="1" x14ac:dyDescent="0.3">
      <c r="D827" s="29"/>
      <c r="E827" s="28"/>
    </row>
    <row r="828" spans="4:5" s="27" customFormat="1" x14ac:dyDescent="0.3">
      <c r="D828" s="29"/>
      <c r="E828" s="28"/>
    </row>
    <row r="829" spans="4:5" s="27" customFormat="1" x14ac:dyDescent="0.3">
      <c r="D829" s="29"/>
      <c r="E829" s="28"/>
    </row>
    <row r="830" spans="4:5" s="27" customFormat="1" x14ac:dyDescent="0.3">
      <c r="D830" s="29"/>
      <c r="E830" s="28"/>
    </row>
    <row r="831" spans="4:5" s="27" customFormat="1" x14ac:dyDescent="0.3">
      <c r="D831" s="29"/>
      <c r="E831" s="28"/>
    </row>
    <row r="832" spans="4:5" s="27" customFormat="1" x14ac:dyDescent="0.3">
      <c r="D832" s="29"/>
      <c r="E832" s="28"/>
    </row>
    <row r="833" spans="4:5" s="27" customFormat="1" x14ac:dyDescent="0.3">
      <c r="D833" s="29"/>
      <c r="E833" s="28"/>
    </row>
    <row r="834" spans="4:5" s="27" customFormat="1" x14ac:dyDescent="0.3">
      <c r="D834" s="29"/>
      <c r="E834" s="28"/>
    </row>
    <row r="835" spans="4:5" s="27" customFormat="1" x14ac:dyDescent="0.3">
      <c r="D835" s="29"/>
      <c r="E835" s="28"/>
    </row>
    <row r="836" spans="4:5" s="27" customFormat="1" x14ac:dyDescent="0.3">
      <c r="D836" s="29"/>
      <c r="E836" s="28"/>
    </row>
    <row r="837" spans="4:5" s="27" customFormat="1" x14ac:dyDescent="0.3">
      <c r="D837" s="29"/>
      <c r="E837" s="28"/>
    </row>
    <row r="838" spans="4:5" s="27" customFormat="1" x14ac:dyDescent="0.3">
      <c r="D838" s="29"/>
      <c r="E838" s="28"/>
    </row>
    <row r="839" spans="4:5" s="27" customFormat="1" x14ac:dyDescent="0.3">
      <c r="D839" s="29"/>
      <c r="E839" s="28"/>
    </row>
    <row r="840" spans="4:5" s="27" customFormat="1" x14ac:dyDescent="0.3">
      <c r="D840" s="29"/>
      <c r="E840" s="28"/>
    </row>
    <row r="841" spans="4:5" s="27" customFormat="1" x14ac:dyDescent="0.3">
      <c r="D841" s="29"/>
      <c r="E841" s="28"/>
    </row>
    <row r="842" spans="4:5" s="27" customFormat="1" x14ac:dyDescent="0.3">
      <c r="D842" s="29"/>
      <c r="E842" s="28"/>
    </row>
    <row r="843" spans="4:5" s="27" customFormat="1" x14ac:dyDescent="0.3">
      <c r="D843" s="29"/>
      <c r="E843" s="28"/>
    </row>
    <row r="844" spans="4:5" s="27" customFormat="1" x14ac:dyDescent="0.3">
      <c r="D844" s="29"/>
      <c r="E844" s="28"/>
    </row>
    <row r="845" spans="4:5" s="27" customFormat="1" x14ac:dyDescent="0.3">
      <c r="D845" s="29"/>
      <c r="E845" s="28"/>
    </row>
    <row r="846" spans="4:5" s="27" customFormat="1" x14ac:dyDescent="0.3">
      <c r="D846" s="29"/>
      <c r="E846" s="28"/>
    </row>
    <row r="847" spans="4:5" s="27" customFormat="1" x14ac:dyDescent="0.3">
      <c r="D847" s="29"/>
      <c r="E847" s="28"/>
    </row>
    <row r="848" spans="4:5" s="27" customFormat="1" x14ac:dyDescent="0.3">
      <c r="D848" s="29"/>
      <c r="E848" s="28"/>
    </row>
    <row r="849" spans="4:5" s="27" customFormat="1" x14ac:dyDescent="0.3">
      <c r="D849" s="29"/>
      <c r="E849" s="28"/>
    </row>
    <row r="850" spans="4:5" s="27" customFormat="1" x14ac:dyDescent="0.3">
      <c r="D850" s="29"/>
      <c r="E850" s="28"/>
    </row>
    <row r="851" spans="4:5" s="27" customFormat="1" x14ac:dyDescent="0.3">
      <c r="D851" s="29"/>
      <c r="E851" s="28"/>
    </row>
    <row r="852" spans="4:5" s="27" customFormat="1" x14ac:dyDescent="0.3">
      <c r="D852" s="29"/>
      <c r="E852" s="28"/>
    </row>
    <row r="853" spans="4:5" s="27" customFormat="1" x14ac:dyDescent="0.3">
      <c r="D853" s="29"/>
      <c r="E853" s="28"/>
    </row>
    <row r="854" spans="4:5" s="27" customFormat="1" x14ac:dyDescent="0.3">
      <c r="D854" s="29"/>
      <c r="E854" s="28"/>
    </row>
    <row r="855" spans="4:5" s="27" customFormat="1" x14ac:dyDescent="0.3">
      <c r="D855" s="29"/>
      <c r="E855" s="28"/>
    </row>
    <row r="856" spans="4:5" s="27" customFormat="1" x14ac:dyDescent="0.3">
      <c r="D856" s="29"/>
      <c r="E856" s="28"/>
    </row>
    <row r="857" spans="4:5" s="27" customFormat="1" x14ac:dyDescent="0.3">
      <c r="D857" s="29"/>
      <c r="E857" s="28"/>
    </row>
    <row r="858" spans="4:5" s="27" customFormat="1" x14ac:dyDescent="0.3">
      <c r="D858" s="29"/>
      <c r="E858" s="28"/>
    </row>
    <row r="859" spans="4:5" s="27" customFormat="1" x14ac:dyDescent="0.3">
      <c r="D859" s="29"/>
      <c r="E859" s="28"/>
    </row>
    <row r="860" spans="4:5" s="27" customFormat="1" x14ac:dyDescent="0.3">
      <c r="D860" s="29"/>
      <c r="E860" s="28"/>
    </row>
    <row r="861" spans="4:5" s="27" customFormat="1" x14ac:dyDescent="0.3">
      <c r="D861" s="29"/>
      <c r="E861" s="28"/>
    </row>
    <row r="862" spans="4:5" s="27" customFormat="1" x14ac:dyDescent="0.3">
      <c r="D862" s="29"/>
      <c r="E862" s="28"/>
    </row>
    <row r="863" spans="4:5" s="27" customFormat="1" x14ac:dyDescent="0.3">
      <c r="D863" s="29"/>
      <c r="E863" s="28"/>
    </row>
    <row r="864" spans="4:5" s="27" customFormat="1" x14ac:dyDescent="0.3">
      <c r="D864" s="29"/>
      <c r="E864" s="28"/>
    </row>
    <row r="865" spans="4:5" s="27" customFormat="1" x14ac:dyDescent="0.3">
      <c r="D865" s="29"/>
      <c r="E865" s="28"/>
    </row>
    <row r="866" spans="4:5" s="27" customFormat="1" x14ac:dyDescent="0.3">
      <c r="D866" s="29"/>
      <c r="E866" s="28"/>
    </row>
    <row r="867" spans="4:5" s="27" customFormat="1" x14ac:dyDescent="0.3">
      <c r="D867" s="29"/>
      <c r="E867" s="28"/>
    </row>
    <row r="868" spans="4:5" s="27" customFormat="1" x14ac:dyDescent="0.3">
      <c r="D868" s="29"/>
      <c r="E868" s="28"/>
    </row>
    <row r="869" spans="4:5" s="27" customFormat="1" x14ac:dyDescent="0.3">
      <c r="D869" s="29"/>
      <c r="E869" s="28"/>
    </row>
    <row r="870" spans="4:5" s="27" customFormat="1" x14ac:dyDescent="0.3">
      <c r="D870" s="29"/>
      <c r="E870" s="28"/>
    </row>
    <row r="871" spans="4:5" s="27" customFormat="1" x14ac:dyDescent="0.3">
      <c r="D871" s="29"/>
      <c r="E871" s="28"/>
    </row>
    <row r="872" spans="4:5" s="27" customFormat="1" x14ac:dyDescent="0.3">
      <c r="D872" s="29"/>
      <c r="E872" s="28"/>
    </row>
    <row r="873" spans="4:5" s="27" customFormat="1" x14ac:dyDescent="0.3">
      <c r="D873" s="29"/>
      <c r="E873" s="28"/>
    </row>
    <row r="874" spans="4:5" s="27" customFormat="1" x14ac:dyDescent="0.3">
      <c r="D874" s="29"/>
      <c r="E874" s="28"/>
    </row>
    <row r="875" spans="4:5" s="27" customFormat="1" x14ac:dyDescent="0.3">
      <c r="D875" s="29"/>
      <c r="E875" s="28"/>
    </row>
    <row r="876" spans="4:5" s="27" customFormat="1" x14ac:dyDescent="0.3">
      <c r="D876" s="29"/>
      <c r="E876" s="28"/>
    </row>
    <row r="877" spans="4:5" s="27" customFormat="1" x14ac:dyDescent="0.3">
      <c r="D877" s="29"/>
      <c r="E877" s="28"/>
    </row>
    <row r="878" spans="4:5" s="27" customFormat="1" x14ac:dyDescent="0.3">
      <c r="D878" s="29"/>
      <c r="E878" s="28"/>
    </row>
    <row r="879" spans="4:5" s="27" customFormat="1" x14ac:dyDescent="0.3">
      <c r="D879" s="29"/>
      <c r="E879" s="28"/>
    </row>
    <row r="880" spans="4:5" s="27" customFormat="1" x14ac:dyDescent="0.3">
      <c r="D880" s="29"/>
      <c r="E880" s="28"/>
    </row>
    <row r="881" spans="4:5" s="27" customFormat="1" x14ac:dyDescent="0.3">
      <c r="D881" s="29"/>
      <c r="E881" s="28"/>
    </row>
    <row r="882" spans="4:5" s="27" customFormat="1" x14ac:dyDescent="0.3">
      <c r="D882" s="29"/>
      <c r="E882" s="28"/>
    </row>
    <row r="883" spans="4:5" s="27" customFormat="1" x14ac:dyDescent="0.3">
      <c r="D883" s="29"/>
      <c r="E883" s="28"/>
    </row>
    <row r="884" spans="4:5" s="27" customFormat="1" x14ac:dyDescent="0.3">
      <c r="D884" s="29"/>
      <c r="E884" s="28"/>
    </row>
    <row r="885" spans="4:5" s="27" customFormat="1" x14ac:dyDescent="0.3">
      <c r="D885" s="29"/>
      <c r="E885" s="28"/>
    </row>
    <row r="886" spans="4:5" s="27" customFormat="1" x14ac:dyDescent="0.3">
      <c r="D886" s="29"/>
      <c r="E886" s="28"/>
    </row>
    <row r="887" spans="4:5" s="27" customFormat="1" x14ac:dyDescent="0.3">
      <c r="D887" s="29"/>
      <c r="E887" s="28"/>
    </row>
    <row r="888" spans="4:5" s="27" customFormat="1" x14ac:dyDescent="0.3">
      <c r="D888" s="29"/>
      <c r="E888" s="28"/>
    </row>
    <row r="889" spans="4:5" s="27" customFormat="1" x14ac:dyDescent="0.3">
      <c r="D889" s="29"/>
      <c r="E889" s="28"/>
    </row>
    <row r="890" spans="4:5" s="27" customFormat="1" x14ac:dyDescent="0.3">
      <c r="D890" s="29"/>
      <c r="E890" s="28"/>
    </row>
    <row r="891" spans="4:5" s="27" customFormat="1" x14ac:dyDescent="0.3">
      <c r="D891" s="29"/>
      <c r="E891" s="28"/>
    </row>
  </sheetData>
  <pageMargins left="0.23622047244094491" right="0.23622047244094491" top="0.74803149606299213" bottom="0.74803149606299213" header="0.31496062992125984" footer="0.31496062992125984"/>
  <pageSetup paperSize="9" scale="64" orientation="portrait" r:id="rId1"/>
  <rowBreaks count="1" manualBreakCount="1">
    <brk id="26"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DDS</vt:lpstr>
      <vt:lpstr>Piezīmes</vt:lpstr>
      <vt:lpstr>DDS!Print_Area</vt:lpstr>
      <vt:lpstr>Piezīmes!Print_Area</vt:lpstr>
      <vt:lpstr>DDS!Print_Titles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Lindas</dc:creator>
  <cp:lastModifiedBy>Intars Berķis</cp:lastModifiedBy>
  <cp:lastPrinted>2025-01-22T15:30:57Z</cp:lastPrinted>
  <dcterms:created xsi:type="dcterms:W3CDTF">2024-04-07T11:18:54Z</dcterms:created>
  <dcterms:modified xsi:type="dcterms:W3CDTF">2025-02-12T13:24:30Z</dcterms:modified>
</cp:coreProperties>
</file>