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APSAIMNIEKOJAMAS_MAJAS\RUPNIECIBAS_20_1K\IEPIRKUMI\JUMTA_SEGUMA_MAINA\"/>
    </mc:Choice>
  </mc:AlternateContent>
  <xr:revisionPtr revIDLastSave="0" documentId="13_ncr:1_{ADD3A156-A647-4A83-A314-521FBD33D7FA}" xr6:coauthVersionLast="47" xr6:coauthVersionMax="47" xr10:uidLastSave="{00000000-0000-0000-0000-000000000000}"/>
  <bookViews>
    <workbookView xWindow="-120" yWindow="-120" windowWidth="29040" windowHeight="15840" tabRatio="867" activeTab="1" xr2:uid="{00000000-000D-0000-FFFF-FFFF00000000}"/>
  </bookViews>
  <sheets>
    <sheet name="Būvn. Koptāme" sheetId="20" r:id="rId1"/>
    <sheet name="Kopsavilkums" sheetId="18" r:id="rId2"/>
    <sheet name="LT-1 lokālā tāme" sheetId="30" r:id="rId3"/>
  </sheets>
  <definedNames>
    <definedName name="_xlnm.Print_Area" localSheetId="1">Kopsavilkums!#REF!</definedName>
    <definedName name="_xlnm.Print_Area" localSheetId="2">'LT-1 lokālā tāme'!$A$1:$P$78</definedName>
    <definedName name="_xlnm.Print_Titles" localSheetId="2">'LT-1 lokālā tāme'!$15:$17</definedName>
  </definedNames>
  <calcPr calcId="191029" iterateDelta="1E-4"/>
</workbook>
</file>

<file path=xl/calcChain.xml><?xml version="1.0" encoding="utf-8"?>
<calcChain xmlns="http://schemas.openxmlformats.org/spreadsheetml/2006/main">
  <c r="D19" i="18" l="1"/>
  <c r="D17" i="18"/>
  <c r="N66" i="30"/>
  <c r="F15" i="18" s="1"/>
  <c r="O66" i="30"/>
  <c r="G15" i="18" s="1"/>
  <c r="L66" i="30"/>
  <c r="H15" i="18" s="1"/>
  <c r="P66" i="30" l="1"/>
  <c r="M66" i="30"/>
  <c r="E15" i="18" s="1"/>
  <c r="G16" i="18"/>
  <c r="H16" i="18"/>
  <c r="D11" i="18" s="1"/>
  <c r="N11" i="30" l="1"/>
  <c r="D15" i="18"/>
  <c r="F16" i="18"/>
  <c r="E16" i="18"/>
  <c r="D16" i="18" l="1"/>
  <c r="D20" i="18" l="1"/>
  <c r="C20" i="20" l="1"/>
  <c r="C21" i="20" s="1"/>
  <c r="C23" i="20" s="1"/>
  <c r="D10" i="18"/>
</calcChain>
</file>

<file path=xl/sharedStrings.xml><?xml version="1.0" encoding="utf-8"?>
<sst xmlns="http://schemas.openxmlformats.org/spreadsheetml/2006/main" count="266" uniqueCount="181">
  <si>
    <t>m</t>
  </si>
  <si>
    <t>(darba veids vai konstruktīvā elementa nosaukums)</t>
  </si>
  <si>
    <t>Tāmes izmaksas:</t>
  </si>
  <si>
    <t>Nr.p.k.</t>
  </si>
  <si>
    <t>Kods</t>
  </si>
  <si>
    <t>Mērvienība</t>
  </si>
  <si>
    <t>Daudzums</t>
  </si>
  <si>
    <t>Vienības izmaksas</t>
  </si>
  <si>
    <t>Kopā uz visu apjomu</t>
  </si>
  <si>
    <t>Laika norma (c/h)</t>
  </si>
  <si>
    <t>darbietilpība (c/h)</t>
  </si>
  <si>
    <t>(paraksts un tā atšifrējums,datums)</t>
  </si>
  <si>
    <t>Pārbaudīja _______________________________________________________________________________________________</t>
  </si>
  <si>
    <t>Sertifikāta Nr._______________________</t>
  </si>
  <si>
    <t xml:space="preserve">Kopējā darbietilpība, c/h </t>
  </si>
  <si>
    <t>Tai skaitā</t>
  </si>
  <si>
    <t>Darbietilpība (c/h)</t>
  </si>
  <si>
    <t>t.sk.darba aizsardzība</t>
  </si>
  <si>
    <t>APSTIPRINU</t>
  </si>
  <si>
    <t>_____________________________________________________________</t>
  </si>
  <si>
    <t>(pasūtītāja paraksts un tā atšifrējums)</t>
  </si>
  <si>
    <t>Z.v.</t>
  </si>
  <si>
    <t>__________.gada ______.________________</t>
  </si>
  <si>
    <t>Objekta nosaukums</t>
  </si>
  <si>
    <t>kopā</t>
  </si>
  <si>
    <t>t</t>
  </si>
  <si>
    <t>1-1-2</t>
  </si>
  <si>
    <t>1-1-4</t>
  </si>
  <si>
    <t xml:space="preserve">Vispārējie būvdarbi </t>
  </si>
  <si>
    <t>1-1</t>
  </si>
  <si>
    <t>Eur</t>
  </si>
  <si>
    <t>Būvgružu savākšana (nešķirotie būvgruži)</t>
  </si>
  <si>
    <t>PVN (21%)</t>
  </si>
  <si>
    <t xml:space="preserve">Vispārējie būvdarbi. Specializētie darbi. </t>
  </si>
  <si>
    <t xml:space="preserve">Būvniecības koptāme </t>
  </si>
  <si>
    <t xml:space="preserve">Lokālā tāme Nr.___1____ </t>
  </si>
  <si>
    <t>m³</t>
  </si>
  <si>
    <t>Pasūtījuma Nr.:</t>
  </si>
  <si>
    <t>darba alga (euro)</t>
  </si>
  <si>
    <t>mehānismi (euro)</t>
  </si>
  <si>
    <t>Pasūtījuma Nr. :</t>
  </si>
  <si>
    <t>Par kopējo summu, euro</t>
  </si>
  <si>
    <t>Kods, tāmes Nr.</t>
  </si>
  <si>
    <t>Tāmes izmaksas (euro)</t>
  </si>
  <si>
    <t>Objekta izmaksas (euro)</t>
  </si>
  <si>
    <t>Būvtāfeles izgatavošana un montāža</t>
  </si>
  <si>
    <t>gb.</t>
  </si>
  <si>
    <t>Mobīlā žoga noma, montāža, demontāža</t>
  </si>
  <si>
    <t>kpl.</t>
  </si>
  <si>
    <t>Pagaidu ugunsdrošības stendu montāža</t>
  </si>
  <si>
    <t>Pagaidu ēkas un būves</t>
  </si>
  <si>
    <t>m²</t>
  </si>
  <si>
    <t xml:space="preserve">Vispārējie būvdarbi. </t>
  </si>
  <si>
    <t>Kopā :</t>
  </si>
  <si>
    <t>Pavisam kopā:</t>
  </si>
  <si>
    <t>BŪVLAUKUMA SAGATAVOŠANAS DARBI</t>
  </si>
  <si>
    <t>BŪVGRUŽI</t>
  </si>
  <si>
    <t>JUMTS</t>
  </si>
  <si>
    <t>03-01900</t>
  </si>
  <si>
    <t>03-01000</t>
  </si>
  <si>
    <t>03-01800</t>
  </si>
  <si>
    <t>02-20000</t>
  </si>
  <si>
    <t>Būvdarbu nosaukums</t>
  </si>
  <si>
    <t>darba samaksas likme* (euro/h)</t>
  </si>
  <si>
    <t xml:space="preserve">darba alga </t>
  </si>
  <si>
    <t>būvizstrādājumi</t>
  </si>
  <si>
    <t>mehānismi</t>
  </si>
  <si>
    <t>summa</t>
  </si>
  <si>
    <t>(būvdarbu veids vai konstruktīvā elementa nosaukums)</t>
  </si>
  <si>
    <t>Sastādīja ________________________________________________________________________________________________</t>
  </si>
  <si>
    <t>Būvdarbu veids vai konstruktīvā elementa nosaukums</t>
  </si>
  <si>
    <t>būvizstrādājumi (euro)</t>
  </si>
  <si>
    <t>Sastādīja _______________________________________________________________________________</t>
  </si>
  <si>
    <t>Pārbaudīja ______________________________________________________________________________</t>
  </si>
  <si>
    <t>Sastādīja _________________________________________________________</t>
  </si>
  <si>
    <t>BIO tualetes 1 gb.</t>
  </si>
  <si>
    <t>Instrumentu un būvmateriālu novietnes modulis 1gb.</t>
  </si>
  <si>
    <t>DEMONTĀŽAS DARBI</t>
  </si>
  <si>
    <t>1-2</t>
  </si>
  <si>
    <t>Kopsavilkuma aprēķins Nr.1</t>
  </si>
  <si>
    <t>02-00000</t>
  </si>
  <si>
    <t>09-00000</t>
  </si>
  <si>
    <t>1-1-3</t>
  </si>
  <si>
    <t>1-1-5</t>
  </si>
  <si>
    <t>1-1-6</t>
  </si>
  <si>
    <r>
      <t>Objekta nosaukums :</t>
    </r>
    <r>
      <rPr>
        <b/>
        <sz val="10"/>
        <rFont val="Arial"/>
        <family val="2"/>
        <charset val="186"/>
      </rPr>
      <t xml:space="preserve">  Daudzdzīvokļu dzīvojamās mājas ieseguma maiņa</t>
    </r>
  </si>
  <si>
    <r>
      <t>Būves nosaukums :</t>
    </r>
    <r>
      <rPr>
        <b/>
        <sz val="10"/>
        <rFont val="Arial"/>
        <family val="2"/>
        <charset val="186"/>
      </rPr>
      <t xml:space="preserve">  Daudzdzīvokļu dzīvojamās mājas ieseguma maiņa</t>
    </r>
  </si>
  <si>
    <r>
      <t>m</t>
    </r>
    <r>
      <rPr>
        <vertAlign val="superscript"/>
        <sz val="10"/>
        <rFont val="Arial"/>
        <family val="2"/>
        <charset val="186"/>
      </rPr>
      <t>2</t>
    </r>
  </si>
  <si>
    <t>1-2-1</t>
  </si>
  <si>
    <t>1-2-2</t>
  </si>
  <si>
    <t>1-4</t>
  </si>
  <si>
    <t>1-4-2</t>
  </si>
  <si>
    <t>1-5</t>
  </si>
  <si>
    <t>1-5-1</t>
  </si>
  <si>
    <t>1-5-2</t>
  </si>
  <si>
    <t>Daudzdzīvokļu dzīvojamās mājas ieseguma maiņa</t>
  </si>
  <si>
    <t>gb</t>
  </si>
  <si>
    <t xml:space="preserve">Kores elementu montāža (135* universāls bezasbesta šķiedrcementa jumta kores elements nekrāsots; skrūves ar blivētu galvu 6*100, palīgmateriāli) </t>
  </si>
  <si>
    <t xml:space="preserve">Vējmalas elementu montāža (90* bezasbesta šķiedrcementa jumta vējmalas elements nekrāsots; skrūves ar blivētu galvu 6*100, palīgmateriāli) </t>
  </si>
  <si>
    <t>09-07000</t>
  </si>
  <si>
    <t>Jumta  pārkares apšūšana ar apdares dēļiem veidojot karkasu (ēvelēti ārējās apdares dēļi 20mm; stiprinājumu komplekts)</t>
  </si>
  <si>
    <t>Jumta pārkares apšuvuma dēļu gruntēšana un krāsošana (atmosfērnoturīga gruntskrāsa un krāsa koka virsmām-tonēta, palīgmateriāli)</t>
  </si>
  <si>
    <t>Jumta lūkas montāža ( jumta lūka d=800mm ar pieslēgumu jumta plaknei, polimērpārklājums; stiprinājumi, palīgmateriāli )</t>
  </si>
  <si>
    <t>17-00000</t>
  </si>
  <si>
    <t>1-1-1</t>
  </si>
  <si>
    <t>1-2-4</t>
  </si>
  <si>
    <t>1-2-5</t>
  </si>
  <si>
    <t>1-2-6</t>
  </si>
  <si>
    <t>1-3</t>
  </si>
  <si>
    <t>1-3-1</t>
  </si>
  <si>
    <t>1-3-2</t>
  </si>
  <si>
    <t>1-3-3</t>
  </si>
  <si>
    <t>1-3-4</t>
  </si>
  <si>
    <t>1-3-5</t>
  </si>
  <si>
    <t>1-3-6</t>
  </si>
  <si>
    <t>1-3-7</t>
  </si>
  <si>
    <t>1-3-8</t>
  </si>
  <si>
    <t>1-3-9</t>
  </si>
  <si>
    <t>1-3-10</t>
  </si>
  <si>
    <t>1-3-11</t>
  </si>
  <si>
    <t>1-3-12</t>
  </si>
  <si>
    <t>1-3-13</t>
  </si>
  <si>
    <t>BĒNIŅI</t>
  </si>
  <si>
    <t>1-2-7</t>
  </si>
  <si>
    <t>Esošo antenu noņemšana saglabājot materiālu un uzstādīšana atpakaļ</t>
  </si>
  <si>
    <t xml:space="preserve">Būvgružu utilizācija atkritumu  poligonā </t>
  </si>
  <si>
    <t xml:space="preserve">Lietus ūdens tekņu demontāža </t>
  </si>
  <si>
    <t xml:space="preserve">Lietus ūdens noteku demontāža </t>
  </si>
  <si>
    <t>Daļēja karnīzes silikātķieģeļu demontāža</t>
  </si>
  <si>
    <t>Jumta lūku demontāža</t>
  </si>
  <si>
    <t>Bēniņu attīrīšana</t>
  </si>
  <si>
    <t>1-2-3</t>
  </si>
  <si>
    <t>1-2-8</t>
  </si>
  <si>
    <t>1-2-9</t>
  </si>
  <si>
    <t>1-2-10</t>
  </si>
  <si>
    <t xml:space="preserve">Jumta seguma montāža (bezasbesta viļņotās šķiedrcementa jumta loksnes nekrāsotas; skrūves ar blivētu galvu 6*100, palīgmateriāli) </t>
  </si>
  <si>
    <t>13-0000</t>
  </si>
  <si>
    <t>Autoceltnis</t>
  </si>
  <si>
    <t>obj.</t>
  </si>
  <si>
    <t>Pacēlājs vai sastatnes</t>
  </si>
  <si>
    <t>Projektētā sniega aiztures barjera (cinkota sniega aiztures barjera, stiprinājumi, palīgmateriāli)</t>
  </si>
  <si>
    <t>1-3-14</t>
  </si>
  <si>
    <t>1-3-15</t>
  </si>
  <si>
    <t>1-3-16</t>
  </si>
  <si>
    <t>1-3-17</t>
  </si>
  <si>
    <t>1-4-1</t>
  </si>
  <si>
    <t>Karnīzes dēļu demontāža</t>
  </si>
  <si>
    <t>1-4-3</t>
  </si>
  <si>
    <t>Uzstādīt metāla kāpnes no kāpņu telpas uz bēniņu lūku (pieslienamās metāla kāpnes ar iekares stiptinājumiem)</t>
  </si>
  <si>
    <t>Tāme sastādīta 2024.gada tirgus cenās,pamatojoties uz AR daļas rasējumiem.</t>
  </si>
  <si>
    <t>Ventilācijas, dūmeņu šahtu demontāža</t>
  </si>
  <si>
    <t xml:space="preserve">Bojāto latu nomaiņa (Latojums 40(h)x50mm, demontāža un latojuma 40(h)x50mm montāža ar soli 550mm, ar antipirēnu un antiseptiķi apstrādāti zāģmateriāli, ar mitruma saturu &lt;20 %, koksnes stiprības klase C24, stiprinājumu komplekts; palīgmateriāli) </t>
  </si>
  <si>
    <t>Pieslēguma elementu vent., dūmeņu izvadiem montāža (pieslēguma elements ar polimērpārklājumu, 0,5mm, krāsotas skrūves ar blīvējumu, hermētiķi, palīgmateriāli)</t>
  </si>
  <si>
    <t xml:space="preserve">Jumta plaknes (latojuma) līmeņošana (ar antipirēnu un antiseptiķi apstrādāti zāģmateriāli, ar mitruma saturu &lt;20 %, koksnes stiprības klase C24, stiprinājumu komplekts; palīgmateriāli) </t>
  </si>
  <si>
    <t>Esošo ventilācijas šahtu un dūmeņu galvu pārmūrēšana (dūmvadu ķieģeļi, mūrjava, palīgmateriāli)</t>
  </si>
  <si>
    <t>Azbestcementa jumta seguma demontāža, iesk. latojumu un šīfera utilizācija</t>
  </si>
  <si>
    <t>02-00001</t>
  </si>
  <si>
    <t>Bēniņu lūkas 950*850 demontāža</t>
  </si>
  <si>
    <t>Bēniņu lūkas 820*880 demontāža</t>
  </si>
  <si>
    <t>Bojāto koka jumta konstrukciju nomaiņa, spāru pagarināšana (koka spāres 130(h)x50mm, montāža, ar antipirēnu un antiseptiķi apstrādāti C24 klases zāģmateriāli ar mitruma saturu &lt;20 %, stiprinājumi, palīgmateriāli)</t>
  </si>
  <si>
    <t>Lietus ūdens tekņu 150mm montāža no iepriekš izgatavotiem cinkotiem skārda elementiem ieskaitot veidgabalus un stiprinājuma elementus (horizontālā tekne Ø150mm=77,66m; konektori ar gružu sietu 150/125=6gab; teknes gals-4gab;  teknes āķis-97gab; hermētiķi, kniedes, palīgmateriāli)</t>
  </si>
  <si>
    <t>Lietus ūdens noteku 125mm montāža no iepriekš izgatavotiem cinkota skārda elementiem ieskaitot veidgabalus un stiprinājuma elementus ( vertikālās notekcaurules Ø125mm=48m; līkumi Ø125mm-12gab; caurules stiprinājums fasādei -30gab; izplūdes līkums 125mm=3gb.; hermētiķi, kniedes, palīgmateriāli)</t>
  </si>
  <si>
    <t>Projektēto noteku pievienošana pie esošajām zemes iegūldītajām lietus kanalizācijas caurulēm (hermētiķi, kniedes, palīgmateriāli)</t>
  </si>
  <si>
    <r>
      <t xml:space="preserve">Bēniņu lūkas montāža (Bēniņu lūka ar iekšējiem izmēriem 850*x950*mm, siltināta alumīnija konstrukcija  U≤1,6 (W/m²K),
</t>
    </r>
    <r>
      <rPr>
        <sz val="10"/>
        <color theme="1"/>
        <rFont val="Arial"/>
        <family val="2"/>
        <charset val="186"/>
      </rPr>
      <t>ugunsizturības robeža min. EI30,</t>
    </r>
    <r>
      <rPr>
        <i/>
        <sz val="10"/>
        <color theme="1"/>
        <rFont val="Arial"/>
        <family val="2"/>
        <charset val="186"/>
      </rPr>
      <t xml:space="preserve"> aprīkoti ar drošības amartizatoru</t>
    </r>
    <r>
      <rPr>
        <sz val="10"/>
        <color theme="1"/>
        <rFont val="Arial"/>
        <family val="2"/>
        <charset val="186"/>
      </rPr>
      <t>, rokturi un drošības eņģi, slēdzama, *esošās ailes izmēri 850*x950*mm precizējami objektā; stiprinājumi, ugunsdrošas montāžas putas, palīgmateriāli)</t>
    </r>
  </si>
  <si>
    <r>
      <t xml:space="preserve">Bēniņu lūkas montāža (Bēniņu lūka ar iekšējiem izmēriem 880*x820*mm, siltināta alumīnija konstrukcija  U≤1,6 (W/m²K),
</t>
    </r>
    <r>
      <rPr>
        <sz val="10"/>
        <color theme="1"/>
        <rFont val="Arial"/>
        <family val="2"/>
        <charset val="186"/>
      </rPr>
      <t>ugunsizturības robeža min. EI30,</t>
    </r>
    <r>
      <rPr>
        <i/>
        <sz val="10"/>
        <color theme="1"/>
        <rFont val="Arial"/>
        <family val="2"/>
        <charset val="186"/>
      </rPr>
      <t xml:space="preserve"> aprīkoti ar drošības amartizatoru</t>
    </r>
    <r>
      <rPr>
        <sz val="10"/>
        <color theme="1"/>
        <rFont val="Arial"/>
        <family val="2"/>
        <charset val="186"/>
      </rPr>
      <t>, rokturi un drošības eņģi, slēdzama, *esošās ailes izmēri 880*x820*mm precizējami objektā; stiprinājumi, ugunsdrošas montāžas putas, palīgmateriāli)</t>
    </r>
  </si>
  <si>
    <t>Ventilācijas restu motāža (ventilācija restes ar moskītu sietu 510(h)x580mm, palīgmateriāli)</t>
  </si>
  <si>
    <r>
      <t xml:space="preserve">Objekta adrese : </t>
    </r>
    <r>
      <rPr>
        <b/>
        <sz val="10"/>
        <rFont val="Arial"/>
        <family val="2"/>
        <charset val="186"/>
      </rPr>
      <t>Rūpniecības iela 20/1, Madona, Madonas novads</t>
    </r>
  </si>
  <si>
    <t>Tiešās izmaksas kopā, t.sk. darba devēja sociālais nodoklis (23,59%)</t>
  </si>
  <si>
    <t>Horizontālā trose jumta korē drošības 
ierīču stiprināšanai, drošības sistēmām jāiztur slodze vismaz 12 kN (Nerūsējošā tērauda trose, stiprinājumi, palīgmateriāli)</t>
  </si>
  <si>
    <t>1-3-20</t>
  </si>
  <si>
    <t>1-3-18</t>
  </si>
  <si>
    <t>Ventilācijas un dūmeņu kanālu izvadu skārda uzjumteņu montāža (krāsoti skārda uzjumteņi, komplektā ar pretputnu sietu, dībeļi, skrūves, kniedes, hermētiķi, palīgmateriāli)</t>
  </si>
  <si>
    <t>1-2-11</t>
  </si>
  <si>
    <t>1-3-19</t>
  </si>
  <si>
    <t>1-4-4</t>
  </si>
  <si>
    <t xml:space="preserve">Ventilācijas kanālu un dūmeņu izvadu tīrīšana, veikt to pārbaudi un iesniegt pārbaudes aktu, 6 ventilācija izvadu bloki </t>
  </si>
  <si>
    <t>Tāme sastādīta  2024. gada ___________________</t>
  </si>
  <si>
    <t xml:space="preserve">Tāme sastādīta 2024. gada </t>
  </si>
  <si>
    <t xml:space="preserve">Tāme sastādīta  2024. gada </t>
  </si>
  <si>
    <t>Virsizdevumi ( ___%)</t>
  </si>
  <si>
    <t>Peļņa (____%)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</si>
</sst>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€_-;\-* #,##0.00\ _€_-;_-* &quot;-&quot;??\ _€_-;_-@_-"/>
    <numFmt numFmtId="165" formatCode="0.0"/>
    <numFmt numFmtId="166" formatCode="_(* #,##0.00_);_(* \(#,##0.00\);_(* &quot;-&quot;??_);_(@_)"/>
    <numFmt numFmtId="167" formatCode="[$-426]General"/>
    <numFmt numFmtId="168" formatCode="_-* #,##0.00\ _L_s_-;\-* #,##0.00\ _L_s_-;_-* &quot;-&quot;??\ _L_s_-;_-@_-"/>
  </numFmts>
  <fonts count="19">
    <font>
      <sz val="11"/>
      <color indexed="8"/>
      <name val="Calibri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0"/>
      <name val="Arial"/>
      <family val="2"/>
      <charset val="186"/>
    </font>
    <font>
      <sz val="10"/>
      <color indexed="8"/>
      <name val="Arial"/>
      <family val="2"/>
      <charset val="186"/>
    </font>
    <font>
      <sz val="10"/>
      <name val="Arial"/>
      <family val="2"/>
      <charset val="186"/>
    </font>
    <font>
      <sz val="10"/>
      <name val="Helv"/>
    </font>
    <font>
      <b/>
      <sz val="10"/>
      <color indexed="8"/>
      <name val="Arial"/>
      <family val="2"/>
      <charset val="186"/>
    </font>
    <font>
      <sz val="10"/>
      <color indexed="8"/>
      <name val="Arial"/>
      <family val="2"/>
      <charset val="186"/>
    </font>
    <font>
      <b/>
      <sz val="10"/>
      <color indexed="8"/>
      <name val="Arial"/>
      <family val="2"/>
      <charset val="186"/>
    </font>
    <font>
      <vertAlign val="superscript"/>
      <sz val="10"/>
      <name val="Arial"/>
      <family val="2"/>
      <charset val="186"/>
    </font>
    <font>
      <i/>
      <sz val="10"/>
      <name val="Arial"/>
      <family val="2"/>
      <charset val="186"/>
    </font>
    <font>
      <sz val="11"/>
      <color indexed="8"/>
      <name val="Calibri"/>
      <family val="2"/>
      <charset val="204"/>
    </font>
    <font>
      <sz val="11"/>
      <color indexed="8"/>
      <name val="Arial"/>
      <family val="2"/>
      <charset val="186"/>
    </font>
    <font>
      <sz val="11"/>
      <color indexed="17"/>
      <name val="Calibri"/>
      <family val="2"/>
      <charset val="186"/>
    </font>
    <font>
      <sz val="10"/>
      <color rgb="FF000000"/>
      <name val="Arial1"/>
    </font>
    <font>
      <sz val="10"/>
      <color theme="1"/>
      <name val="Arial"/>
      <family val="2"/>
      <charset val="186"/>
    </font>
    <font>
      <i/>
      <sz val="10"/>
      <color theme="1"/>
      <name val="Arial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3">
    <xf numFmtId="0" fontId="0" fillId="0" borderId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15" fillId="2" borderId="0"/>
    <xf numFmtId="167" fontId="16" fillId="0" borderId="0" applyBorder="0" applyProtection="0"/>
    <xf numFmtId="0" fontId="13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>
      <alignment vertical="center" wrapText="1"/>
    </xf>
    <xf numFmtId="0" fontId="7" fillId="0" borderId="0"/>
    <xf numFmtId="0" fontId="3" fillId="0" borderId="0"/>
    <xf numFmtId="0" fontId="6" fillId="0" borderId="0"/>
    <xf numFmtId="0" fontId="7" fillId="0" borderId="0"/>
    <xf numFmtId="0" fontId="2" fillId="0" borderId="0"/>
    <xf numFmtId="0" fontId="6" fillId="0" borderId="0"/>
    <xf numFmtId="164" fontId="6" fillId="0" borderId="0" applyFont="0" applyFill="0" applyBorder="0" applyAlignment="0" applyProtection="0"/>
    <xf numFmtId="0" fontId="3" fillId="0" borderId="0"/>
    <xf numFmtId="43" fontId="6" fillId="0" borderId="0" applyFont="0" applyFill="0" applyBorder="0" applyAlignment="0" applyProtection="0"/>
    <xf numFmtId="0" fontId="1" fillId="0" borderId="0"/>
  </cellStyleXfs>
  <cellXfs count="130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2" fontId="4" fillId="0" borderId="0" xfId="13" applyNumberFormat="1" applyFont="1" applyAlignment="1">
      <alignment horizontal="center"/>
    </xf>
    <xf numFmtId="0" fontId="6" fillId="0" borderId="0" xfId="0" applyFont="1" applyAlignment="1">
      <alignment horizontal="right"/>
    </xf>
    <xf numFmtId="2" fontId="6" fillId="0" borderId="0" xfId="0" applyNumberFormat="1" applyFont="1"/>
    <xf numFmtId="2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vertical="center" wrapText="1"/>
    </xf>
    <xf numFmtId="0" fontId="6" fillId="0" borderId="0" xfId="13" applyFont="1" applyAlignment="1">
      <alignment horizontal="center"/>
    </xf>
    <xf numFmtId="0" fontId="6" fillId="0" borderId="0" xfId="13" applyFont="1"/>
    <xf numFmtId="2" fontId="5" fillId="0" borderId="0" xfId="0" applyNumberFormat="1" applyFont="1" applyAlignment="1">
      <alignment horizontal="center"/>
    </xf>
    <xf numFmtId="2" fontId="6" fillId="0" borderId="0" xfId="13" applyNumberFormat="1" applyFont="1" applyAlignment="1">
      <alignment horizontal="center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6" fillId="0" borderId="0" xfId="13" applyFont="1" applyAlignment="1">
      <alignment wrapText="1"/>
    </xf>
    <xf numFmtId="0" fontId="9" fillId="0" borderId="0" xfId="0" applyFont="1"/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4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1" xfId="0" applyFont="1" applyBorder="1" applyAlignment="1">
      <alignment horizontal="right" wrapText="1"/>
    </xf>
    <xf numFmtId="0" fontId="6" fillId="0" borderId="0" xfId="0" applyFont="1" applyAlignment="1">
      <alignment horizontal="left" wrapText="1"/>
    </xf>
    <xf numFmtId="2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2" fontId="6" fillId="0" borderId="0" xfId="13" applyNumberFormat="1" applyFont="1"/>
    <xf numFmtId="0" fontId="4" fillId="0" borderId="1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/>
    </xf>
    <xf numFmtId="2" fontId="10" fillId="0" borderId="2" xfId="0" applyNumberFormat="1" applyFont="1" applyBorder="1" applyAlignment="1">
      <alignment horizontal="center" wrapText="1"/>
    </xf>
    <xf numFmtId="0" fontId="9" fillId="0" borderId="1" xfId="0" applyFont="1" applyBorder="1"/>
    <xf numFmtId="0" fontId="4" fillId="0" borderId="1" xfId="0" applyFont="1" applyBorder="1"/>
    <xf numFmtId="0" fontId="12" fillId="0" borderId="1" xfId="0" applyFont="1" applyBorder="1"/>
    <xf numFmtId="165" fontId="9" fillId="0" borderId="0" xfId="0" applyNumberFormat="1" applyFont="1"/>
    <xf numFmtId="2" fontId="9" fillId="0" borderId="0" xfId="0" applyNumberFormat="1" applyFont="1"/>
    <xf numFmtId="0" fontId="6" fillId="0" borderId="1" xfId="16" applyFont="1" applyBorder="1" applyAlignment="1">
      <alignment vertical="center" wrapText="1"/>
    </xf>
    <xf numFmtId="2" fontId="10" fillId="0" borderId="0" xfId="0" applyNumberFormat="1" applyFont="1" applyAlignment="1">
      <alignment horizontal="center"/>
    </xf>
    <xf numFmtId="0" fontId="8" fillId="0" borderId="1" xfId="0" applyFont="1" applyBorder="1" applyAlignment="1">
      <alignment horizontal="center" textRotation="90"/>
    </xf>
    <xf numFmtId="0" fontId="4" fillId="0" borderId="1" xfId="0" applyFont="1" applyBorder="1" applyAlignment="1">
      <alignment horizontal="center" textRotation="90" wrapText="1"/>
    </xf>
    <xf numFmtId="0" fontId="4" fillId="0" borderId="1" xfId="13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textRotation="90"/>
    </xf>
    <xf numFmtId="49" fontId="6" fillId="0" borderId="1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9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2" fontId="9" fillId="0" borderId="1" xfId="0" applyNumberFormat="1" applyFont="1" applyBorder="1" applyAlignment="1">
      <alignment horizontal="center" wrapText="1"/>
    </xf>
    <xf numFmtId="2" fontId="5" fillId="0" borderId="0" xfId="0" applyNumberFormat="1" applyFont="1"/>
    <xf numFmtId="0" fontId="5" fillId="0" borderId="1" xfId="0" applyFont="1" applyBorder="1" applyAlignment="1">
      <alignment vertical="center" wrapText="1"/>
    </xf>
    <xf numFmtId="0" fontId="4" fillId="0" borderId="0" xfId="0" applyFont="1" applyAlignment="1">
      <alignment horizontal="right"/>
    </xf>
    <xf numFmtId="0" fontId="6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4" fillId="0" borderId="1" xfId="16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/>
    </xf>
    <xf numFmtId="4" fontId="6" fillId="0" borderId="1" xfId="16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2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wrapText="1"/>
    </xf>
    <xf numFmtId="4" fontId="9" fillId="3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  <xf numFmtId="0" fontId="6" fillId="3" borderId="0" xfId="13" applyFont="1" applyFill="1" applyAlignment="1">
      <alignment horizontal="center"/>
    </xf>
    <xf numFmtId="0" fontId="5" fillId="3" borderId="0" xfId="0" applyFont="1" applyFill="1"/>
    <xf numFmtId="0" fontId="6" fillId="3" borderId="0" xfId="0" applyFont="1" applyFill="1"/>
    <xf numFmtId="0" fontId="8" fillId="3" borderId="2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4" fontId="6" fillId="0" borderId="1" xfId="3" applyNumberFormat="1" applyFont="1" applyFill="1" applyBorder="1" applyAlignment="1" applyProtection="1">
      <alignment horizontal="center" vertical="center" wrapText="1"/>
    </xf>
    <xf numFmtId="0" fontId="6" fillId="0" borderId="1" xfId="13" applyFont="1" applyBorder="1" applyAlignment="1">
      <alignment horizontal="left" vertical="center" wrapText="1"/>
    </xf>
    <xf numFmtId="2" fontId="5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/>
    <xf numFmtId="2" fontId="4" fillId="0" borderId="0" xfId="0" applyNumberFormat="1" applyFont="1"/>
    <xf numFmtId="2" fontId="5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wrapText="1"/>
    </xf>
    <xf numFmtId="4" fontId="6" fillId="4" borderId="1" xfId="0" applyNumberFormat="1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2" fontId="5" fillId="4" borderId="3" xfId="0" applyNumberFormat="1" applyFont="1" applyFill="1" applyBorder="1" applyAlignment="1">
      <alignment horizontal="center" vertical="center" wrapText="1"/>
    </xf>
    <xf numFmtId="2" fontId="5" fillId="4" borderId="2" xfId="0" applyNumberFormat="1" applyFont="1" applyFill="1" applyBorder="1" applyAlignment="1">
      <alignment horizontal="center" vertical="center" wrapText="1"/>
    </xf>
    <xf numFmtId="0" fontId="5" fillId="4" borderId="0" xfId="0" applyFont="1" applyFill="1"/>
    <xf numFmtId="0" fontId="6" fillId="0" borderId="1" xfId="0" applyFont="1" applyBorder="1" applyAlignment="1">
      <alignment wrapText="1"/>
    </xf>
    <xf numFmtId="4" fontId="17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2" fontId="5" fillId="0" borderId="5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/>
    </xf>
    <xf numFmtId="0" fontId="9" fillId="0" borderId="5" xfId="0" applyFont="1" applyBorder="1" applyAlignment="1">
      <alignment horizontal="left"/>
    </xf>
    <xf numFmtId="0" fontId="9" fillId="0" borderId="6" xfId="0" applyFont="1" applyBorder="1" applyAlignment="1">
      <alignment horizontal="left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right"/>
    </xf>
    <xf numFmtId="0" fontId="8" fillId="0" borderId="1" xfId="0" applyFont="1" applyBorder="1" applyAlignment="1">
      <alignment horizontal="center" vertical="center" textRotation="90"/>
    </xf>
    <xf numFmtId="0" fontId="8" fillId="3" borderId="4" xfId="0" applyFont="1" applyFill="1" applyBorder="1" applyAlignment="1">
      <alignment horizontal="center" vertical="center" textRotation="90"/>
    </xf>
    <xf numFmtId="0" fontId="8" fillId="3" borderId="2" xfId="0" applyFont="1" applyFill="1" applyBorder="1" applyAlignment="1">
      <alignment horizontal="center" vertical="center" textRotation="90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6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23">
    <cellStyle name="Comma 2" xfId="1" xr:uid="{00000000-0005-0000-0000-000000000000}"/>
    <cellStyle name="Comma 2 2" xfId="2" xr:uid="{00000000-0005-0000-0000-000001000000}"/>
    <cellStyle name="Comma 5" xfId="3" xr:uid="{00000000-0005-0000-0000-000002000000}"/>
    <cellStyle name="Comma 5 2" xfId="21" xr:uid="{00000000-0005-0000-0000-000003000000}"/>
    <cellStyle name="Comma 5 3" xfId="19" xr:uid="{00000000-0005-0000-0000-000004000000}"/>
    <cellStyle name="Excel Built-in Good" xfId="4" xr:uid="{00000000-0005-0000-0000-000005000000}"/>
    <cellStyle name="Excel Built-in Normal" xfId="5" xr:uid="{00000000-0005-0000-0000-000006000000}"/>
    <cellStyle name="Excel Built-in Normal 1" xfId="6" xr:uid="{00000000-0005-0000-0000-000007000000}"/>
    <cellStyle name="Normal" xfId="0" builtinId="0"/>
    <cellStyle name="Normal 2" xfId="7" xr:uid="{00000000-0005-0000-0000-000008000000}"/>
    <cellStyle name="Normal 2 2 2" xfId="8" xr:uid="{00000000-0005-0000-0000-000009000000}"/>
    <cellStyle name="Normal 3" xfId="9" xr:uid="{00000000-0005-0000-0000-00000A000000}"/>
    <cellStyle name="Normal 4" xfId="10" xr:uid="{00000000-0005-0000-0000-00000B000000}"/>
    <cellStyle name="Normal 6" xfId="11" xr:uid="{00000000-0005-0000-0000-00000C000000}"/>
    <cellStyle name="Normal 9" xfId="12" xr:uid="{00000000-0005-0000-0000-00000D000000}"/>
    <cellStyle name="Normal_Tāme" xfId="13" xr:uid="{00000000-0005-0000-0000-00000F000000}"/>
    <cellStyle name="Parastais 2" xfId="14" xr:uid="{00000000-0005-0000-0000-000010000000}"/>
    <cellStyle name="Parastais 3" xfId="15" xr:uid="{00000000-0005-0000-0000-000011000000}"/>
    <cellStyle name="Parasts 2" xfId="20" xr:uid="{00000000-0005-0000-0000-000013000000}"/>
    <cellStyle name="Parasts 3" xfId="17" xr:uid="{00000000-0005-0000-0000-000014000000}"/>
    <cellStyle name="Parasts 4" xfId="22" xr:uid="{00000000-0005-0000-0000-000015000000}"/>
    <cellStyle name="Style 1" xfId="16" xr:uid="{00000000-0005-0000-0000-000016000000}"/>
    <cellStyle name="Обычный_33. OZOLNIEKU NOVADA DOME_OZO SKOLA_TELPU, GAITENU, KAPNU TELPU REMONTS_TAME_VADIMS_2011_02_25_melnraksts" xfId="18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Q32"/>
  <sheetViews>
    <sheetView workbookViewId="0">
      <selection activeCell="A33" sqref="A33"/>
    </sheetView>
  </sheetViews>
  <sheetFormatPr defaultRowHeight="15"/>
  <cols>
    <col min="1" max="1" width="6.5703125" bestFit="1" customWidth="1"/>
    <col min="2" max="2" width="38.28515625" customWidth="1"/>
    <col min="3" max="3" width="28.5703125" customWidth="1"/>
  </cols>
  <sheetData>
    <row r="1" spans="1:15">
      <c r="A1" s="17"/>
      <c r="B1" s="17"/>
      <c r="C1" s="17"/>
    </row>
    <row r="2" spans="1:15">
      <c r="A2" s="17"/>
      <c r="B2" s="17"/>
      <c r="C2" s="50" t="s">
        <v>18</v>
      </c>
    </row>
    <row r="3" spans="1:15">
      <c r="A3" s="17"/>
      <c r="B3" s="17"/>
      <c r="C3" s="17"/>
    </row>
    <row r="4" spans="1:15">
      <c r="A4" s="102" t="s">
        <v>19</v>
      </c>
      <c r="B4" s="102"/>
      <c r="C4" s="102"/>
    </row>
    <row r="5" spans="1:15">
      <c r="A5" s="102" t="s">
        <v>20</v>
      </c>
      <c r="B5" s="102"/>
      <c r="C5" s="102"/>
    </row>
    <row r="6" spans="1:15">
      <c r="A6" s="23"/>
      <c r="B6" s="23"/>
      <c r="C6" s="50" t="s">
        <v>21</v>
      </c>
    </row>
    <row r="7" spans="1:15">
      <c r="A7" s="17"/>
      <c r="B7" s="17"/>
      <c r="C7" s="17"/>
    </row>
    <row r="8" spans="1:15">
      <c r="A8" s="103" t="s">
        <v>22</v>
      </c>
      <c r="B8" s="103"/>
      <c r="C8" s="103"/>
    </row>
    <row r="9" spans="1:15">
      <c r="A9" s="17"/>
      <c r="B9" s="17"/>
      <c r="C9" s="17"/>
    </row>
    <row r="10" spans="1:15">
      <c r="A10" s="104" t="s">
        <v>34</v>
      </c>
      <c r="B10" s="104"/>
      <c r="C10" s="104"/>
    </row>
    <row r="11" spans="1:15">
      <c r="A11" s="17"/>
      <c r="B11" s="17"/>
      <c r="C11" s="17"/>
    </row>
    <row r="12" spans="1:15">
      <c r="A12" s="17"/>
      <c r="B12" s="17"/>
      <c r="C12" s="17"/>
    </row>
    <row r="13" spans="1:15" s="3" customFormat="1" ht="12.75" customHeight="1">
      <c r="A13" s="106" t="s">
        <v>85</v>
      </c>
      <c r="B13" s="106"/>
      <c r="C13" s="106"/>
      <c r="D13" s="106"/>
      <c r="E13" s="106"/>
      <c r="F13" s="106"/>
      <c r="G13" s="31"/>
      <c r="H13" s="31"/>
      <c r="I13" s="31"/>
      <c r="J13" s="31"/>
    </row>
    <row r="14" spans="1:15" s="3" customFormat="1" ht="12.75" customHeight="1">
      <c r="A14" s="106" t="s">
        <v>86</v>
      </c>
      <c r="B14" s="106"/>
      <c r="C14" s="106"/>
      <c r="D14" s="106"/>
      <c r="E14" s="106"/>
      <c r="F14" s="106"/>
      <c r="G14" s="31"/>
      <c r="H14" s="31"/>
    </row>
    <row r="15" spans="1:15" s="3" customFormat="1" ht="15" customHeight="1">
      <c r="A15" s="106" t="s">
        <v>166</v>
      </c>
      <c r="B15" s="106"/>
      <c r="C15" s="106"/>
      <c r="D15" s="106"/>
      <c r="E15" s="106"/>
      <c r="F15" s="106"/>
      <c r="N15" s="4"/>
      <c r="O15" s="4"/>
    </row>
    <row r="16" spans="1:15" s="3" customFormat="1" ht="15" customHeight="1">
      <c r="A16" s="107" t="s">
        <v>40</v>
      </c>
      <c r="B16" s="107"/>
      <c r="C16" s="107"/>
    </row>
    <row r="17" spans="1:17" s="3" customFormat="1" ht="15" customHeight="1">
      <c r="N17" s="4"/>
      <c r="O17" s="4"/>
    </row>
    <row r="18" spans="1:17">
      <c r="A18" s="17"/>
      <c r="B18" s="17"/>
      <c r="C18" s="17"/>
    </row>
    <row r="19" spans="1:17">
      <c r="A19" s="27" t="s">
        <v>3</v>
      </c>
      <c r="B19" s="28" t="s">
        <v>23</v>
      </c>
      <c r="C19" s="28" t="s">
        <v>44</v>
      </c>
    </row>
    <row r="20" spans="1:17" ht="25.5">
      <c r="A20" s="18">
        <v>1</v>
      </c>
      <c r="B20" s="30" t="s">
        <v>95</v>
      </c>
      <c r="C20" s="26">
        <f>Kopsavilkums!D20</f>
        <v>0</v>
      </c>
    </row>
    <row r="21" spans="1:17">
      <c r="A21" s="18"/>
      <c r="B21" s="24" t="s">
        <v>24</v>
      </c>
      <c r="C21" s="20">
        <f>SUM(C20)</f>
        <v>0</v>
      </c>
    </row>
    <row r="22" spans="1:17">
      <c r="A22" s="23"/>
      <c r="B22" s="23"/>
      <c r="C22" s="25"/>
    </row>
    <row r="23" spans="1:17">
      <c r="A23" s="108" t="s">
        <v>32</v>
      </c>
      <c r="B23" s="109"/>
      <c r="C23" s="20">
        <f>C21*21%</f>
        <v>0</v>
      </c>
    </row>
    <row r="24" spans="1:17">
      <c r="A24" s="23"/>
      <c r="B24" s="23"/>
      <c r="C24" s="25"/>
    </row>
    <row r="25" spans="1:17">
      <c r="A25" s="23"/>
      <c r="B25" s="23"/>
      <c r="C25" s="25"/>
    </row>
    <row r="26" spans="1:17" s="2" customFormat="1" ht="15" customHeight="1">
      <c r="A26" s="101" t="s">
        <v>74</v>
      </c>
      <c r="B26" s="101"/>
      <c r="C26" s="101"/>
      <c r="Q26" s="51"/>
    </row>
    <row r="27" spans="1:17" s="2" customFormat="1" ht="15" customHeight="1">
      <c r="A27" s="105" t="s">
        <v>11</v>
      </c>
      <c r="B27" s="105"/>
      <c r="C27" s="105"/>
      <c r="Q27" s="51"/>
    </row>
    <row r="28" spans="1:17" s="2" customFormat="1" ht="12.75">
      <c r="C28" s="15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</row>
    <row r="29" spans="1:17" s="2" customFormat="1" ht="12.75" customHeight="1">
      <c r="A29" s="100" t="s">
        <v>13</v>
      </c>
      <c r="B29" s="100"/>
      <c r="C29" s="100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"/>
      <c r="P29" s="1"/>
      <c r="Q29" s="1"/>
    </row>
    <row r="30" spans="1:17" s="2" customFormat="1" ht="12.75"/>
    <row r="32" spans="1:17">
      <c r="A32" s="101" t="s">
        <v>176</v>
      </c>
      <c r="B32" s="101"/>
      <c r="C32" s="101"/>
      <c r="D32" s="2"/>
    </row>
  </sheetData>
  <mergeCells count="13">
    <mergeCell ref="A29:C29"/>
    <mergeCell ref="A32:C32"/>
    <mergeCell ref="A4:C4"/>
    <mergeCell ref="A5:C5"/>
    <mergeCell ref="A8:C8"/>
    <mergeCell ref="A10:C10"/>
    <mergeCell ref="A26:C26"/>
    <mergeCell ref="A27:C27"/>
    <mergeCell ref="A13:F13"/>
    <mergeCell ref="A14:F14"/>
    <mergeCell ref="A15:F15"/>
    <mergeCell ref="A16:C16"/>
    <mergeCell ref="A23:B23"/>
  </mergeCells>
  <phoneticPr fontId="0" type="noConversion"/>
  <pageMargins left="0.5" right="0.23622047244094491" top="0.94488188976377963" bottom="0.74803149606299213" header="0.51181102362204722" footer="0.31496062992125984"/>
  <pageSetup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Q32"/>
  <sheetViews>
    <sheetView showZeros="0" tabSelected="1" workbookViewId="0">
      <selection activeCell="D18" sqref="D18"/>
    </sheetView>
  </sheetViews>
  <sheetFormatPr defaultRowHeight="12.75"/>
  <cols>
    <col min="1" max="1" width="6.140625" style="2" customWidth="1"/>
    <col min="2" max="2" width="7.85546875" style="2" customWidth="1"/>
    <col min="3" max="3" width="36.42578125" style="2" customWidth="1"/>
    <col min="4" max="4" width="15.7109375" style="2" customWidth="1"/>
    <col min="5" max="5" width="10" style="2" customWidth="1"/>
    <col min="6" max="6" width="13.85546875" style="2" customWidth="1"/>
    <col min="7" max="7" width="11.5703125" style="2" bestFit="1" customWidth="1"/>
    <col min="8" max="8" width="11.5703125" style="2" customWidth="1"/>
    <col min="9" max="9" width="11.5703125" style="2" bestFit="1" customWidth="1"/>
    <col min="10" max="10" width="11" style="2" bestFit="1" customWidth="1"/>
    <col min="11" max="16384" width="9.140625" style="2"/>
  </cols>
  <sheetData>
    <row r="1" spans="1:16" s="10" customFormat="1">
      <c r="A1" s="17"/>
      <c r="B1" s="17"/>
      <c r="C1" s="104" t="s">
        <v>79</v>
      </c>
      <c r="D1" s="104"/>
      <c r="E1" s="104"/>
      <c r="F1" s="104"/>
      <c r="G1" s="104"/>
      <c r="H1" s="104"/>
      <c r="I1" s="17"/>
      <c r="J1" s="17"/>
      <c r="K1" s="17"/>
      <c r="L1" s="17"/>
      <c r="M1" s="17"/>
      <c r="N1" s="17"/>
      <c r="O1" s="17"/>
    </row>
    <row r="2" spans="1:16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"/>
    </row>
    <row r="3" spans="1:16">
      <c r="A3" s="112" t="s">
        <v>33</v>
      </c>
      <c r="B3" s="112"/>
      <c r="C3" s="112"/>
      <c r="D3" s="112"/>
      <c r="E3" s="112"/>
      <c r="F3" s="112"/>
      <c r="G3" s="112"/>
      <c r="H3" s="112"/>
      <c r="I3" s="17"/>
      <c r="J3" s="17"/>
      <c r="K3" s="17"/>
      <c r="L3" s="17"/>
      <c r="M3" s="17"/>
      <c r="N3" s="17"/>
      <c r="O3" s="17"/>
    </row>
    <row r="4" spans="1:16" s="3" customFormat="1">
      <c r="A4" s="102" t="s">
        <v>1</v>
      </c>
      <c r="B4" s="102"/>
      <c r="C4" s="102"/>
      <c r="D4" s="102"/>
      <c r="E4" s="102"/>
      <c r="F4" s="102"/>
      <c r="G4" s="102"/>
      <c r="H4" s="102"/>
      <c r="I4" s="17"/>
      <c r="J4" s="17"/>
      <c r="K4" s="17"/>
      <c r="L4" s="17"/>
      <c r="M4" s="17"/>
      <c r="N4" s="17"/>
      <c r="O4" s="17"/>
    </row>
    <row r="5" spans="1:16" s="3" customFormat="1">
      <c r="A5" s="23"/>
      <c r="B5" s="23"/>
      <c r="C5" s="23"/>
      <c r="D5" s="23"/>
      <c r="E5" s="23"/>
      <c r="F5" s="23"/>
      <c r="G5" s="23"/>
      <c r="H5" s="23"/>
      <c r="I5" s="17"/>
      <c r="J5" s="17"/>
      <c r="K5" s="17"/>
      <c r="L5" s="17"/>
      <c r="M5" s="17"/>
      <c r="N5" s="17"/>
      <c r="O5" s="17"/>
    </row>
    <row r="6" spans="1:16" s="3" customFormat="1" ht="12.75" customHeight="1">
      <c r="C6" s="106" t="s">
        <v>85</v>
      </c>
      <c r="D6" s="106"/>
      <c r="E6" s="106"/>
      <c r="F6" s="106"/>
      <c r="G6" s="106"/>
      <c r="H6" s="106"/>
      <c r="I6" s="31"/>
      <c r="J6" s="31"/>
    </row>
    <row r="7" spans="1:16" s="3" customFormat="1" ht="12.75" customHeight="1">
      <c r="C7" s="106" t="s">
        <v>86</v>
      </c>
      <c r="D7" s="106"/>
      <c r="E7" s="106"/>
      <c r="F7" s="106"/>
      <c r="G7" s="106"/>
      <c r="H7" s="106"/>
    </row>
    <row r="8" spans="1:16" s="3" customFormat="1">
      <c r="C8" s="106" t="s">
        <v>166</v>
      </c>
      <c r="D8" s="106"/>
      <c r="E8" s="106"/>
      <c r="F8" s="106"/>
      <c r="G8" s="106"/>
      <c r="H8" s="106"/>
      <c r="N8" s="4"/>
      <c r="O8" s="4"/>
    </row>
    <row r="9" spans="1:16" s="3" customFormat="1" ht="15" customHeight="1">
      <c r="C9" s="3" t="s">
        <v>40</v>
      </c>
    </row>
    <row r="10" spans="1:16">
      <c r="A10" s="17"/>
      <c r="B10" s="3"/>
      <c r="C10" s="5" t="s">
        <v>41</v>
      </c>
      <c r="D10" s="41">
        <f>D20</f>
        <v>0</v>
      </c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>
      <c r="A11" s="17"/>
      <c r="B11" s="1"/>
      <c r="C11" s="5" t="s">
        <v>14</v>
      </c>
      <c r="D11" s="41">
        <f>H16</f>
        <v>0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</row>
    <row r="12" spans="1:16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</row>
    <row r="13" spans="1:16">
      <c r="A13" s="113" t="s">
        <v>3</v>
      </c>
      <c r="B13" s="110" t="s">
        <v>42</v>
      </c>
      <c r="C13" s="110" t="s">
        <v>70</v>
      </c>
      <c r="D13" s="110" t="s">
        <v>43</v>
      </c>
      <c r="E13" s="115" t="s">
        <v>15</v>
      </c>
      <c r="F13" s="116"/>
      <c r="G13" s="117"/>
      <c r="H13" s="110" t="s">
        <v>16</v>
      </c>
      <c r="I13" s="17"/>
      <c r="J13" s="17"/>
      <c r="K13" s="17"/>
      <c r="L13" s="17"/>
      <c r="M13" s="17"/>
      <c r="N13" s="17"/>
      <c r="O13" s="17"/>
    </row>
    <row r="14" spans="1:16" ht="25.5">
      <c r="A14" s="114"/>
      <c r="B14" s="111"/>
      <c r="C14" s="111"/>
      <c r="D14" s="111"/>
      <c r="E14" s="32" t="s">
        <v>38</v>
      </c>
      <c r="F14" s="32" t="s">
        <v>71</v>
      </c>
      <c r="G14" s="32" t="s">
        <v>39</v>
      </c>
      <c r="H14" s="111"/>
      <c r="I14" s="17"/>
      <c r="J14" s="17"/>
      <c r="K14" s="17"/>
      <c r="L14" s="17"/>
      <c r="M14" s="17"/>
      <c r="N14" s="17"/>
      <c r="O14" s="17"/>
    </row>
    <row r="15" spans="1:16">
      <c r="A15" s="18">
        <v>1</v>
      </c>
      <c r="B15" s="18">
        <v>1</v>
      </c>
      <c r="C15" s="54" t="s">
        <v>52</v>
      </c>
      <c r="D15" s="52">
        <f>'LT-1 lokālā tāme'!P66</f>
        <v>0</v>
      </c>
      <c r="E15" s="7">
        <f>'LT-1 lokālā tāme'!M66</f>
        <v>0</v>
      </c>
      <c r="F15" s="19">
        <f>'LT-1 lokālā tāme'!N66</f>
        <v>0</v>
      </c>
      <c r="G15" s="7">
        <f>'LT-1 lokālā tāme'!O66</f>
        <v>0</v>
      </c>
      <c r="H15" s="19">
        <f>'LT-1 lokālā tāme'!L66</f>
        <v>0</v>
      </c>
      <c r="I15" s="39"/>
      <c r="J15" s="22"/>
      <c r="K15" s="17"/>
      <c r="L15" s="39"/>
      <c r="M15" s="17"/>
      <c r="N15" s="17"/>
      <c r="O15" s="17"/>
    </row>
    <row r="16" spans="1:16">
      <c r="A16" s="18"/>
      <c r="B16" s="18"/>
      <c r="C16" s="33" t="s">
        <v>53</v>
      </c>
      <c r="D16" s="34">
        <f>SUM(D15:D15)</f>
        <v>0</v>
      </c>
      <c r="E16" s="34">
        <f>SUM(E15:E15)</f>
        <v>0</v>
      </c>
      <c r="F16" s="34">
        <f>SUM(F15:F15)</f>
        <v>0</v>
      </c>
      <c r="G16" s="34">
        <f>SUM(G15:G15)</f>
        <v>0</v>
      </c>
      <c r="H16" s="34">
        <f>SUM(H15:H15)</f>
        <v>0</v>
      </c>
      <c r="I16" s="17"/>
      <c r="J16" s="22"/>
      <c r="K16" s="17"/>
      <c r="L16" s="17"/>
      <c r="M16" s="17"/>
      <c r="N16" s="17"/>
      <c r="O16" s="17"/>
    </row>
    <row r="17" spans="1:17">
      <c r="A17" s="18"/>
      <c r="B17" s="35"/>
      <c r="C17" s="36" t="s">
        <v>179</v>
      </c>
      <c r="D17" s="20">
        <f>ROUND(D16*0%,2)</f>
        <v>0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7">
      <c r="A18" s="35"/>
      <c r="B18" s="35"/>
      <c r="C18" s="37" t="s">
        <v>17</v>
      </c>
      <c r="D18" s="19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7">
      <c r="A19" s="35"/>
      <c r="B19" s="35"/>
      <c r="C19" s="36" t="s">
        <v>180</v>
      </c>
      <c r="D19" s="20">
        <f>ROUND(D16*0%,2)</f>
        <v>0</v>
      </c>
      <c r="E19" s="17"/>
      <c r="F19" s="38"/>
      <c r="G19" s="17"/>
      <c r="H19" s="17"/>
      <c r="I19" s="17"/>
      <c r="J19" s="17"/>
      <c r="K19" s="17"/>
      <c r="L19" s="17"/>
      <c r="M19" s="17"/>
      <c r="N19" s="17"/>
      <c r="O19" s="17"/>
    </row>
    <row r="20" spans="1:17">
      <c r="A20" s="35"/>
      <c r="B20" s="35"/>
      <c r="C20" s="36" t="s">
        <v>54</v>
      </c>
      <c r="D20" s="20">
        <f>D19+D17+D16</f>
        <v>0</v>
      </c>
      <c r="E20" s="17"/>
      <c r="F20" s="39"/>
      <c r="G20" s="1"/>
      <c r="H20" s="21"/>
      <c r="I20" s="17"/>
      <c r="J20" s="17"/>
      <c r="K20" s="17"/>
      <c r="L20" s="17"/>
      <c r="M20" s="17"/>
      <c r="N20" s="17"/>
      <c r="O20" s="17"/>
    </row>
    <row r="21" spans="1:17">
      <c r="A21" s="17"/>
      <c r="B21" s="17"/>
      <c r="C21" s="1"/>
      <c r="D21" s="21"/>
      <c r="E21" s="17"/>
      <c r="F21" s="17"/>
      <c r="G21" s="1"/>
      <c r="H21" s="1"/>
      <c r="I21" s="17"/>
      <c r="J21" s="17"/>
      <c r="K21" s="17"/>
      <c r="L21" s="17"/>
      <c r="M21" s="17"/>
      <c r="N21" s="17"/>
      <c r="O21" s="17"/>
    </row>
    <row r="22" spans="1:17">
      <c r="C22" s="2" t="s">
        <v>72</v>
      </c>
      <c r="Q22" s="51"/>
    </row>
    <row r="23" spans="1:17">
      <c r="C23" s="105" t="s">
        <v>11</v>
      </c>
      <c r="D23" s="105"/>
      <c r="E23" s="105"/>
      <c r="F23" s="105"/>
      <c r="G23" s="105"/>
      <c r="Q23" s="51"/>
    </row>
    <row r="24" spans="1:17">
      <c r="C24" s="2" t="s">
        <v>177</v>
      </c>
      <c r="Q24" s="51"/>
    </row>
    <row r="25" spans="1:17"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</row>
    <row r="26" spans="1:17">
      <c r="C26" s="15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</row>
    <row r="27" spans="1:17">
      <c r="C27" s="2" t="s">
        <v>73</v>
      </c>
      <c r="Q27" s="51"/>
    </row>
    <row r="28" spans="1:17">
      <c r="C28" s="105" t="s">
        <v>11</v>
      </c>
      <c r="D28" s="105"/>
      <c r="E28" s="105"/>
      <c r="F28" s="105"/>
      <c r="G28" s="105"/>
      <c r="Q28" s="51"/>
    </row>
    <row r="29" spans="1:17">
      <c r="C29" s="15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</row>
    <row r="30" spans="1:17" ht="12.75" customHeight="1">
      <c r="C30" s="13" t="s">
        <v>13</v>
      </c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"/>
      <c r="P30" s="1"/>
      <c r="Q30" s="1"/>
    </row>
    <row r="32" spans="1:17">
      <c r="F32" s="53"/>
      <c r="G32" s="53"/>
      <c r="H32" s="53"/>
      <c r="I32" s="53"/>
    </row>
  </sheetData>
  <mergeCells count="14">
    <mergeCell ref="C23:G23"/>
    <mergeCell ref="C28:G28"/>
    <mergeCell ref="A13:A14"/>
    <mergeCell ref="B13:B14"/>
    <mergeCell ref="C13:C14"/>
    <mergeCell ref="D13:D14"/>
    <mergeCell ref="E13:G13"/>
    <mergeCell ref="H13:H14"/>
    <mergeCell ref="C1:H1"/>
    <mergeCell ref="A3:H3"/>
    <mergeCell ref="A4:H4"/>
    <mergeCell ref="C6:H6"/>
    <mergeCell ref="C7:H7"/>
    <mergeCell ref="C8:H8"/>
  </mergeCells>
  <phoneticPr fontId="0" type="noConversion"/>
  <pageMargins left="0.59" right="0.13" top="0.89" bottom="0.35433070866141736" header="0.57999999999999996" footer="0.19685039370078741"/>
  <pageSetup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R80"/>
  <sheetViews>
    <sheetView showZeros="0" topLeftCell="A61" zoomScale="115" zoomScaleNormal="115" workbookViewId="0">
      <selection activeCell="C81" sqref="C81"/>
    </sheetView>
  </sheetViews>
  <sheetFormatPr defaultRowHeight="12.75"/>
  <cols>
    <col min="1" max="1" width="9.7109375" style="2" customWidth="1"/>
    <col min="2" max="2" width="10" style="78" customWidth="1"/>
    <col min="3" max="3" width="47.140625" style="2" customWidth="1"/>
    <col min="4" max="4" width="6.5703125" style="2" bestFit="1" customWidth="1"/>
    <col min="5" max="5" width="8.5703125" style="2" bestFit="1" customWidth="1"/>
    <col min="6" max="6" width="6.5703125" style="2" bestFit="1" customWidth="1"/>
    <col min="7" max="7" width="5.7109375" style="2" bestFit="1" customWidth="1"/>
    <col min="8" max="9" width="7.5703125" style="2" bestFit="1" customWidth="1"/>
    <col min="10" max="10" width="6.5703125" style="2" bestFit="1" customWidth="1"/>
    <col min="11" max="11" width="8.28515625" style="2" customWidth="1"/>
    <col min="12" max="12" width="8.5703125" style="2" bestFit="1" customWidth="1"/>
    <col min="13" max="13" width="9" style="2" bestFit="1" customWidth="1"/>
    <col min="14" max="14" width="10.140625" style="2" bestFit="1" customWidth="1"/>
    <col min="15" max="15" width="8.5703125" style="2" bestFit="1" customWidth="1"/>
    <col min="16" max="16" width="9.5703125" style="2" bestFit="1" customWidth="1"/>
    <col min="17" max="16384" width="9.140625" style="2"/>
  </cols>
  <sheetData>
    <row r="1" spans="1:16" s="10" customFormat="1">
      <c r="B1" s="77"/>
      <c r="C1" s="16"/>
    </row>
    <row r="2" spans="1:16">
      <c r="A2" s="104" t="s">
        <v>35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"/>
      <c r="N2" s="1"/>
      <c r="O2" s="1"/>
      <c r="P2" s="1"/>
    </row>
    <row r="3" spans="1:16">
      <c r="C3" s="13"/>
    </row>
    <row r="4" spans="1:16">
      <c r="A4" s="126" t="s">
        <v>28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</row>
    <row r="5" spans="1:16">
      <c r="A5" s="105" t="s">
        <v>68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</row>
    <row r="6" spans="1:16">
      <c r="C6" s="13"/>
    </row>
    <row r="7" spans="1:16" s="3" customFormat="1" ht="12.75" customHeight="1">
      <c r="B7" s="79"/>
      <c r="C7" s="106" t="s">
        <v>85</v>
      </c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</row>
    <row r="8" spans="1:16" s="3" customFormat="1" ht="12.75" customHeight="1">
      <c r="B8" s="79"/>
      <c r="C8" s="106" t="s">
        <v>86</v>
      </c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</row>
    <row r="9" spans="1:16" s="3" customFormat="1">
      <c r="B9" s="79"/>
      <c r="C9" s="106" t="s">
        <v>166</v>
      </c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4"/>
    </row>
    <row r="10" spans="1:16" s="3" customFormat="1">
      <c r="B10" s="79"/>
      <c r="C10" s="14" t="s">
        <v>37</v>
      </c>
    </row>
    <row r="11" spans="1:16" s="3" customFormat="1">
      <c r="B11" s="79"/>
      <c r="C11" s="126" t="s">
        <v>149</v>
      </c>
      <c r="D11" s="126"/>
      <c r="E11" s="126"/>
      <c r="F11" s="126"/>
      <c r="G11" s="126"/>
      <c r="H11" s="126"/>
      <c r="I11" s="126"/>
      <c r="J11" s="126"/>
      <c r="K11" s="3" t="s">
        <v>2</v>
      </c>
      <c r="M11" s="5" t="s">
        <v>30</v>
      </c>
      <c r="N11" s="6">
        <f>P66</f>
        <v>0</v>
      </c>
    </row>
    <row r="12" spans="1:16" s="3" customFormat="1">
      <c r="B12" s="79"/>
      <c r="C12" s="14"/>
    </row>
    <row r="13" spans="1:16" s="3" customFormat="1">
      <c r="B13" s="79"/>
      <c r="C13" s="14"/>
      <c r="F13" s="126" t="s">
        <v>178</v>
      </c>
      <c r="G13" s="126"/>
      <c r="H13" s="126"/>
      <c r="I13" s="126"/>
      <c r="J13" s="126"/>
      <c r="K13" s="126"/>
      <c r="L13" s="126"/>
      <c r="M13" s="126"/>
      <c r="N13" s="126"/>
      <c r="O13" s="126"/>
    </row>
    <row r="14" spans="1:16">
      <c r="C14" s="13"/>
    </row>
    <row r="15" spans="1:16">
      <c r="A15" s="119" t="s">
        <v>3</v>
      </c>
      <c r="B15" s="120" t="s">
        <v>4</v>
      </c>
      <c r="C15" s="122" t="s">
        <v>62</v>
      </c>
      <c r="D15" s="124" t="s">
        <v>5</v>
      </c>
      <c r="E15" s="124" t="s">
        <v>6</v>
      </c>
      <c r="F15" s="127" t="s">
        <v>7</v>
      </c>
      <c r="G15" s="128"/>
      <c r="H15" s="128"/>
      <c r="I15" s="128"/>
      <c r="J15" s="128"/>
      <c r="K15" s="129"/>
      <c r="L15" s="127" t="s">
        <v>8</v>
      </c>
      <c r="M15" s="128"/>
      <c r="N15" s="128"/>
      <c r="O15" s="128"/>
      <c r="P15" s="129"/>
    </row>
    <row r="16" spans="1:16" ht="90">
      <c r="A16" s="119"/>
      <c r="B16" s="121"/>
      <c r="C16" s="123"/>
      <c r="D16" s="125"/>
      <c r="E16" s="125"/>
      <c r="F16" s="42" t="s">
        <v>9</v>
      </c>
      <c r="G16" s="43" t="s">
        <v>63</v>
      </c>
      <c r="H16" s="42" t="s">
        <v>64</v>
      </c>
      <c r="I16" s="42" t="s">
        <v>65</v>
      </c>
      <c r="J16" s="42" t="s">
        <v>66</v>
      </c>
      <c r="K16" s="42" t="s">
        <v>24</v>
      </c>
      <c r="L16" s="42" t="s">
        <v>10</v>
      </c>
      <c r="M16" s="42" t="s">
        <v>64</v>
      </c>
      <c r="N16" s="42" t="s">
        <v>65</v>
      </c>
      <c r="O16" s="42" t="s">
        <v>66</v>
      </c>
      <c r="P16" s="42" t="s">
        <v>67</v>
      </c>
    </row>
    <row r="17" spans="1:16">
      <c r="A17" s="57">
        <v>1</v>
      </c>
      <c r="B17" s="80">
        <v>2</v>
      </c>
      <c r="C17" s="57">
        <v>3</v>
      </c>
      <c r="D17" s="57">
        <v>4</v>
      </c>
      <c r="E17" s="57">
        <v>5</v>
      </c>
      <c r="F17" s="57">
        <v>6</v>
      </c>
      <c r="G17" s="57">
        <v>7</v>
      </c>
      <c r="H17" s="57">
        <v>8</v>
      </c>
      <c r="I17" s="57">
        <v>9</v>
      </c>
      <c r="J17" s="57">
        <v>10</v>
      </c>
      <c r="K17" s="57">
        <v>11</v>
      </c>
      <c r="L17" s="57">
        <v>12</v>
      </c>
      <c r="M17" s="57">
        <v>13</v>
      </c>
      <c r="N17" s="57">
        <v>14</v>
      </c>
      <c r="O17" s="57">
        <v>15</v>
      </c>
      <c r="P17" s="57">
        <v>16</v>
      </c>
    </row>
    <row r="18" spans="1:16">
      <c r="A18" s="66" t="s">
        <v>29</v>
      </c>
      <c r="B18" s="80"/>
      <c r="C18" s="44" t="s">
        <v>55</v>
      </c>
      <c r="D18" s="45"/>
      <c r="E18" s="46"/>
      <c r="F18" s="48"/>
      <c r="G18" s="57"/>
      <c r="H18" s="57"/>
      <c r="I18" s="57"/>
      <c r="J18" s="57"/>
      <c r="K18" s="57"/>
      <c r="L18" s="57"/>
      <c r="M18" s="57"/>
      <c r="N18" s="57"/>
      <c r="O18" s="57"/>
      <c r="P18" s="57"/>
    </row>
    <row r="19" spans="1:16">
      <c r="A19" s="67" t="s">
        <v>104</v>
      </c>
      <c r="B19" s="68" t="s">
        <v>58</v>
      </c>
      <c r="C19" s="40" t="s">
        <v>45</v>
      </c>
      <c r="D19" s="60" t="s">
        <v>46</v>
      </c>
      <c r="E19" s="60">
        <v>1</v>
      </c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</row>
    <row r="20" spans="1:16">
      <c r="A20" s="67" t="s">
        <v>26</v>
      </c>
      <c r="B20" s="68" t="s">
        <v>59</v>
      </c>
      <c r="C20" s="40" t="s">
        <v>47</v>
      </c>
      <c r="D20" s="60" t="s">
        <v>0</v>
      </c>
      <c r="E20" s="60">
        <v>158</v>
      </c>
      <c r="F20" s="63"/>
      <c r="G20" s="60"/>
      <c r="H20" s="65"/>
      <c r="I20" s="65"/>
      <c r="J20" s="65"/>
      <c r="K20" s="65"/>
      <c r="L20" s="65"/>
      <c r="M20" s="65"/>
      <c r="N20" s="65"/>
      <c r="O20" s="65"/>
      <c r="P20" s="65"/>
    </row>
    <row r="21" spans="1:16">
      <c r="A21" s="67" t="s">
        <v>82</v>
      </c>
      <c r="B21" s="68" t="s">
        <v>60</v>
      </c>
      <c r="C21" s="56" t="s">
        <v>49</v>
      </c>
      <c r="D21" s="60" t="s">
        <v>46</v>
      </c>
      <c r="E21" s="83">
        <v>1</v>
      </c>
      <c r="F21" s="63"/>
      <c r="G21" s="60"/>
      <c r="H21" s="65"/>
      <c r="I21" s="65"/>
      <c r="J21" s="65"/>
      <c r="K21" s="65"/>
      <c r="L21" s="65"/>
      <c r="M21" s="65"/>
      <c r="N21" s="65"/>
      <c r="O21" s="65"/>
      <c r="P21" s="65"/>
    </row>
    <row r="22" spans="1:16">
      <c r="A22" s="67" t="s">
        <v>27</v>
      </c>
      <c r="B22" s="80"/>
      <c r="C22" s="30" t="s">
        <v>50</v>
      </c>
      <c r="D22" s="61"/>
      <c r="E22" s="83"/>
      <c r="F22" s="48"/>
      <c r="G22" s="64"/>
      <c r="H22" s="57"/>
      <c r="I22" s="57"/>
      <c r="J22" s="57"/>
      <c r="K22" s="57"/>
      <c r="L22" s="57"/>
      <c r="M22" s="57"/>
      <c r="N22" s="57"/>
      <c r="O22" s="57"/>
      <c r="P22" s="57"/>
    </row>
    <row r="23" spans="1:16">
      <c r="A23" s="67" t="s">
        <v>83</v>
      </c>
      <c r="B23" s="68" t="s">
        <v>60</v>
      </c>
      <c r="C23" s="40" t="s">
        <v>76</v>
      </c>
      <c r="D23" s="61" t="s">
        <v>48</v>
      </c>
      <c r="E23" s="83">
        <v>1</v>
      </c>
      <c r="F23" s="63"/>
      <c r="G23" s="64"/>
      <c r="H23" s="65"/>
      <c r="I23" s="65"/>
      <c r="J23" s="65"/>
      <c r="K23" s="65"/>
      <c r="L23" s="65"/>
      <c r="M23" s="65"/>
      <c r="N23" s="65"/>
      <c r="O23" s="65"/>
      <c r="P23" s="65"/>
    </row>
    <row r="24" spans="1:16">
      <c r="A24" s="67" t="s">
        <v>84</v>
      </c>
      <c r="B24" s="68" t="s">
        <v>60</v>
      </c>
      <c r="C24" s="40" t="s">
        <v>75</v>
      </c>
      <c r="D24" s="61" t="s">
        <v>48</v>
      </c>
      <c r="E24" s="83">
        <v>1</v>
      </c>
      <c r="F24" s="63"/>
      <c r="G24" s="64"/>
      <c r="H24" s="65"/>
      <c r="I24" s="65"/>
      <c r="J24" s="65"/>
      <c r="K24" s="65"/>
      <c r="L24" s="65"/>
      <c r="M24" s="65"/>
      <c r="N24" s="65"/>
      <c r="O24" s="65"/>
      <c r="P24" s="65"/>
    </row>
    <row r="25" spans="1:16">
      <c r="A25" s="66" t="s">
        <v>78</v>
      </c>
      <c r="B25" s="80"/>
      <c r="C25" s="58" t="s">
        <v>77</v>
      </c>
      <c r="D25" s="60"/>
      <c r="E25" s="60"/>
      <c r="F25" s="48"/>
      <c r="G25" s="64"/>
      <c r="H25" s="57"/>
      <c r="I25" s="57"/>
      <c r="J25" s="57"/>
      <c r="K25" s="57"/>
      <c r="L25" s="57"/>
      <c r="M25" s="57"/>
      <c r="N25" s="57"/>
      <c r="O25" s="57"/>
      <c r="P25" s="57"/>
    </row>
    <row r="26" spans="1:16" ht="25.5">
      <c r="A26" s="67" t="s">
        <v>88</v>
      </c>
      <c r="B26" s="82" t="s">
        <v>80</v>
      </c>
      <c r="C26" s="84" t="s">
        <v>155</v>
      </c>
      <c r="D26" s="73" t="s">
        <v>51</v>
      </c>
      <c r="E26" s="70">
        <v>465.25</v>
      </c>
      <c r="F26" s="62"/>
      <c r="G26" s="64"/>
      <c r="H26" s="65"/>
      <c r="I26" s="62"/>
      <c r="J26" s="62"/>
      <c r="K26" s="65"/>
      <c r="L26" s="65"/>
      <c r="M26" s="65"/>
      <c r="N26" s="65"/>
      <c r="O26" s="65"/>
      <c r="P26" s="65"/>
    </row>
    <row r="27" spans="1:16">
      <c r="A27" s="67" t="s">
        <v>89</v>
      </c>
      <c r="B27" s="82" t="s">
        <v>80</v>
      </c>
      <c r="C27" s="84" t="s">
        <v>126</v>
      </c>
      <c r="D27" s="69" t="s">
        <v>0</v>
      </c>
      <c r="E27" s="70">
        <v>77</v>
      </c>
      <c r="F27" s="62"/>
      <c r="G27" s="64"/>
      <c r="H27" s="65"/>
      <c r="I27" s="76"/>
      <c r="J27" s="76"/>
      <c r="K27" s="65"/>
      <c r="L27" s="65"/>
      <c r="M27" s="65"/>
      <c r="N27" s="65"/>
      <c r="O27" s="65"/>
      <c r="P27" s="65"/>
    </row>
    <row r="28" spans="1:16">
      <c r="A28" s="67" t="s">
        <v>131</v>
      </c>
      <c r="B28" s="82" t="s">
        <v>80</v>
      </c>
      <c r="C28" s="84" t="s">
        <v>127</v>
      </c>
      <c r="D28" s="69" t="s">
        <v>0</v>
      </c>
      <c r="E28" s="70">
        <v>48</v>
      </c>
      <c r="F28" s="62"/>
      <c r="G28" s="64"/>
      <c r="H28" s="65"/>
      <c r="I28" s="76"/>
      <c r="J28" s="76"/>
      <c r="K28" s="65"/>
      <c r="L28" s="65"/>
      <c r="M28" s="65"/>
      <c r="N28" s="65"/>
      <c r="O28" s="65"/>
      <c r="P28" s="65"/>
    </row>
    <row r="29" spans="1:16" ht="25.5">
      <c r="A29" s="67" t="s">
        <v>105</v>
      </c>
      <c r="B29" s="82" t="s">
        <v>80</v>
      </c>
      <c r="C29" s="84" t="s">
        <v>124</v>
      </c>
      <c r="D29" s="28" t="s">
        <v>48</v>
      </c>
      <c r="E29" s="70">
        <v>1</v>
      </c>
      <c r="F29" s="62"/>
      <c r="G29" s="64"/>
      <c r="H29" s="65"/>
      <c r="I29" s="76"/>
      <c r="J29" s="76"/>
      <c r="K29" s="65"/>
      <c r="L29" s="65"/>
      <c r="M29" s="65"/>
      <c r="N29" s="65"/>
      <c r="O29" s="65"/>
      <c r="P29" s="65"/>
    </row>
    <row r="30" spans="1:16">
      <c r="A30" s="67" t="s">
        <v>106</v>
      </c>
      <c r="B30" s="82" t="s">
        <v>80</v>
      </c>
      <c r="C30" s="84" t="s">
        <v>157</v>
      </c>
      <c r="D30" s="28" t="s">
        <v>96</v>
      </c>
      <c r="E30" s="62">
        <v>1</v>
      </c>
      <c r="F30" s="62"/>
      <c r="G30" s="62"/>
      <c r="H30" s="65"/>
      <c r="I30" s="62"/>
      <c r="J30" s="62"/>
      <c r="K30" s="65"/>
      <c r="L30" s="65"/>
      <c r="M30" s="65"/>
      <c r="N30" s="62"/>
      <c r="O30" s="65"/>
      <c r="P30" s="65"/>
    </row>
    <row r="31" spans="1:16">
      <c r="A31" s="67" t="s">
        <v>107</v>
      </c>
      <c r="B31" s="82" t="s">
        <v>156</v>
      </c>
      <c r="C31" s="84" t="s">
        <v>158</v>
      </c>
      <c r="D31" s="28" t="s">
        <v>96</v>
      </c>
      <c r="E31" s="62">
        <v>1</v>
      </c>
      <c r="F31" s="62"/>
      <c r="G31" s="62"/>
      <c r="H31" s="65"/>
      <c r="I31" s="62"/>
      <c r="J31" s="62"/>
      <c r="K31" s="65"/>
      <c r="L31" s="65"/>
      <c r="M31" s="65"/>
      <c r="N31" s="62"/>
      <c r="O31" s="65"/>
      <c r="P31" s="65"/>
    </row>
    <row r="32" spans="1:16">
      <c r="A32" s="67" t="s">
        <v>123</v>
      </c>
      <c r="B32" s="82" t="s">
        <v>80</v>
      </c>
      <c r="C32" s="84" t="s">
        <v>150</v>
      </c>
      <c r="D32" s="85" t="s">
        <v>36</v>
      </c>
      <c r="E32" s="62">
        <v>1.8</v>
      </c>
      <c r="F32" s="62"/>
      <c r="G32" s="64"/>
      <c r="H32" s="65"/>
      <c r="I32" s="62"/>
      <c r="J32" s="62"/>
      <c r="K32" s="65"/>
      <c r="L32" s="65"/>
      <c r="M32" s="65"/>
      <c r="N32" s="65"/>
      <c r="O32" s="65"/>
      <c r="P32" s="65"/>
    </row>
    <row r="33" spans="1:16">
      <c r="A33" s="67" t="s">
        <v>132</v>
      </c>
      <c r="B33" s="82" t="s">
        <v>80</v>
      </c>
      <c r="C33" s="84" t="s">
        <v>128</v>
      </c>
      <c r="D33" s="85" t="s">
        <v>36</v>
      </c>
      <c r="E33" s="70">
        <v>0.38</v>
      </c>
      <c r="F33" s="62"/>
      <c r="G33" s="64"/>
      <c r="H33" s="65"/>
      <c r="I33" s="62"/>
      <c r="J33" s="62"/>
      <c r="K33" s="65"/>
      <c r="L33" s="65"/>
      <c r="M33" s="65"/>
      <c r="N33" s="65"/>
      <c r="O33" s="65"/>
      <c r="P33" s="65"/>
    </row>
    <row r="34" spans="1:16">
      <c r="A34" s="67" t="s">
        <v>133</v>
      </c>
      <c r="B34" s="82" t="s">
        <v>80</v>
      </c>
      <c r="C34" s="84" t="s">
        <v>129</v>
      </c>
      <c r="D34" s="28" t="s">
        <v>96</v>
      </c>
      <c r="E34" s="62">
        <v>2</v>
      </c>
      <c r="F34" s="62"/>
      <c r="G34" s="62"/>
      <c r="H34" s="65"/>
      <c r="I34" s="62"/>
      <c r="J34" s="62"/>
      <c r="K34" s="65"/>
      <c r="L34" s="65"/>
      <c r="M34" s="65"/>
      <c r="N34" s="62"/>
      <c r="O34" s="65"/>
      <c r="P34" s="65"/>
    </row>
    <row r="35" spans="1:16">
      <c r="A35" s="67" t="s">
        <v>134</v>
      </c>
      <c r="B35" s="82" t="s">
        <v>80</v>
      </c>
      <c r="C35" s="84" t="s">
        <v>146</v>
      </c>
      <c r="D35" s="73" t="s">
        <v>51</v>
      </c>
      <c r="E35" s="70">
        <v>37</v>
      </c>
      <c r="F35" s="62"/>
      <c r="G35" s="64"/>
      <c r="H35" s="65"/>
      <c r="I35" s="62"/>
      <c r="J35" s="62"/>
      <c r="K35" s="65"/>
      <c r="L35" s="65"/>
      <c r="M35" s="65"/>
      <c r="N35" s="65"/>
      <c r="O35" s="65"/>
      <c r="P35" s="65"/>
    </row>
    <row r="36" spans="1:16">
      <c r="A36" s="67" t="s">
        <v>172</v>
      </c>
      <c r="B36" s="82" t="s">
        <v>80</v>
      </c>
      <c r="C36" s="84" t="s">
        <v>130</v>
      </c>
      <c r="D36" s="28" t="s">
        <v>96</v>
      </c>
      <c r="E36" s="62">
        <v>1</v>
      </c>
      <c r="F36" s="62"/>
      <c r="G36" s="62"/>
      <c r="H36" s="65"/>
      <c r="I36" s="62"/>
      <c r="J36" s="62"/>
      <c r="K36" s="65"/>
      <c r="L36" s="65"/>
      <c r="M36" s="65"/>
      <c r="N36" s="62"/>
      <c r="O36" s="65"/>
      <c r="P36" s="65"/>
    </row>
    <row r="37" spans="1:16" ht="12" customHeight="1">
      <c r="A37" s="66" t="s">
        <v>108</v>
      </c>
      <c r="B37" s="80"/>
      <c r="C37" s="58" t="s">
        <v>57</v>
      </c>
      <c r="D37" s="61"/>
      <c r="E37" s="83"/>
      <c r="F37" s="48"/>
      <c r="G37" s="64"/>
      <c r="H37" s="57"/>
      <c r="I37" s="57"/>
      <c r="J37" s="57"/>
      <c r="K37" s="57"/>
      <c r="L37" s="57"/>
      <c r="M37" s="57"/>
      <c r="N37" s="57"/>
      <c r="O37" s="57"/>
      <c r="P37" s="57"/>
    </row>
    <row r="38" spans="1:16" ht="63.75">
      <c r="A38" s="67" t="s">
        <v>109</v>
      </c>
      <c r="B38" s="69" t="s">
        <v>81</v>
      </c>
      <c r="C38" s="74" t="s">
        <v>159</v>
      </c>
      <c r="D38" s="61" t="s">
        <v>36</v>
      </c>
      <c r="E38" s="85">
        <v>1.31</v>
      </c>
      <c r="F38" s="62"/>
      <c r="G38" s="64"/>
      <c r="H38" s="65"/>
      <c r="I38" s="62"/>
      <c r="J38" s="72"/>
      <c r="K38" s="65"/>
      <c r="L38" s="65"/>
      <c r="M38" s="65"/>
      <c r="N38" s="65"/>
      <c r="O38" s="65"/>
      <c r="P38" s="65"/>
    </row>
    <row r="39" spans="1:16" ht="66" customHeight="1">
      <c r="A39" s="67" t="s">
        <v>110</v>
      </c>
      <c r="B39" s="28" t="s">
        <v>81</v>
      </c>
      <c r="C39" s="96" t="s">
        <v>151</v>
      </c>
      <c r="D39" s="73" t="s">
        <v>87</v>
      </c>
      <c r="E39" s="88">
        <v>148.69999999999999</v>
      </c>
      <c r="F39" s="73"/>
      <c r="G39" s="64"/>
      <c r="H39" s="65"/>
      <c r="I39" s="73"/>
      <c r="J39" s="73"/>
      <c r="K39" s="65"/>
      <c r="L39" s="65"/>
      <c r="M39" s="65"/>
      <c r="N39" s="65"/>
      <c r="O39" s="65"/>
      <c r="P39" s="65"/>
    </row>
    <row r="40" spans="1:16" ht="51">
      <c r="A40" s="67" t="s">
        <v>111</v>
      </c>
      <c r="B40" s="28" t="s">
        <v>81</v>
      </c>
      <c r="C40" s="96" t="s">
        <v>153</v>
      </c>
      <c r="D40" s="73" t="s">
        <v>87</v>
      </c>
      <c r="E40" s="88">
        <v>495.9</v>
      </c>
      <c r="F40" s="73"/>
      <c r="G40" s="64"/>
      <c r="H40" s="65"/>
      <c r="I40" s="73"/>
      <c r="J40" s="73"/>
      <c r="K40" s="65"/>
      <c r="L40" s="65"/>
      <c r="M40" s="65"/>
      <c r="N40" s="65"/>
      <c r="O40" s="65"/>
      <c r="P40" s="65"/>
    </row>
    <row r="41" spans="1:16" s="95" customFormat="1" ht="38.25">
      <c r="A41" s="67" t="s">
        <v>112</v>
      </c>
      <c r="B41" s="89" t="s">
        <v>81</v>
      </c>
      <c r="C41" s="90" t="s">
        <v>135</v>
      </c>
      <c r="D41" s="91" t="s">
        <v>51</v>
      </c>
      <c r="E41" s="88">
        <v>495.9</v>
      </c>
      <c r="F41" s="92"/>
      <c r="G41" s="93"/>
      <c r="H41" s="94"/>
      <c r="I41" s="92"/>
      <c r="J41" s="92"/>
      <c r="K41" s="94"/>
      <c r="L41" s="94"/>
      <c r="M41" s="94"/>
      <c r="N41" s="94"/>
      <c r="O41" s="94"/>
      <c r="P41" s="94"/>
    </row>
    <row r="42" spans="1:16" ht="38.25">
      <c r="A42" s="67" t="s">
        <v>113</v>
      </c>
      <c r="B42" s="69" t="s">
        <v>81</v>
      </c>
      <c r="C42" s="71" t="s">
        <v>97</v>
      </c>
      <c r="D42" s="69" t="s">
        <v>0</v>
      </c>
      <c r="E42" s="85">
        <v>38.83</v>
      </c>
      <c r="F42" s="73"/>
      <c r="G42" s="64"/>
      <c r="H42" s="65"/>
      <c r="I42" s="75"/>
      <c r="J42" s="75"/>
      <c r="K42" s="65"/>
      <c r="L42" s="65"/>
      <c r="M42" s="65"/>
      <c r="N42" s="65"/>
      <c r="O42" s="65"/>
      <c r="P42" s="65"/>
    </row>
    <row r="43" spans="1:16" ht="38.25">
      <c r="A43" s="67" t="s">
        <v>114</v>
      </c>
      <c r="B43" s="69" t="s">
        <v>81</v>
      </c>
      <c r="C43" s="71" t="s">
        <v>98</v>
      </c>
      <c r="D43" s="69" t="s">
        <v>0</v>
      </c>
      <c r="E43" s="85">
        <v>25.6</v>
      </c>
      <c r="F43" s="73"/>
      <c r="G43" s="64"/>
      <c r="H43" s="65"/>
      <c r="I43" s="75"/>
      <c r="J43" s="75"/>
      <c r="K43" s="65"/>
      <c r="L43" s="65"/>
      <c r="M43" s="65"/>
      <c r="N43" s="65"/>
      <c r="O43" s="65"/>
      <c r="P43" s="65"/>
    </row>
    <row r="44" spans="1:16" ht="38.25">
      <c r="A44" s="67" t="s">
        <v>115</v>
      </c>
      <c r="B44" s="67" t="s">
        <v>99</v>
      </c>
      <c r="C44" s="71" t="s">
        <v>100</v>
      </c>
      <c r="D44" s="69" t="s">
        <v>51</v>
      </c>
      <c r="E44" s="85">
        <v>63.4</v>
      </c>
      <c r="F44" s="85"/>
      <c r="G44" s="85"/>
      <c r="H44" s="85"/>
      <c r="I44" s="88"/>
      <c r="J44" s="85"/>
      <c r="K44" s="85"/>
      <c r="L44" s="85"/>
      <c r="M44" s="85"/>
      <c r="N44" s="85"/>
      <c r="O44" s="85"/>
      <c r="P44" s="85"/>
    </row>
    <row r="45" spans="1:16" ht="38.25">
      <c r="A45" s="67" t="s">
        <v>116</v>
      </c>
      <c r="B45" s="67" t="s">
        <v>99</v>
      </c>
      <c r="C45" s="71" t="s">
        <v>101</v>
      </c>
      <c r="D45" s="69" t="s">
        <v>51</v>
      </c>
      <c r="E45" s="85">
        <v>63.4</v>
      </c>
      <c r="F45" s="85"/>
      <c r="G45" s="85"/>
      <c r="H45" s="85"/>
      <c r="I45" s="88"/>
      <c r="J45" s="85"/>
      <c r="K45" s="85"/>
      <c r="L45" s="85"/>
      <c r="M45" s="85"/>
      <c r="N45" s="85"/>
      <c r="O45" s="85"/>
      <c r="P45" s="85"/>
    </row>
    <row r="46" spans="1:16" ht="41.25" customHeight="1">
      <c r="A46" s="67" t="s">
        <v>117</v>
      </c>
      <c r="B46" s="67" t="s">
        <v>99</v>
      </c>
      <c r="C46" s="71" t="s">
        <v>152</v>
      </c>
      <c r="D46" s="69" t="s">
        <v>0</v>
      </c>
      <c r="E46" s="85">
        <v>26.26</v>
      </c>
      <c r="F46" s="85"/>
      <c r="G46" s="85"/>
      <c r="H46" s="85"/>
      <c r="I46" s="88"/>
      <c r="J46" s="85"/>
      <c r="K46" s="85"/>
      <c r="L46" s="85"/>
      <c r="M46" s="85"/>
      <c r="N46" s="85"/>
      <c r="O46" s="85"/>
      <c r="P46" s="85"/>
    </row>
    <row r="47" spans="1:16" ht="38.25">
      <c r="A47" s="67" t="s">
        <v>118</v>
      </c>
      <c r="B47" s="67" t="s">
        <v>99</v>
      </c>
      <c r="C47" s="96" t="s">
        <v>102</v>
      </c>
      <c r="D47" s="88" t="s">
        <v>48</v>
      </c>
      <c r="E47" s="88">
        <v>2</v>
      </c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</row>
    <row r="48" spans="1:16" ht="76.5">
      <c r="A48" s="67" t="s">
        <v>119</v>
      </c>
      <c r="B48" s="69" t="s">
        <v>81</v>
      </c>
      <c r="C48" s="56" t="s">
        <v>160</v>
      </c>
      <c r="D48" s="69" t="s">
        <v>0</v>
      </c>
      <c r="E48" s="85">
        <v>77.66</v>
      </c>
      <c r="F48" s="85"/>
      <c r="G48" s="85"/>
      <c r="H48" s="85"/>
      <c r="I48" s="88"/>
      <c r="J48" s="85"/>
      <c r="K48" s="85"/>
      <c r="L48" s="85"/>
      <c r="M48" s="85"/>
      <c r="N48" s="85"/>
      <c r="O48" s="85"/>
      <c r="P48" s="85"/>
    </row>
    <row r="49" spans="1:16" ht="78.75" customHeight="1">
      <c r="A49" s="67" t="s">
        <v>120</v>
      </c>
      <c r="B49" s="69" t="s">
        <v>81</v>
      </c>
      <c r="C49" s="56" t="s">
        <v>161</v>
      </c>
      <c r="D49" s="69" t="s">
        <v>0</v>
      </c>
      <c r="E49" s="85">
        <v>48</v>
      </c>
      <c r="F49" s="85"/>
      <c r="G49" s="85"/>
      <c r="H49" s="85"/>
      <c r="I49" s="88"/>
      <c r="J49" s="85"/>
      <c r="K49" s="85"/>
      <c r="L49" s="85"/>
      <c r="M49" s="85"/>
      <c r="N49" s="85"/>
      <c r="O49" s="85"/>
      <c r="P49" s="85"/>
    </row>
    <row r="50" spans="1:16" ht="38.25">
      <c r="A50" s="67" t="s">
        <v>121</v>
      </c>
      <c r="B50" s="69" t="s">
        <v>81</v>
      </c>
      <c r="C50" s="56" t="s">
        <v>162</v>
      </c>
      <c r="D50" s="88" t="s">
        <v>48</v>
      </c>
      <c r="E50" s="85">
        <v>3</v>
      </c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</row>
    <row r="51" spans="1:16" ht="25.5">
      <c r="A51" s="67" t="s">
        <v>141</v>
      </c>
      <c r="B51" s="69" t="s">
        <v>81</v>
      </c>
      <c r="C51" s="56" t="s">
        <v>154</v>
      </c>
      <c r="D51" s="85" t="s">
        <v>36</v>
      </c>
      <c r="E51" s="85">
        <v>1.8</v>
      </c>
      <c r="F51" s="85"/>
      <c r="G51" s="85"/>
      <c r="H51" s="85"/>
      <c r="I51" s="88"/>
      <c r="J51" s="85"/>
      <c r="K51" s="85"/>
      <c r="L51" s="85"/>
      <c r="M51" s="85"/>
      <c r="N51" s="85"/>
      <c r="O51" s="85"/>
      <c r="P51" s="85"/>
    </row>
    <row r="52" spans="1:16" ht="38.25">
      <c r="A52" s="67" t="s">
        <v>142</v>
      </c>
      <c r="B52" s="28" t="s">
        <v>136</v>
      </c>
      <c r="C52" s="40" t="s">
        <v>175</v>
      </c>
      <c r="D52" s="88" t="s">
        <v>48</v>
      </c>
      <c r="E52" s="97">
        <v>6</v>
      </c>
      <c r="F52" s="73"/>
      <c r="G52" s="88"/>
      <c r="H52" s="85"/>
      <c r="I52" s="73"/>
      <c r="J52" s="73"/>
      <c r="K52" s="73"/>
      <c r="L52" s="73"/>
      <c r="M52" s="73"/>
      <c r="N52" s="73"/>
      <c r="O52" s="73"/>
      <c r="P52" s="73"/>
    </row>
    <row r="53" spans="1:16" ht="51">
      <c r="A53" s="67" t="s">
        <v>143</v>
      </c>
      <c r="B53" s="28" t="s">
        <v>81</v>
      </c>
      <c r="C53" s="56" t="s">
        <v>171</v>
      </c>
      <c r="D53" s="88" t="s">
        <v>51</v>
      </c>
      <c r="E53" s="88">
        <v>10</v>
      </c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</row>
    <row r="54" spans="1:16" ht="25.5">
      <c r="A54" s="67" t="s">
        <v>144</v>
      </c>
      <c r="B54" s="28" t="s">
        <v>81</v>
      </c>
      <c r="C54" s="98" t="s">
        <v>140</v>
      </c>
      <c r="D54" s="28" t="s">
        <v>0</v>
      </c>
      <c r="E54" s="99">
        <v>6</v>
      </c>
      <c r="F54" s="73"/>
      <c r="G54" s="88"/>
      <c r="H54" s="65"/>
      <c r="I54" s="75"/>
      <c r="J54" s="75"/>
      <c r="K54" s="65"/>
      <c r="L54" s="65"/>
      <c r="M54" s="65"/>
      <c r="N54" s="65"/>
      <c r="O54" s="65"/>
      <c r="P54" s="65"/>
    </row>
    <row r="55" spans="1:16" ht="51">
      <c r="A55" s="67" t="s">
        <v>170</v>
      </c>
      <c r="B55" s="28" t="s">
        <v>81</v>
      </c>
      <c r="C55" s="98" t="s">
        <v>168</v>
      </c>
      <c r="D55" s="28" t="s">
        <v>0</v>
      </c>
      <c r="E55" s="99">
        <v>8</v>
      </c>
      <c r="F55" s="99"/>
      <c r="G55" s="88"/>
      <c r="H55" s="99"/>
      <c r="I55" s="99"/>
      <c r="J55" s="99"/>
      <c r="K55" s="99"/>
      <c r="L55" s="99"/>
      <c r="M55" s="99"/>
      <c r="N55" s="99"/>
      <c r="O55" s="99"/>
      <c r="P55" s="65"/>
    </row>
    <row r="56" spans="1:16">
      <c r="A56" s="67" t="s">
        <v>173</v>
      </c>
      <c r="B56" s="69" t="s">
        <v>136</v>
      </c>
      <c r="C56" s="40" t="s">
        <v>137</v>
      </c>
      <c r="D56" s="85" t="s">
        <v>138</v>
      </c>
      <c r="E56" s="85">
        <v>1</v>
      </c>
      <c r="F56" s="73"/>
      <c r="G56" s="85"/>
      <c r="H56" s="73"/>
      <c r="I56" s="73"/>
      <c r="J56" s="73"/>
      <c r="K56" s="73"/>
      <c r="L56" s="73"/>
      <c r="M56" s="73"/>
      <c r="N56" s="73"/>
      <c r="O56" s="73"/>
      <c r="P56" s="73"/>
    </row>
    <row r="57" spans="1:16">
      <c r="A57" s="67" t="s">
        <v>169</v>
      </c>
      <c r="B57" s="69" t="s">
        <v>136</v>
      </c>
      <c r="C57" s="40" t="s">
        <v>139</v>
      </c>
      <c r="D57" s="85" t="s">
        <v>138</v>
      </c>
      <c r="E57" s="85">
        <v>1</v>
      </c>
      <c r="F57" s="73"/>
      <c r="G57" s="85"/>
      <c r="H57" s="73"/>
      <c r="I57" s="73"/>
      <c r="J57" s="73"/>
      <c r="K57" s="73"/>
      <c r="L57" s="73"/>
      <c r="M57" s="73"/>
      <c r="N57" s="73"/>
      <c r="O57" s="73"/>
      <c r="P57" s="73"/>
    </row>
    <row r="58" spans="1:16">
      <c r="A58" s="66" t="s">
        <v>90</v>
      </c>
      <c r="B58" s="69"/>
      <c r="C58" s="49" t="s">
        <v>122</v>
      </c>
      <c r="D58" s="65"/>
      <c r="E58" s="65"/>
      <c r="F58" s="65"/>
      <c r="G58" s="65"/>
      <c r="H58" s="65"/>
      <c r="I58" s="65"/>
      <c r="J58" s="65"/>
      <c r="K58" s="65"/>
      <c r="L58" s="65"/>
      <c r="M58" s="85"/>
      <c r="N58" s="85"/>
      <c r="O58" s="85"/>
      <c r="P58" s="85"/>
    </row>
    <row r="59" spans="1:16" ht="92.25" customHeight="1">
      <c r="A59" s="67" t="s">
        <v>145</v>
      </c>
      <c r="B59" s="69" t="s">
        <v>99</v>
      </c>
      <c r="C59" s="56" t="s">
        <v>163</v>
      </c>
      <c r="D59" s="85" t="s">
        <v>48</v>
      </c>
      <c r="E59" s="85">
        <v>1</v>
      </c>
      <c r="F59" s="85"/>
      <c r="G59" s="85"/>
      <c r="H59" s="85"/>
      <c r="I59" s="88"/>
      <c r="J59" s="85"/>
      <c r="K59" s="85"/>
      <c r="L59" s="85"/>
      <c r="M59" s="85"/>
      <c r="N59" s="85"/>
      <c r="O59" s="85"/>
      <c r="P59" s="85"/>
    </row>
    <row r="60" spans="1:16" ht="96" customHeight="1">
      <c r="A60" s="67" t="s">
        <v>91</v>
      </c>
      <c r="B60" s="69" t="s">
        <v>99</v>
      </c>
      <c r="C60" s="56" t="s">
        <v>164</v>
      </c>
      <c r="D60" s="85" t="s">
        <v>48</v>
      </c>
      <c r="E60" s="85">
        <v>1</v>
      </c>
      <c r="F60" s="85"/>
      <c r="G60" s="85"/>
      <c r="H60" s="85"/>
      <c r="I60" s="88"/>
      <c r="J60" s="85"/>
      <c r="K60" s="85"/>
      <c r="L60" s="85"/>
      <c r="M60" s="85"/>
      <c r="N60" s="85"/>
      <c r="O60" s="85"/>
      <c r="P60" s="85"/>
    </row>
    <row r="61" spans="1:16" ht="32.25" customHeight="1">
      <c r="A61" s="67" t="s">
        <v>147</v>
      </c>
      <c r="B61" s="69" t="s">
        <v>99</v>
      </c>
      <c r="C61" s="56" t="s">
        <v>148</v>
      </c>
      <c r="D61" s="85" t="s">
        <v>48</v>
      </c>
      <c r="E61" s="85">
        <v>2</v>
      </c>
      <c r="F61" s="85"/>
      <c r="G61" s="85"/>
      <c r="H61" s="85"/>
      <c r="I61" s="88"/>
      <c r="J61" s="85"/>
      <c r="K61" s="85"/>
      <c r="L61" s="85"/>
      <c r="M61" s="85"/>
      <c r="N61" s="85"/>
      <c r="O61" s="85"/>
      <c r="P61" s="85"/>
    </row>
    <row r="62" spans="1:16" ht="25.5">
      <c r="A62" s="67" t="s">
        <v>174</v>
      </c>
      <c r="B62" s="69" t="s">
        <v>103</v>
      </c>
      <c r="C62" s="56" t="s">
        <v>165</v>
      </c>
      <c r="D62" s="85" t="s">
        <v>48</v>
      </c>
      <c r="E62" s="85">
        <v>2</v>
      </c>
      <c r="F62" s="85"/>
      <c r="G62" s="85"/>
      <c r="H62" s="85"/>
      <c r="I62" s="88"/>
      <c r="J62" s="85"/>
      <c r="K62" s="85"/>
      <c r="L62" s="85"/>
      <c r="M62" s="85"/>
      <c r="N62" s="85"/>
      <c r="O62" s="85"/>
      <c r="P62" s="85"/>
    </row>
    <row r="63" spans="1:16">
      <c r="A63" s="66" t="s">
        <v>92</v>
      </c>
      <c r="B63" s="80"/>
      <c r="C63" s="49" t="s">
        <v>56</v>
      </c>
      <c r="D63" s="61"/>
      <c r="E63" s="61"/>
      <c r="F63" s="48"/>
      <c r="G63" s="64"/>
      <c r="H63" s="57"/>
      <c r="I63" s="57"/>
      <c r="J63" s="57"/>
      <c r="K63" s="57"/>
      <c r="L63" s="57"/>
      <c r="M63" s="57"/>
      <c r="N63" s="57"/>
      <c r="O63" s="57"/>
      <c r="P63" s="57"/>
    </row>
    <row r="64" spans="1:16">
      <c r="A64" s="67" t="s">
        <v>93</v>
      </c>
      <c r="B64" s="68" t="s">
        <v>61</v>
      </c>
      <c r="C64" s="8" t="s">
        <v>31</v>
      </c>
      <c r="D64" s="61" t="s">
        <v>36</v>
      </c>
      <c r="E64" s="85">
        <v>19</v>
      </c>
      <c r="F64" s="63"/>
      <c r="G64" s="64"/>
      <c r="H64" s="65"/>
      <c r="I64" s="63"/>
      <c r="J64" s="63"/>
      <c r="K64" s="65"/>
      <c r="L64" s="65"/>
      <c r="M64" s="65"/>
      <c r="N64" s="65"/>
      <c r="O64" s="65"/>
      <c r="P64" s="65"/>
    </row>
    <row r="65" spans="1:18">
      <c r="A65" s="67" t="s">
        <v>94</v>
      </c>
      <c r="B65" s="68" t="s">
        <v>61</v>
      </c>
      <c r="C65" s="8" t="s">
        <v>125</v>
      </c>
      <c r="D65" s="61" t="s">
        <v>25</v>
      </c>
      <c r="E65" s="85">
        <v>8</v>
      </c>
      <c r="F65" s="63"/>
      <c r="G65" s="64"/>
      <c r="H65" s="65"/>
      <c r="I65" s="65"/>
      <c r="J65" s="65"/>
      <c r="K65" s="65"/>
      <c r="L65" s="65"/>
      <c r="M65" s="65"/>
      <c r="N65" s="65"/>
      <c r="O65" s="65"/>
      <c r="P65" s="65"/>
    </row>
    <row r="66" spans="1:18">
      <c r="A66" s="47"/>
      <c r="B66" s="86"/>
      <c r="C66" s="118" t="s">
        <v>167</v>
      </c>
      <c r="D66" s="118"/>
      <c r="E66" s="118"/>
      <c r="F66" s="118"/>
      <c r="G66" s="118"/>
      <c r="H66" s="118"/>
      <c r="I66" s="118"/>
      <c r="J66" s="118"/>
      <c r="K66" s="118"/>
      <c r="L66" s="7">
        <f>SUM(L18:L65)</f>
        <v>0</v>
      </c>
      <c r="M66" s="59">
        <f>SUM(M18:M65)</f>
        <v>0</v>
      </c>
      <c r="N66" s="59">
        <f>SUM(N18:N65)</f>
        <v>0</v>
      </c>
      <c r="O66" s="59">
        <f>SUM(O18:O65)</f>
        <v>0</v>
      </c>
      <c r="P66" s="59">
        <f>SUM(P18:P65)</f>
        <v>0</v>
      </c>
    </row>
    <row r="67" spans="1:18">
      <c r="C67" s="13"/>
      <c r="E67" s="55"/>
      <c r="F67" s="55"/>
      <c r="G67" s="55"/>
      <c r="H67" s="55"/>
      <c r="I67" s="55"/>
      <c r="J67" s="55"/>
      <c r="K67" s="55"/>
      <c r="L67" s="55"/>
      <c r="M67" s="4"/>
      <c r="N67" s="9"/>
      <c r="O67" s="9"/>
      <c r="P67" s="9"/>
      <c r="R67" s="53"/>
    </row>
    <row r="68" spans="1:18">
      <c r="C68" s="13"/>
      <c r="H68" s="1"/>
      <c r="I68" s="1"/>
      <c r="J68" s="1"/>
      <c r="K68" s="1"/>
      <c r="L68" s="1"/>
      <c r="M68" s="1"/>
      <c r="N68" s="87"/>
      <c r="O68" s="1"/>
      <c r="P68" s="1"/>
    </row>
    <row r="69" spans="1:18">
      <c r="C69" s="101" t="s">
        <v>69</v>
      </c>
      <c r="D69" s="101"/>
      <c r="E69" s="101"/>
      <c r="F69" s="101"/>
      <c r="G69" s="101"/>
      <c r="H69" s="101"/>
      <c r="I69" s="101"/>
      <c r="J69" s="101"/>
      <c r="K69" s="101"/>
      <c r="L69" s="101"/>
      <c r="M69" s="101"/>
      <c r="N69" s="101"/>
      <c r="O69" s="101"/>
      <c r="P69" s="101"/>
    </row>
    <row r="70" spans="1:18">
      <c r="C70" s="105" t="s">
        <v>11</v>
      </c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05"/>
    </row>
    <row r="71" spans="1:18">
      <c r="C71" s="101" t="s">
        <v>177</v>
      </c>
      <c r="D71" s="101"/>
      <c r="E71" s="101"/>
      <c r="F71" s="101"/>
      <c r="G71" s="101"/>
      <c r="H71" s="101"/>
      <c r="I71" s="101"/>
      <c r="J71" s="101"/>
      <c r="K71" s="101"/>
      <c r="L71" s="101"/>
      <c r="M71" s="101"/>
      <c r="N71" s="101"/>
      <c r="O71" s="101"/>
      <c r="P71" s="101"/>
    </row>
    <row r="72" spans="1:18"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</row>
    <row r="73" spans="1:18">
      <c r="C73" s="15"/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</row>
    <row r="74" spans="1:18">
      <c r="C74" s="101" t="s">
        <v>12</v>
      </c>
      <c r="D74" s="101"/>
      <c r="E74" s="101"/>
      <c r="F74" s="101"/>
      <c r="G74" s="101"/>
      <c r="H74" s="101"/>
      <c r="I74" s="101"/>
      <c r="J74" s="101"/>
      <c r="K74" s="101"/>
      <c r="L74" s="101"/>
      <c r="M74" s="101"/>
      <c r="N74" s="101"/>
      <c r="O74" s="101"/>
      <c r="P74" s="101"/>
    </row>
    <row r="75" spans="1:18">
      <c r="C75" s="105" t="s">
        <v>11</v>
      </c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05"/>
    </row>
    <row r="76" spans="1:18">
      <c r="C76" s="15"/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</row>
    <row r="77" spans="1:18">
      <c r="C77" s="100" t="s">
        <v>13</v>
      </c>
      <c r="D77" s="100"/>
      <c r="E77" s="100"/>
      <c r="F77" s="100"/>
      <c r="G77" s="100"/>
      <c r="H77" s="100"/>
      <c r="I77" s="100"/>
      <c r="J77" s="100"/>
      <c r="K77" s="100"/>
      <c r="L77" s="100"/>
      <c r="M77" s="100"/>
      <c r="N77" s="100"/>
      <c r="O77" s="1"/>
      <c r="P77" s="1"/>
    </row>
    <row r="78" spans="1:18" s="10" customFormat="1">
      <c r="B78" s="77"/>
      <c r="C78" s="16"/>
      <c r="M78" s="29"/>
      <c r="N78" s="29"/>
      <c r="O78" s="29"/>
      <c r="P78" s="29"/>
    </row>
    <row r="79" spans="1:18" s="10" customFormat="1">
      <c r="B79" s="77"/>
      <c r="C79" s="16"/>
      <c r="I79" s="2"/>
      <c r="J79" s="2"/>
      <c r="K79" s="2"/>
      <c r="L79" s="2"/>
      <c r="M79" s="2"/>
      <c r="N79" s="2"/>
      <c r="O79" s="2"/>
    </row>
    <row r="80" spans="1:18" s="10" customFormat="1">
      <c r="B80" s="81"/>
      <c r="C80" s="16"/>
      <c r="H80" s="11"/>
      <c r="I80" s="12"/>
      <c r="J80" s="12"/>
      <c r="K80" s="12"/>
      <c r="L80" s="12"/>
    </row>
  </sheetData>
  <mergeCells count="28">
    <mergeCell ref="A2:L2"/>
    <mergeCell ref="A4:L4"/>
    <mergeCell ref="A5:L5"/>
    <mergeCell ref="I7:K7"/>
    <mergeCell ref="L7:N7"/>
    <mergeCell ref="A15:A16"/>
    <mergeCell ref="B15:B16"/>
    <mergeCell ref="C15:C16"/>
    <mergeCell ref="D15:D16"/>
    <mergeCell ref="C11:J11"/>
    <mergeCell ref="F13:O13"/>
    <mergeCell ref="F15:K15"/>
    <mergeCell ref="L15:P15"/>
    <mergeCell ref="E15:E16"/>
    <mergeCell ref="C77:N77"/>
    <mergeCell ref="C71:P71"/>
    <mergeCell ref="C66:K66"/>
    <mergeCell ref="C69:P69"/>
    <mergeCell ref="C74:P74"/>
    <mergeCell ref="C75:P75"/>
    <mergeCell ref="C70:P70"/>
    <mergeCell ref="I9:K9"/>
    <mergeCell ref="L9:N9"/>
    <mergeCell ref="C7:H7"/>
    <mergeCell ref="C8:H8"/>
    <mergeCell ref="C9:H9"/>
    <mergeCell ref="I8:K8"/>
    <mergeCell ref="L8:N8"/>
  </mergeCells>
  <phoneticPr fontId="0" type="noConversion"/>
  <pageMargins left="0.23622047244094491" right="0.23622047244094491" top="0.47244094488188981" bottom="0.15748031496062992" header="0" footer="0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Būvn. Koptāme</vt:lpstr>
      <vt:lpstr>Kopsavilkums</vt:lpstr>
      <vt:lpstr>LT-1 lokālā tāme</vt:lpstr>
      <vt:lpstr>'LT-1 lokālā tāme'!Print_Area</vt:lpstr>
      <vt:lpstr>'LT-1 lokālā tāme'!Print_Titles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4Stils</dc:creator>
  <cp:lastModifiedBy>User</cp:lastModifiedBy>
  <cp:lastPrinted>2024-03-25T14:24:32Z</cp:lastPrinted>
  <dcterms:created xsi:type="dcterms:W3CDTF">2011-08-11T11:00:57Z</dcterms:created>
  <dcterms:modified xsi:type="dcterms:W3CDTF">2024-11-08T12:42:43Z</dcterms:modified>
</cp:coreProperties>
</file>