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xl/comments6.xml" ContentType="application/vnd.openxmlformats-officedocument.spreadsheetml.comments+xml"/>
  <Override PartName="/xl/comments7.xml" ContentType="application/vnd.openxmlformats-officedocument.spreadsheetml.comments+xml"/>
  <Override PartName="/xl/comments8.xml" ContentType="application/vnd.openxmlformats-officedocument.spreadsheetml.comments+xml"/>
  <Override PartName="/xl/comments9.xml" ContentType="application/vnd.openxmlformats-officedocument.spreadsheetml.comments+xml"/>
  <Override PartName="/xl/comments10.xml" ContentType="application/vnd.openxmlformats-officedocument.spreadsheetml.comments+xml"/>
  <Override PartName="/xl/comments11.xml" ContentType="application/vnd.openxmlformats-officedocument.spreadsheetml.comments+xml"/>
  <Override PartName="/xl/comments1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 codeName="ThisWorkbook"/>
  <bookViews>
    <workbookView xWindow="4350" yWindow="3420" windowWidth="17310" windowHeight="9615" tabRatio="846" activeTab="13"/>
  </bookViews>
  <sheets>
    <sheet name="Kopt a" sheetId="1" r:id="rId1"/>
    <sheet name="Kops a" sheetId="2" r:id="rId2"/>
    <sheet name="1.1." sheetId="3" r:id="rId3"/>
    <sheet name="1.2." sheetId="4" r:id="rId4"/>
    <sheet name="1.3." sheetId="5" r:id="rId5"/>
    <sheet name="1.4." sheetId="6" r:id="rId6"/>
    <sheet name="1.5." sheetId="7" r:id="rId7"/>
    <sheet name="1.6." sheetId="8" r:id="rId8"/>
    <sheet name="1.7." sheetId="9" r:id="rId9"/>
    <sheet name="2" sheetId="10" r:id="rId10"/>
    <sheet name="3.1." sheetId="11" r:id="rId11"/>
    <sheet name="3.2." sheetId="12" r:id="rId12"/>
    <sheet name="3.3." sheetId="13" r:id="rId13"/>
    <sheet name="3.4." sheetId="14" r:id="rId14"/>
    <sheet name="3.5." sheetId="15" r:id="rId15"/>
    <sheet name="4" sheetId="16" r:id="rId16"/>
    <sheet name="kops." sheetId="33" r:id="rId17"/>
    <sheet name="Sheet2" sheetId="34" r:id="rId18"/>
    <sheet name="Sheet4" sheetId="37" r:id="rId19"/>
  </sheets>
  <definedNames>
    <definedName name="_xlnm.Print_Area" localSheetId="2">'1.1.'!$A$1:$P$56</definedName>
    <definedName name="_xlnm.Print_Area" localSheetId="3">'1.2.'!$A$1:$P$77</definedName>
    <definedName name="_xlnm.Print_Area" localSheetId="4">'1.3.'!$A$1:$P$50</definedName>
    <definedName name="_xlnm.Print_Area" localSheetId="5">'1.4.'!$A$1:$P$84</definedName>
    <definedName name="_xlnm.Print_Area" localSheetId="6">'1.5.'!$A$1:$P$82</definedName>
    <definedName name="_xlnm.Print_Area" localSheetId="7">'1.6.'!$A$1:$P$123</definedName>
    <definedName name="_xlnm.Print_Area" localSheetId="8">'1.7.'!$A$1:$P$109</definedName>
    <definedName name="_xlnm.Print_Area" localSheetId="9">'2'!$A$1:$P$92</definedName>
    <definedName name="_xlnm.Print_Area" localSheetId="10">'3.1.'!$A$1:$P$100</definedName>
    <definedName name="_xlnm.Print_Area" localSheetId="11">'3.2.'!$A$1:$P$51</definedName>
    <definedName name="_xlnm.Print_Area" localSheetId="13">'3.4.'!$A$1:$P$160</definedName>
    <definedName name="_xlnm.Print_Area" localSheetId="14">'3.5.'!$A$1:$P$72</definedName>
    <definedName name="_xlnm.Print_Area" localSheetId="15">'4'!$A$1:$P$83</definedName>
    <definedName name="_xlnm.Print_Area" localSheetId="1">'Kops a'!$A$1:$I$46</definedName>
    <definedName name="_xlnm.Print_Area" localSheetId="0">'Kopt a'!$A$1:$C$41</definedName>
    <definedName name="_xlnm.Print_Titles" localSheetId="2">'1.1.'!$14:$14</definedName>
    <definedName name="_xlnm.Print_Titles" localSheetId="3">'1.2.'!$14:$14</definedName>
    <definedName name="_xlnm.Print_Titles" localSheetId="4">'1.3.'!$14:$14</definedName>
    <definedName name="_xlnm.Print_Titles" localSheetId="5">'1.4.'!$14:$14</definedName>
    <definedName name="_xlnm.Print_Titles" localSheetId="6">'1.5.'!$15:$15</definedName>
    <definedName name="_xlnm.Print_Titles" localSheetId="7">'1.6.'!$14:$14</definedName>
    <definedName name="_xlnm.Print_Titles" localSheetId="8">'1.7.'!$14:$14</definedName>
    <definedName name="_xlnm.Print_Titles" localSheetId="9">'2'!$14:$14</definedName>
    <definedName name="_xlnm.Print_Titles" localSheetId="10">'3.1.'!$14:$14</definedName>
    <definedName name="_xlnm.Print_Titles" localSheetId="11">'3.2.'!$14:$14</definedName>
    <definedName name="_xlnm.Print_Titles" localSheetId="14">'3.5.'!$14:$14</definedName>
    <definedName name="_xlnm.Print_Titles" localSheetId="15">'4'!$14:$14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53" i="10" l="1"/>
  <c r="N53" i="10"/>
  <c r="O53" i="10"/>
  <c r="L52" i="10"/>
  <c r="N52" i="10"/>
  <c r="O52" i="10"/>
  <c r="L51" i="10"/>
  <c r="N51" i="10"/>
  <c r="O51" i="10"/>
  <c r="L50" i="10"/>
  <c r="N50" i="10"/>
  <c r="O50" i="10"/>
  <c r="L49" i="10"/>
  <c r="N49" i="10"/>
  <c r="O49" i="10"/>
  <c r="L48" i="10"/>
  <c r="N48" i="10"/>
  <c r="O48" i="10"/>
  <c r="L47" i="10"/>
  <c r="N47" i="10"/>
  <c r="O47" i="10"/>
  <c r="L35" i="10"/>
  <c r="N35" i="10"/>
  <c r="O35" i="10"/>
  <c r="L20" i="15" l="1"/>
  <c r="N20" i="15"/>
  <c r="O20" i="15"/>
  <c r="L40" i="6" l="1"/>
  <c r="N40" i="6"/>
  <c r="P40" i="6" s="1"/>
  <c r="O40" i="6"/>
  <c r="L25" i="13" l="1"/>
  <c r="L26" i="13"/>
  <c r="N25" i="13"/>
  <c r="N26" i="13" s="1"/>
  <c r="O25" i="13"/>
  <c r="O26" i="13"/>
  <c r="L24" i="13"/>
  <c r="N24" i="13"/>
  <c r="O24" i="13"/>
  <c r="L46" i="4"/>
  <c r="N46" i="4"/>
  <c r="O46" i="4"/>
  <c r="P68" i="16" l="1"/>
  <c r="P67" i="16"/>
  <c r="P66" i="16"/>
  <c r="P65" i="16"/>
  <c r="P64" i="16"/>
  <c r="P63" i="16"/>
  <c r="P62" i="16"/>
  <c r="P61" i="16"/>
  <c r="P60" i="16"/>
  <c r="P59" i="16"/>
  <c r="P58" i="16"/>
  <c r="P57" i="16"/>
  <c r="P56" i="16"/>
  <c r="P55" i="16"/>
  <c r="P54" i="16"/>
  <c r="P53" i="16"/>
  <c r="P52" i="16"/>
  <c r="P51" i="16"/>
  <c r="P50" i="16"/>
  <c r="P49" i="16"/>
  <c r="P48" i="16"/>
  <c r="P47" i="16"/>
  <c r="P46" i="16"/>
  <c r="P45" i="16"/>
  <c r="P44" i="16"/>
  <c r="P43" i="16"/>
  <c r="P42" i="16"/>
  <c r="P41" i="16"/>
  <c r="P40" i="16"/>
  <c r="P39" i="16"/>
  <c r="P38" i="16"/>
  <c r="P37" i="16"/>
  <c r="P36" i="16"/>
  <c r="P35" i="16"/>
  <c r="P34" i="16"/>
  <c r="P33" i="16"/>
  <c r="P32" i="16"/>
  <c r="P31" i="16"/>
  <c r="P30" i="16"/>
  <c r="P29" i="16"/>
  <c r="P28" i="16"/>
  <c r="P27" i="16"/>
  <c r="P26" i="16"/>
  <c r="P25" i="16"/>
  <c r="P24" i="16"/>
  <c r="P23" i="16"/>
  <c r="P22" i="16"/>
  <c r="P21" i="16"/>
  <c r="P20" i="16"/>
  <c r="O68" i="16"/>
  <c r="N68" i="16"/>
  <c r="M68" i="16"/>
  <c r="L68" i="16"/>
  <c r="O67" i="16"/>
  <c r="N67" i="16"/>
  <c r="M67" i="16"/>
  <c r="L67" i="16"/>
  <c r="O66" i="16"/>
  <c r="N66" i="16"/>
  <c r="M66" i="16"/>
  <c r="L66" i="16"/>
  <c r="O65" i="16"/>
  <c r="N65" i="16"/>
  <c r="M65" i="16"/>
  <c r="L65" i="16"/>
  <c r="O64" i="16"/>
  <c r="N64" i="16"/>
  <c r="M64" i="16"/>
  <c r="L64" i="16"/>
  <c r="O63" i="16"/>
  <c r="N63" i="16"/>
  <c r="M63" i="16"/>
  <c r="L63" i="16"/>
  <c r="O62" i="16"/>
  <c r="N62" i="16"/>
  <c r="M62" i="16"/>
  <c r="L62" i="16"/>
  <c r="O61" i="16"/>
  <c r="N61" i="16"/>
  <c r="M61" i="16"/>
  <c r="L61" i="16"/>
  <c r="O60" i="16"/>
  <c r="N60" i="16"/>
  <c r="M60" i="16"/>
  <c r="L60" i="16"/>
  <c r="O59" i="16"/>
  <c r="N59" i="16"/>
  <c r="M59" i="16"/>
  <c r="L59" i="16"/>
  <c r="O58" i="16"/>
  <c r="N58" i="16"/>
  <c r="M58" i="16"/>
  <c r="L58" i="16"/>
  <c r="O57" i="16"/>
  <c r="N57" i="16"/>
  <c r="M57" i="16"/>
  <c r="L57" i="16"/>
  <c r="O56" i="16"/>
  <c r="N56" i="16"/>
  <c r="M56" i="16"/>
  <c r="L56" i="16"/>
  <c r="O55" i="16"/>
  <c r="N55" i="16"/>
  <c r="M55" i="16"/>
  <c r="L55" i="16"/>
  <c r="O54" i="16"/>
  <c r="N54" i="16"/>
  <c r="M54" i="16"/>
  <c r="L54" i="16"/>
  <c r="O53" i="16"/>
  <c r="N53" i="16"/>
  <c r="M53" i="16"/>
  <c r="L53" i="16"/>
  <c r="O52" i="16"/>
  <c r="N52" i="16"/>
  <c r="M52" i="16"/>
  <c r="L52" i="16"/>
  <c r="O51" i="16"/>
  <c r="N51" i="16"/>
  <c r="M51" i="16"/>
  <c r="L51" i="16"/>
  <c r="O50" i="16"/>
  <c r="N50" i="16"/>
  <c r="M50" i="16"/>
  <c r="L50" i="16"/>
  <c r="O49" i="16"/>
  <c r="N49" i="16"/>
  <c r="M49" i="16"/>
  <c r="L49" i="16"/>
  <c r="O48" i="16"/>
  <c r="N48" i="16"/>
  <c r="M48" i="16"/>
  <c r="L48" i="16"/>
  <c r="O47" i="16"/>
  <c r="N47" i="16"/>
  <c r="M47" i="16"/>
  <c r="L47" i="16"/>
  <c r="O46" i="16"/>
  <c r="N46" i="16"/>
  <c r="M46" i="16"/>
  <c r="L46" i="16"/>
  <c r="O45" i="16"/>
  <c r="N45" i="16"/>
  <c r="M45" i="16"/>
  <c r="L45" i="16"/>
  <c r="O44" i="16"/>
  <c r="N44" i="16"/>
  <c r="M44" i="16"/>
  <c r="L44" i="16"/>
  <c r="O43" i="16"/>
  <c r="N43" i="16"/>
  <c r="M43" i="16"/>
  <c r="L43" i="16"/>
  <c r="O42" i="16"/>
  <c r="N42" i="16"/>
  <c r="M42" i="16"/>
  <c r="L42" i="16"/>
  <c r="O41" i="16"/>
  <c r="N41" i="16"/>
  <c r="M41" i="16"/>
  <c r="L41" i="16"/>
  <c r="O40" i="16"/>
  <c r="N40" i="16"/>
  <c r="M40" i="16"/>
  <c r="L40" i="16"/>
  <c r="O39" i="16"/>
  <c r="N39" i="16"/>
  <c r="M39" i="16"/>
  <c r="L39" i="16"/>
  <c r="O38" i="16"/>
  <c r="N38" i="16"/>
  <c r="M38" i="16"/>
  <c r="L38" i="16"/>
  <c r="O37" i="16"/>
  <c r="N37" i="16"/>
  <c r="M37" i="16"/>
  <c r="L37" i="16"/>
  <c r="O36" i="16"/>
  <c r="N36" i="16"/>
  <c r="M36" i="16"/>
  <c r="L36" i="16"/>
  <c r="O35" i="16"/>
  <c r="N35" i="16"/>
  <c r="M35" i="16"/>
  <c r="L35" i="16"/>
  <c r="O34" i="16"/>
  <c r="N34" i="16"/>
  <c r="M34" i="16"/>
  <c r="L34" i="16"/>
  <c r="O33" i="16"/>
  <c r="N33" i="16"/>
  <c r="M33" i="16"/>
  <c r="L33" i="16"/>
  <c r="O32" i="16"/>
  <c r="N32" i="16"/>
  <c r="M32" i="16"/>
  <c r="L32" i="16"/>
  <c r="O31" i="16"/>
  <c r="N31" i="16"/>
  <c r="M31" i="16"/>
  <c r="L31" i="16"/>
  <c r="K68" i="16"/>
  <c r="K67" i="16"/>
  <c r="K66" i="16"/>
  <c r="K65" i="16"/>
  <c r="K64" i="16"/>
  <c r="K63" i="16"/>
  <c r="K62" i="16"/>
  <c r="K61" i="16"/>
  <c r="K60" i="16"/>
  <c r="K59" i="16"/>
  <c r="K58" i="16"/>
  <c r="K57" i="16"/>
  <c r="K56" i="16"/>
  <c r="K55" i="16"/>
  <c r="K54" i="16"/>
  <c r="K53" i="16"/>
  <c r="K52" i="16"/>
  <c r="K51" i="16"/>
  <c r="K50" i="16"/>
  <c r="K49" i="16"/>
  <c r="K48" i="16"/>
  <c r="K47" i="16"/>
  <c r="K46" i="16"/>
  <c r="K45" i="16"/>
  <c r="K44" i="16"/>
  <c r="K43" i="16"/>
  <c r="K42" i="16"/>
  <c r="K41" i="16"/>
  <c r="K40" i="16"/>
  <c r="K39" i="16"/>
  <c r="K38" i="16"/>
  <c r="K37" i="16"/>
  <c r="K36" i="16"/>
  <c r="K35" i="16"/>
  <c r="K34" i="16"/>
  <c r="K33" i="16"/>
  <c r="K32" i="16"/>
  <c r="K31" i="16"/>
  <c r="K30" i="16"/>
  <c r="K29" i="16"/>
  <c r="K28" i="16"/>
  <c r="K27" i="16"/>
  <c r="K26" i="16"/>
  <c r="K25" i="16"/>
  <c r="H68" i="16"/>
  <c r="H67" i="16"/>
  <c r="H66" i="16"/>
  <c r="H65" i="16"/>
  <c r="H64" i="16"/>
  <c r="H63" i="16"/>
  <c r="H62" i="16"/>
  <c r="H61" i="16"/>
  <c r="H60" i="16"/>
  <c r="H59" i="16"/>
  <c r="H58" i="16"/>
  <c r="H57" i="16"/>
  <c r="H56" i="16"/>
  <c r="H55" i="16"/>
  <c r="H54" i="16"/>
  <c r="H53" i="16"/>
  <c r="H52" i="16"/>
  <c r="H51" i="16"/>
  <c r="H50" i="16"/>
  <c r="H49" i="16"/>
  <c r="H48" i="16"/>
  <c r="H47" i="16"/>
  <c r="H46" i="16"/>
  <c r="H45" i="16"/>
  <c r="H44" i="16"/>
  <c r="H43" i="16"/>
  <c r="H42" i="16"/>
  <c r="H41" i="16"/>
  <c r="H40" i="16"/>
  <c r="H39" i="16"/>
  <c r="H38" i="16"/>
  <c r="H37" i="16"/>
  <c r="H36" i="16"/>
  <c r="H35" i="16"/>
  <c r="H34" i="16"/>
  <c r="H33" i="16"/>
  <c r="H32" i="16"/>
  <c r="H31" i="16"/>
  <c r="H46" i="10"/>
  <c r="H45" i="10"/>
  <c r="H44" i="10"/>
  <c r="H43" i="10"/>
  <c r="H42" i="10"/>
  <c r="O73" i="10"/>
  <c r="N73" i="10"/>
  <c r="M73" i="10"/>
  <c r="L73" i="10"/>
  <c r="O72" i="10"/>
  <c r="P72" i="10" s="1"/>
  <c r="N72" i="10"/>
  <c r="M72" i="10"/>
  <c r="L72" i="10"/>
  <c r="O71" i="10"/>
  <c r="N71" i="10"/>
  <c r="L71" i="10"/>
  <c r="O70" i="10"/>
  <c r="N70" i="10"/>
  <c r="L70" i="10"/>
  <c r="O69" i="10"/>
  <c r="N69" i="10"/>
  <c r="L69" i="10"/>
  <c r="O68" i="10"/>
  <c r="N68" i="10"/>
  <c r="L68" i="10"/>
  <c r="O67" i="10"/>
  <c r="N67" i="10"/>
  <c r="M67" i="10"/>
  <c r="P67" i="10" s="1"/>
  <c r="L67" i="10"/>
  <c r="O66" i="10"/>
  <c r="N66" i="10"/>
  <c r="M66" i="10"/>
  <c r="P66" i="10" s="1"/>
  <c r="L66" i="10"/>
  <c r="O65" i="10"/>
  <c r="N65" i="10"/>
  <c r="M65" i="10"/>
  <c r="P65" i="10" s="1"/>
  <c r="L65" i="10"/>
  <c r="O64" i="10"/>
  <c r="N64" i="10"/>
  <c r="L64" i="10"/>
  <c r="O63" i="10"/>
  <c r="N63" i="10"/>
  <c r="L63" i="10"/>
  <c r="O62" i="10"/>
  <c r="N62" i="10"/>
  <c r="L62" i="10"/>
  <c r="O61" i="10"/>
  <c r="N61" i="10"/>
  <c r="L61" i="10"/>
  <c r="O60" i="10"/>
  <c r="N60" i="10"/>
  <c r="L60" i="10"/>
  <c r="O59" i="10"/>
  <c r="N59" i="10"/>
  <c r="L59" i="10"/>
  <c r="O58" i="10"/>
  <c r="N58" i="10"/>
  <c r="L58" i="10"/>
  <c r="O57" i="10"/>
  <c r="N57" i="10"/>
  <c r="L57" i="10"/>
  <c r="K73" i="10"/>
  <c r="K72" i="10"/>
  <c r="K71" i="10"/>
  <c r="K69" i="10"/>
  <c r="K67" i="10"/>
  <c r="K65" i="10"/>
  <c r="K63" i="10"/>
  <c r="K61" i="10"/>
  <c r="K59" i="10"/>
  <c r="K57" i="10"/>
  <c r="H71" i="10"/>
  <c r="M71" i="10" s="1"/>
  <c r="P71" i="10" s="1"/>
  <c r="H70" i="10"/>
  <c r="M70" i="10" s="1"/>
  <c r="P70" i="10" s="1"/>
  <c r="H69" i="10"/>
  <c r="M69" i="10" s="1"/>
  <c r="P69" i="10" s="1"/>
  <c r="H68" i="10"/>
  <c r="K68" i="10" s="1"/>
  <c r="H67" i="10"/>
  <c r="H66" i="10"/>
  <c r="K66" i="10" s="1"/>
  <c r="H65" i="10"/>
  <c r="H64" i="10"/>
  <c r="K64" i="10" s="1"/>
  <c r="H63" i="10"/>
  <c r="M63" i="10" s="1"/>
  <c r="P63" i="10" s="1"/>
  <c r="H62" i="10"/>
  <c r="M62" i="10" s="1"/>
  <c r="P62" i="10" s="1"/>
  <c r="H61" i="10"/>
  <c r="M61" i="10" s="1"/>
  <c r="P61" i="10" s="1"/>
  <c r="H60" i="10"/>
  <c r="M60" i="10" s="1"/>
  <c r="H59" i="10"/>
  <c r="M59" i="10" s="1"/>
  <c r="P59" i="10" s="1"/>
  <c r="H58" i="10"/>
  <c r="M58" i="10" s="1"/>
  <c r="P58" i="10" s="1"/>
  <c r="H57" i="10"/>
  <c r="M57" i="10" s="1"/>
  <c r="P57" i="10" s="1"/>
  <c r="H16" i="7"/>
  <c r="K20" i="3"/>
  <c r="O42" i="3"/>
  <c r="N42" i="3"/>
  <c r="M42" i="3"/>
  <c r="P42" i="3" s="1"/>
  <c r="L42" i="3"/>
  <c r="O41" i="3"/>
  <c r="P41" i="3" s="1"/>
  <c r="N41" i="3"/>
  <c r="M41" i="3"/>
  <c r="L41" i="3"/>
  <c r="K42" i="3"/>
  <c r="K41" i="3"/>
  <c r="K58" i="10" l="1"/>
  <c r="K62" i="10"/>
  <c r="K70" i="10"/>
  <c r="P60" i="10"/>
  <c r="M68" i="10"/>
  <c r="P68" i="10" s="1"/>
  <c r="P73" i="10"/>
  <c r="M64" i="10"/>
  <c r="P64" i="10" s="1"/>
  <c r="K60" i="10"/>
  <c r="N29" i="16"/>
  <c r="N28" i="16"/>
  <c r="N27" i="16"/>
  <c r="N26" i="16"/>
  <c r="N25" i="16"/>
  <c r="O21" i="16" l="1"/>
  <c r="H16" i="15"/>
  <c r="O131" i="14"/>
  <c r="L131" i="14"/>
  <c r="H131" i="14"/>
  <c r="M131" i="14" s="1"/>
  <c r="N38" i="10"/>
  <c r="N33" i="10"/>
  <c r="M43" i="10"/>
  <c r="M42" i="10"/>
  <c r="L78" i="10"/>
  <c r="L77" i="10"/>
  <c r="L76" i="10"/>
  <c r="L75" i="10"/>
  <c r="L74" i="10"/>
  <c r="L56" i="10"/>
  <c r="L55" i="10"/>
  <c r="L54" i="10"/>
  <c r="L46" i="10"/>
  <c r="L45" i="10"/>
  <c r="L44" i="10"/>
  <c r="L43" i="10"/>
  <c r="L42" i="10"/>
  <c r="L41" i="10"/>
  <c r="L40" i="10"/>
  <c r="L39" i="10"/>
  <c r="L38" i="10"/>
  <c r="L37" i="10"/>
  <c r="L36" i="10"/>
  <c r="L34" i="10"/>
  <c r="L32" i="10"/>
  <c r="L31" i="10"/>
  <c r="L30" i="10"/>
  <c r="H78" i="10"/>
  <c r="M78" i="10" s="1"/>
  <c r="H77" i="10"/>
  <c r="M77" i="10" s="1"/>
  <c r="H76" i="10"/>
  <c r="M76" i="10" s="1"/>
  <c r="H74" i="10"/>
  <c r="M74" i="10" s="1"/>
  <c r="H56" i="10"/>
  <c r="M56" i="10" s="1"/>
  <c r="H55" i="10"/>
  <c r="M55" i="10" s="1"/>
  <c r="M46" i="10"/>
  <c r="M45" i="10"/>
  <c r="H40" i="10"/>
  <c r="M40" i="10" s="1"/>
  <c r="H39" i="10"/>
  <c r="M39" i="10" s="1"/>
  <c r="H37" i="10"/>
  <c r="M37" i="10" s="1"/>
  <c r="H36" i="10"/>
  <c r="M36" i="10" s="1"/>
  <c r="H34" i="10"/>
  <c r="M34" i="10" s="1"/>
  <c r="H32" i="10"/>
  <c r="M32" i="10" s="1"/>
  <c r="H31" i="10"/>
  <c r="M31" i="10" s="1"/>
  <c r="H30" i="10"/>
  <c r="M30" i="10" s="1"/>
  <c r="L36" i="9"/>
  <c r="K35" i="9"/>
  <c r="L39" i="8"/>
  <c r="L38" i="8"/>
  <c r="H46" i="8"/>
  <c r="H45" i="8"/>
  <c r="H44" i="8"/>
  <c r="H43" i="8"/>
  <c r="H42" i="8"/>
  <c r="H41" i="8"/>
  <c r="H39" i="8"/>
  <c r="M39" i="8" s="1"/>
  <c r="H32" i="8"/>
  <c r="M32" i="8" s="1"/>
  <c r="L67" i="6"/>
  <c r="H67" i="6"/>
  <c r="M67" i="6" s="1"/>
  <c r="H43" i="6"/>
  <c r="K43" i="6" s="1"/>
  <c r="L48" i="4"/>
  <c r="K131" i="14" l="1"/>
  <c r="K77" i="10"/>
  <c r="N131" i="14"/>
  <c r="P131" i="14" s="1"/>
  <c r="O129" i="14"/>
  <c r="N129" i="14"/>
  <c r="L129" i="14"/>
  <c r="H129" i="14"/>
  <c r="O128" i="14"/>
  <c r="N128" i="14"/>
  <c r="L128" i="14"/>
  <c r="H128" i="14"/>
  <c r="O126" i="14"/>
  <c r="N126" i="14"/>
  <c r="L126" i="14"/>
  <c r="H126" i="14"/>
  <c r="O124" i="14"/>
  <c r="N124" i="14"/>
  <c r="L124" i="14"/>
  <c r="H124" i="14"/>
  <c r="M124" i="14" s="1"/>
  <c r="O63" i="14"/>
  <c r="N63" i="14"/>
  <c r="L63" i="14"/>
  <c r="H63" i="14"/>
  <c r="O60" i="14"/>
  <c r="N60" i="14"/>
  <c r="L60" i="14"/>
  <c r="H60" i="14"/>
  <c r="O38" i="10"/>
  <c r="O34" i="10"/>
  <c r="O29" i="10"/>
  <c r="O44" i="10"/>
  <c r="N44" i="10"/>
  <c r="O41" i="10"/>
  <c r="N41" i="10"/>
  <c r="O40" i="10"/>
  <c r="N40" i="10"/>
  <c r="O39" i="10"/>
  <c r="N39" i="10"/>
  <c r="O46" i="10"/>
  <c r="N46" i="10"/>
  <c r="O45" i="10"/>
  <c r="N45" i="10"/>
  <c r="O43" i="10"/>
  <c r="N43" i="10"/>
  <c r="O42" i="10"/>
  <c r="N42" i="10"/>
  <c r="O37" i="10"/>
  <c r="N37" i="10"/>
  <c r="O36" i="10"/>
  <c r="N36" i="10"/>
  <c r="N34" i="10"/>
  <c r="O32" i="10"/>
  <c r="N32" i="10"/>
  <c r="O31" i="10"/>
  <c r="N31" i="10"/>
  <c r="O30" i="10"/>
  <c r="N30" i="10"/>
  <c r="N29" i="10"/>
  <c r="L33" i="10"/>
  <c r="L29" i="10"/>
  <c r="K46" i="10"/>
  <c r="K45" i="10"/>
  <c r="K43" i="10"/>
  <c r="K42" i="10"/>
  <c r="K40" i="10"/>
  <c r="K39" i="10"/>
  <c r="K37" i="10"/>
  <c r="K36" i="10"/>
  <c r="K34" i="10"/>
  <c r="K32" i="10"/>
  <c r="K31" i="10"/>
  <c r="K30" i="10"/>
  <c r="H41" i="10"/>
  <c r="M41" i="10" s="1"/>
  <c r="H38" i="10"/>
  <c r="M38" i="10" s="1"/>
  <c r="H33" i="10"/>
  <c r="M33" i="10" s="1"/>
  <c r="H29" i="10"/>
  <c r="M29" i="10" s="1"/>
  <c r="P29" i="10" s="1"/>
  <c r="H54" i="10"/>
  <c r="M54" i="10" s="1"/>
  <c r="N43" i="6"/>
  <c r="L43" i="6"/>
  <c r="O43" i="6"/>
  <c r="P43" i="6" l="1"/>
  <c r="K63" i="14"/>
  <c r="M63" i="14"/>
  <c r="P63" i="14" s="1"/>
  <c r="K129" i="14"/>
  <c r="M129" i="14"/>
  <c r="P129" i="14" s="1"/>
  <c r="K60" i="14"/>
  <c r="M60" i="14"/>
  <c r="P60" i="14" s="1"/>
  <c r="K128" i="14"/>
  <c r="M128" i="14"/>
  <c r="P128" i="14" s="1"/>
  <c r="M126" i="14"/>
  <c r="P126" i="14" s="1"/>
  <c r="K126" i="14"/>
  <c r="K124" i="14"/>
  <c r="P124" i="14"/>
  <c r="P30" i="10"/>
  <c r="P32" i="10"/>
  <c r="K44" i="10"/>
  <c r="M44" i="10"/>
  <c r="P44" i="10" s="1"/>
  <c r="P37" i="10"/>
  <c r="P43" i="10"/>
  <c r="P46" i="10"/>
  <c r="P40" i="10"/>
  <c r="P36" i="10"/>
  <c r="P42" i="10"/>
  <c r="P45" i="10"/>
  <c r="P31" i="10"/>
  <c r="K29" i="10"/>
  <c r="K33" i="10"/>
  <c r="P33" i="10"/>
  <c r="P38" i="10"/>
  <c r="K38" i="10"/>
  <c r="P41" i="10"/>
  <c r="K41" i="10"/>
  <c r="P39" i="10"/>
  <c r="P34" i="10"/>
  <c r="O20" i="16" l="1"/>
  <c r="O17" i="16"/>
  <c r="N21" i="16"/>
  <c r="K21" i="16"/>
  <c r="H22" i="16"/>
  <c r="H20" i="16"/>
  <c r="K20" i="16" s="1"/>
  <c r="H75" i="10"/>
  <c r="M75" i="10" s="1"/>
  <c r="M20" i="16" l="1"/>
  <c r="M50" i="9"/>
  <c r="M49" i="9"/>
  <c r="K50" i="9"/>
  <c r="K49" i="9"/>
  <c r="M73" i="8"/>
  <c r="K73" i="8"/>
  <c r="O46" i="8"/>
  <c r="O45" i="8"/>
  <c r="O44" i="8"/>
  <c r="O43" i="8"/>
  <c r="O42" i="8"/>
  <c r="O41" i="8"/>
  <c r="O40" i="8"/>
  <c r="O39" i="8"/>
  <c r="O38" i="8"/>
  <c r="O37" i="8"/>
  <c r="N46" i="8"/>
  <c r="N45" i="8"/>
  <c r="N44" i="8"/>
  <c r="N43" i="8"/>
  <c r="N42" i="8"/>
  <c r="N41" i="8"/>
  <c r="N40" i="8"/>
  <c r="N39" i="8"/>
  <c r="P39" i="8" s="1"/>
  <c r="N38" i="8"/>
  <c r="N37" i="8"/>
  <c r="N36" i="8"/>
  <c r="N35" i="8"/>
  <c r="N34" i="8"/>
  <c r="N33" i="8"/>
  <c r="N32" i="8"/>
  <c r="N31" i="8"/>
  <c r="N30" i="8"/>
  <c r="N29" i="8"/>
  <c r="N28" i="8"/>
  <c r="N27" i="8"/>
  <c r="N26" i="8"/>
  <c r="N25" i="8"/>
  <c r="N24" i="8"/>
  <c r="N23" i="8"/>
  <c r="N22" i="8"/>
  <c r="N21" i="8"/>
  <c r="N20" i="8"/>
  <c r="N19" i="8"/>
  <c r="N18" i="8"/>
  <c r="M46" i="8"/>
  <c r="M45" i="8"/>
  <c r="M44" i="8"/>
  <c r="M43" i="8"/>
  <c r="M42" i="8"/>
  <c r="M41" i="8"/>
  <c r="L46" i="8"/>
  <c r="L45" i="8"/>
  <c r="L44" i="8"/>
  <c r="L43" i="8"/>
  <c r="L42" i="8"/>
  <c r="L41" i="8"/>
  <c r="K46" i="8"/>
  <c r="K45" i="8"/>
  <c r="K44" i="8"/>
  <c r="K43" i="8"/>
  <c r="K42" i="8"/>
  <c r="K41" i="8"/>
  <c r="K39" i="8"/>
  <c r="K32" i="8"/>
  <c r="H38" i="8"/>
  <c r="M38" i="8" s="1"/>
  <c r="P44" i="8" l="1"/>
  <c r="P38" i="8"/>
  <c r="P42" i="8"/>
  <c r="P46" i="8"/>
  <c r="K38" i="8"/>
  <c r="P43" i="8"/>
  <c r="P41" i="8"/>
  <c r="P45" i="8"/>
  <c r="N67" i="6"/>
  <c r="P67" i="6" s="1"/>
  <c r="K67" i="6"/>
  <c r="H60" i="6"/>
  <c r="M60" i="6" s="1"/>
  <c r="H22" i="5"/>
  <c r="H20" i="3"/>
  <c r="M20" i="3" s="1"/>
  <c r="H16" i="3"/>
  <c r="H19" i="3"/>
  <c r="O71" i="6" l="1"/>
  <c r="N71" i="6"/>
  <c r="L71" i="6"/>
  <c r="H71" i="6"/>
  <c r="O67" i="7"/>
  <c r="N67" i="7"/>
  <c r="L67" i="7"/>
  <c r="K71" i="6" l="1"/>
  <c r="M71" i="6"/>
  <c r="P71" i="6" s="1"/>
  <c r="H15" i="16"/>
  <c r="M15" i="16" s="1"/>
  <c r="L15" i="16"/>
  <c r="N15" i="16"/>
  <c r="O15" i="16"/>
  <c r="H16" i="16"/>
  <c r="K16" i="16" s="1"/>
  <c r="L16" i="16"/>
  <c r="N16" i="16"/>
  <c r="O16" i="16"/>
  <c r="H17" i="16"/>
  <c r="K17" i="16" s="1"/>
  <c r="L17" i="16"/>
  <c r="N17" i="16"/>
  <c r="H18" i="16"/>
  <c r="M18" i="16" s="1"/>
  <c r="L18" i="16"/>
  <c r="N18" i="16"/>
  <c r="O18" i="16"/>
  <c r="H19" i="16"/>
  <c r="K19" i="16" s="1"/>
  <c r="L19" i="16"/>
  <c r="N19" i="16"/>
  <c r="O19" i="16"/>
  <c r="L20" i="16"/>
  <c r="L21" i="16"/>
  <c r="K22" i="16"/>
  <c r="L22" i="16"/>
  <c r="N22" i="16"/>
  <c r="O22" i="16"/>
  <c r="H23" i="16"/>
  <c r="K23" i="16" s="1"/>
  <c r="L23" i="16"/>
  <c r="N23" i="16"/>
  <c r="O23" i="16"/>
  <c r="H24" i="16"/>
  <c r="K24" i="16" s="1"/>
  <c r="L24" i="16"/>
  <c r="N24" i="16"/>
  <c r="O24" i="16"/>
  <c r="H30" i="16"/>
  <c r="M30" i="16" s="1"/>
  <c r="L30" i="16"/>
  <c r="N30" i="16"/>
  <c r="O30" i="16"/>
  <c r="K18" i="16" l="1"/>
  <c r="M23" i="16"/>
  <c r="M17" i="16"/>
  <c r="P17" i="16" s="1"/>
  <c r="M22" i="16"/>
  <c r="P18" i="16"/>
  <c r="P15" i="16"/>
  <c r="M24" i="16"/>
  <c r="M19" i="16"/>
  <c r="P19" i="16" s="1"/>
  <c r="M16" i="16"/>
  <c r="P16" i="16" s="1"/>
  <c r="K15" i="16"/>
  <c r="O28" i="14"/>
  <c r="N28" i="14"/>
  <c r="L28" i="14"/>
  <c r="O27" i="14"/>
  <c r="N27" i="14"/>
  <c r="L27" i="14"/>
  <c r="O26" i="14"/>
  <c r="N26" i="14"/>
  <c r="L26" i="14"/>
  <c r="O25" i="14"/>
  <c r="N25" i="14"/>
  <c r="L25" i="14"/>
  <c r="O24" i="14"/>
  <c r="N24" i="14"/>
  <c r="L24" i="14"/>
  <c r="O23" i="14"/>
  <c r="N23" i="14"/>
  <c r="L23" i="14"/>
  <c r="O22" i="14"/>
  <c r="N22" i="14"/>
  <c r="L22" i="14"/>
  <c r="O21" i="14"/>
  <c r="N21" i="14"/>
  <c r="L21" i="14"/>
  <c r="O20" i="14"/>
  <c r="N20" i="14"/>
  <c r="L20" i="14"/>
  <c r="O19" i="14"/>
  <c r="N19" i="14"/>
  <c r="L19" i="14"/>
  <c r="O18" i="14"/>
  <c r="N18" i="14"/>
  <c r="L18" i="14"/>
  <c r="O17" i="14"/>
  <c r="N17" i="14"/>
  <c r="L17" i="14"/>
  <c r="O16" i="14"/>
  <c r="N16" i="14"/>
  <c r="L16" i="14"/>
  <c r="O32" i="11"/>
  <c r="N32" i="11"/>
  <c r="L32" i="11"/>
  <c r="O31" i="11"/>
  <c r="N31" i="11"/>
  <c r="L31" i="11"/>
  <c r="O30" i="11"/>
  <c r="N30" i="11"/>
  <c r="L30" i="11"/>
  <c r="O29" i="11"/>
  <c r="N29" i="11"/>
  <c r="L29" i="11"/>
  <c r="O28" i="11"/>
  <c r="N28" i="11"/>
  <c r="L28" i="11"/>
  <c r="O27" i="11"/>
  <c r="N27" i="11"/>
  <c r="L27" i="11"/>
  <c r="O26" i="11"/>
  <c r="N26" i="11"/>
  <c r="L26" i="11"/>
  <c r="O25" i="11"/>
  <c r="N25" i="11"/>
  <c r="L25" i="11"/>
  <c r="O24" i="11"/>
  <c r="N24" i="11"/>
  <c r="L24" i="11"/>
  <c r="O23" i="11"/>
  <c r="N23" i="11"/>
  <c r="L23" i="11"/>
  <c r="O22" i="11"/>
  <c r="N22" i="11"/>
  <c r="L22" i="11"/>
  <c r="O21" i="11"/>
  <c r="N21" i="11"/>
  <c r="L21" i="11"/>
  <c r="O20" i="11"/>
  <c r="N20" i="11"/>
  <c r="L20" i="11"/>
  <c r="O19" i="11"/>
  <c r="N19" i="11"/>
  <c r="L19" i="11"/>
  <c r="O18" i="11"/>
  <c r="N18" i="11"/>
  <c r="L18" i="11"/>
  <c r="O17" i="11"/>
  <c r="N17" i="11"/>
  <c r="L17" i="11"/>
  <c r="O16" i="11"/>
  <c r="N16" i="11"/>
  <c r="L16" i="11"/>
  <c r="H16" i="11"/>
  <c r="K16" i="11" s="1"/>
  <c r="H32" i="11"/>
  <c r="M32" i="11" s="1"/>
  <c r="H31" i="11"/>
  <c r="M31" i="11" s="1"/>
  <c r="P31" i="11" s="1"/>
  <c r="H30" i="11"/>
  <c r="K30" i="11" s="1"/>
  <c r="H29" i="11"/>
  <c r="M29" i="11" s="1"/>
  <c r="H28" i="11"/>
  <c r="M28" i="11" s="1"/>
  <c r="H27" i="11"/>
  <c r="K27" i="11" s="1"/>
  <c r="H26" i="11"/>
  <c r="M26" i="11" s="1"/>
  <c r="H25" i="11"/>
  <c r="K25" i="11" s="1"/>
  <c r="H24" i="11"/>
  <c r="K24" i="11" s="1"/>
  <c r="H23" i="11"/>
  <c r="M23" i="11" s="1"/>
  <c r="P23" i="11" s="1"/>
  <c r="H22" i="11"/>
  <c r="K22" i="11" s="1"/>
  <c r="H21" i="11"/>
  <c r="M21" i="11" s="1"/>
  <c r="H20" i="11"/>
  <c r="M20" i="11" s="1"/>
  <c r="H19" i="11"/>
  <c r="K19" i="11" s="1"/>
  <c r="H18" i="11"/>
  <c r="M18" i="11" s="1"/>
  <c r="H17" i="11"/>
  <c r="K17" i="11" s="1"/>
  <c r="P21" i="11" l="1"/>
  <c r="P29" i="11"/>
  <c r="M27" i="11"/>
  <c r="P27" i="11" s="1"/>
  <c r="K31" i="11"/>
  <c r="M19" i="11"/>
  <c r="P19" i="11" s="1"/>
  <c r="K23" i="11"/>
  <c r="M16" i="11"/>
  <c r="P16" i="11" s="1"/>
  <c r="K20" i="11"/>
  <c r="M24" i="11"/>
  <c r="P24" i="11" s="1"/>
  <c r="K28" i="11"/>
  <c r="M17" i="11"/>
  <c r="P17" i="11" s="1"/>
  <c r="K18" i="11"/>
  <c r="K21" i="11"/>
  <c r="M22" i="11"/>
  <c r="P22" i="11" s="1"/>
  <c r="M25" i="11"/>
  <c r="P25" i="11" s="1"/>
  <c r="K26" i="11"/>
  <c r="K29" i="11"/>
  <c r="M30" i="11"/>
  <c r="P30" i="11" s="1"/>
  <c r="K32" i="11"/>
  <c r="P18" i="11"/>
  <c r="P26" i="11"/>
  <c r="P32" i="11"/>
  <c r="P20" i="11"/>
  <c r="P28" i="11"/>
  <c r="O78" i="10"/>
  <c r="N78" i="10"/>
  <c r="O77" i="10"/>
  <c r="N77" i="10"/>
  <c r="O76" i="10"/>
  <c r="N76" i="10"/>
  <c r="K76" i="10"/>
  <c r="O75" i="10"/>
  <c r="N75" i="10"/>
  <c r="O74" i="10"/>
  <c r="N74" i="10"/>
  <c r="K74" i="10"/>
  <c r="P78" i="10" l="1"/>
  <c r="P77" i="10"/>
  <c r="P75" i="10"/>
  <c r="P74" i="10"/>
  <c r="P76" i="10"/>
  <c r="K75" i="10"/>
  <c r="K78" i="10"/>
  <c r="N50" i="9" l="1"/>
  <c r="L50" i="9"/>
  <c r="O50" i="9"/>
  <c r="L49" i="9"/>
  <c r="N49" i="9"/>
  <c r="P49" i="9" s="1"/>
  <c r="O49" i="9"/>
  <c r="P50" i="9" l="1"/>
  <c r="L35" i="9"/>
  <c r="N35" i="9"/>
  <c r="P35" i="9" s="1"/>
  <c r="O35" i="9"/>
  <c r="N22" i="6" l="1"/>
  <c r="N73" i="8" l="1"/>
  <c r="L73" i="8"/>
  <c r="O73" i="8"/>
  <c r="P73" i="8" l="1"/>
  <c r="L32" i="8"/>
  <c r="O32" i="8"/>
  <c r="P32" i="8" s="1"/>
  <c r="L20" i="3" l="1"/>
  <c r="N20" i="3"/>
  <c r="O20" i="3"/>
  <c r="P20" i="3" l="1"/>
  <c r="C47" i="5"/>
  <c r="C44" i="5"/>
  <c r="C39" i="5"/>
  <c r="C83" i="6"/>
  <c r="C80" i="6"/>
  <c r="C75" i="6"/>
  <c r="C79" i="7"/>
  <c r="C76" i="7"/>
  <c r="C71" i="7"/>
  <c r="C122" i="8"/>
  <c r="C119" i="8"/>
  <c r="C114" i="8"/>
  <c r="C107" i="9"/>
  <c r="C104" i="9"/>
  <c r="C99" i="9"/>
  <c r="C90" i="10"/>
  <c r="C87" i="10"/>
  <c r="C82" i="10"/>
  <c r="C98" i="11"/>
  <c r="C95" i="11"/>
  <c r="C90" i="11"/>
  <c r="C48" i="12"/>
  <c r="C45" i="12"/>
  <c r="C40" i="12"/>
  <c r="C37" i="13"/>
  <c r="C34" i="13"/>
  <c r="C29" i="13"/>
  <c r="C158" i="14"/>
  <c r="C155" i="14"/>
  <c r="C150" i="14"/>
  <c r="C69" i="15"/>
  <c r="C66" i="15"/>
  <c r="C61" i="15"/>
  <c r="C80" i="16"/>
  <c r="C77" i="16"/>
  <c r="C72" i="16"/>
  <c r="C76" i="4"/>
  <c r="C73" i="4"/>
  <c r="C68" i="4"/>
  <c r="C54" i="3"/>
  <c r="C51" i="3"/>
  <c r="C46" i="3"/>
  <c r="A39" i="2"/>
  <c r="A42" i="5" s="1"/>
  <c r="P10" i="5" s="1"/>
  <c r="A49" i="3" l="1"/>
  <c r="P10" i="3" s="1"/>
  <c r="A75" i="16"/>
  <c r="P10" i="16" s="1"/>
  <c r="A153" i="14"/>
  <c r="P10" i="14" s="1"/>
  <c r="A43" i="12"/>
  <c r="P10" i="12" s="1"/>
  <c r="A85" i="10"/>
  <c r="P10" i="10" s="1"/>
  <c r="A117" i="8"/>
  <c r="P10" i="8" s="1"/>
  <c r="A78" i="6"/>
  <c r="P10" i="6" s="1"/>
  <c r="A71" i="4"/>
  <c r="P10" i="4" s="1"/>
  <c r="A64" i="15"/>
  <c r="P10" i="15" s="1"/>
  <c r="A32" i="13"/>
  <c r="P10" i="13" s="1"/>
  <c r="A93" i="11"/>
  <c r="P10" i="11" s="1"/>
  <c r="A102" i="9"/>
  <c r="P10" i="9" s="1"/>
  <c r="A74" i="7"/>
  <c r="P10" i="7" s="1"/>
  <c r="C24" i="2"/>
  <c r="D9" i="2"/>
  <c r="D8" i="2"/>
  <c r="D7" i="2"/>
  <c r="D6" i="2"/>
  <c r="D7" i="16" l="1"/>
  <c r="D7" i="15"/>
  <c r="D7" i="14"/>
  <c r="D7" i="13"/>
  <c r="D7" i="12"/>
  <c r="D7" i="11"/>
  <c r="D7" i="10"/>
  <c r="D7" i="9"/>
  <c r="D7" i="7"/>
  <c r="D7" i="5"/>
  <c r="D7" i="4"/>
  <c r="D8" i="16"/>
  <c r="D8" i="15"/>
  <c r="D8" i="14"/>
  <c r="D8" i="13"/>
  <c r="D8" i="12"/>
  <c r="D8" i="11"/>
  <c r="D8" i="10"/>
  <c r="D8" i="9"/>
  <c r="D8" i="8"/>
  <c r="D8" i="7"/>
  <c r="D8" i="6"/>
  <c r="D8" i="5"/>
  <c r="D5" i="16"/>
  <c r="D5" i="15"/>
  <c r="D5" i="14"/>
  <c r="D5" i="13"/>
  <c r="D5" i="12"/>
  <c r="D5" i="11"/>
  <c r="D5" i="10"/>
  <c r="D5" i="9"/>
  <c r="D5" i="8"/>
  <c r="D5" i="7"/>
  <c r="D5" i="6"/>
  <c r="D5" i="5"/>
  <c r="D5" i="4"/>
  <c r="D6" i="15"/>
  <c r="D6" i="14"/>
  <c r="D6" i="13"/>
  <c r="D6" i="12"/>
  <c r="D6" i="10"/>
  <c r="D6" i="9"/>
  <c r="D6" i="8"/>
  <c r="D6" i="7"/>
  <c r="D6" i="6"/>
  <c r="D6" i="5"/>
  <c r="D6" i="4"/>
  <c r="D6" i="16"/>
  <c r="D6" i="3"/>
  <c r="D7" i="3"/>
  <c r="D5" i="3"/>
  <c r="D8" i="3"/>
  <c r="H16" i="6"/>
  <c r="H17" i="6"/>
  <c r="H18" i="6"/>
  <c r="H19" i="6"/>
  <c r="H21" i="6"/>
  <c r="H23" i="6"/>
  <c r="H24" i="6"/>
  <c r="H25" i="6"/>
  <c r="H26" i="6"/>
  <c r="H27" i="6"/>
  <c r="H29" i="6"/>
  <c r="H30" i="6"/>
  <c r="H31" i="6"/>
  <c r="M31" i="6" s="1"/>
  <c r="H32" i="6"/>
  <c r="M32" i="6" s="1"/>
  <c r="H35" i="6"/>
  <c r="M35" i="6" s="1"/>
  <c r="H36" i="6"/>
  <c r="M36" i="6" s="1"/>
  <c r="H37" i="6"/>
  <c r="M37" i="6" s="1"/>
  <c r="H38" i="6"/>
  <c r="M38" i="6" s="1"/>
  <c r="H39" i="6"/>
  <c r="H41" i="6"/>
  <c r="M41" i="6" s="1"/>
  <c r="H42" i="6"/>
  <c r="H45" i="6"/>
  <c r="M45" i="6" s="1"/>
  <c r="H46" i="6"/>
  <c r="H47" i="6"/>
  <c r="H48" i="6"/>
  <c r="M48" i="6" s="1"/>
  <c r="H49" i="6"/>
  <c r="H51" i="6"/>
  <c r="H52" i="6"/>
  <c r="M52" i="6" s="1"/>
  <c r="H53" i="6"/>
  <c r="H55" i="6"/>
  <c r="H57" i="6"/>
  <c r="H58" i="6"/>
  <c r="M58" i="6" s="1"/>
  <c r="H59" i="6"/>
  <c r="H61" i="6"/>
  <c r="H62" i="6"/>
  <c r="H63" i="6"/>
  <c r="M63" i="6" s="1"/>
  <c r="H64" i="6"/>
  <c r="M64" i="6" s="1"/>
  <c r="H65" i="6"/>
  <c r="M65" i="6" s="1"/>
  <c r="H66" i="6"/>
  <c r="M66" i="6" s="1"/>
  <c r="H70" i="6"/>
  <c r="M70" i="6" s="1"/>
  <c r="H17" i="7"/>
  <c r="H19" i="7"/>
  <c r="H24" i="7"/>
  <c r="H25" i="7"/>
  <c r="H26" i="7"/>
  <c r="H27" i="7"/>
  <c r="H29" i="7"/>
  <c r="H30" i="7"/>
  <c r="H33" i="7"/>
  <c r="H35" i="7"/>
  <c r="H37" i="7"/>
  <c r="H39" i="7"/>
  <c r="H41" i="7"/>
  <c r="H42" i="7"/>
  <c r="H44" i="7"/>
  <c r="H45" i="7"/>
  <c r="H46" i="7"/>
  <c r="H47" i="7"/>
  <c r="H49" i="7"/>
  <c r="H51" i="7"/>
  <c r="H53" i="7"/>
  <c r="H55" i="7"/>
  <c r="H56" i="7"/>
  <c r="H57" i="7"/>
  <c r="H58" i="7"/>
  <c r="H59" i="7"/>
  <c r="H61" i="7"/>
  <c r="H63" i="7"/>
  <c r="H64" i="7"/>
  <c r="H66" i="7"/>
  <c r="H17" i="8"/>
  <c r="H19" i="8"/>
  <c r="H21" i="8"/>
  <c r="H23" i="8"/>
  <c r="H25" i="8"/>
  <c r="H27" i="8"/>
  <c r="H29" i="8"/>
  <c r="H31" i="8"/>
  <c r="H34" i="8"/>
  <c r="H36" i="8"/>
  <c r="H40" i="8"/>
  <c r="H48" i="8"/>
  <c r="H50" i="8"/>
  <c r="H52" i="8"/>
  <c r="H54" i="8"/>
  <c r="H58" i="8"/>
  <c r="H60" i="8"/>
  <c r="H62" i="8"/>
  <c r="H64" i="8"/>
  <c r="H66" i="8"/>
  <c r="H68" i="8"/>
  <c r="H70" i="8"/>
  <c r="H72" i="8"/>
  <c r="H75" i="8"/>
  <c r="H77" i="8"/>
  <c r="H79" i="8"/>
  <c r="H80" i="8"/>
  <c r="H82" i="8"/>
  <c r="H84" i="8"/>
  <c r="H86" i="8"/>
  <c r="H88" i="8"/>
  <c r="H90" i="8"/>
  <c r="H92" i="8"/>
  <c r="H94" i="8"/>
  <c r="H97" i="8"/>
  <c r="H99" i="8"/>
  <c r="H101" i="8"/>
  <c r="H103" i="8"/>
  <c r="H105" i="8"/>
  <c r="H107" i="8"/>
  <c r="H109" i="8"/>
  <c r="H17" i="9"/>
  <c r="H19" i="9"/>
  <c r="H21" i="9"/>
  <c r="H23" i="9"/>
  <c r="H25" i="9"/>
  <c r="H27" i="9"/>
  <c r="H29" i="9"/>
  <c r="H31" i="9"/>
  <c r="H36" i="9"/>
  <c r="H38" i="9"/>
  <c r="H40" i="9"/>
  <c r="H42" i="9"/>
  <c r="H44" i="9"/>
  <c r="H46" i="9"/>
  <c r="H48" i="9"/>
  <c r="H52" i="9"/>
  <c r="H54" i="9"/>
  <c r="H56" i="9"/>
  <c r="H58" i="9"/>
  <c r="H60" i="9"/>
  <c r="H62" i="9"/>
  <c r="H64" i="9"/>
  <c r="H66" i="9"/>
  <c r="H68" i="9"/>
  <c r="H70" i="9"/>
  <c r="H72" i="9"/>
  <c r="H74" i="9"/>
  <c r="H78" i="9"/>
  <c r="H80" i="9"/>
  <c r="H82" i="9"/>
  <c r="H84" i="9"/>
  <c r="H86" i="9"/>
  <c r="H88" i="9"/>
  <c r="H90" i="9"/>
  <c r="H92" i="9"/>
  <c r="H94" i="9"/>
  <c r="H16" i="10"/>
  <c r="H18" i="10"/>
  <c r="H20" i="10"/>
  <c r="H22" i="10"/>
  <c r="H24" i="10"/>
  <c r="H28" i="10"/>
  <c r="H33" i="11"/>
  <c r="H35" i="11"/>
  <c r="H37" i="11"/>
  <c r="H39" i="11"/>
  <c r="H41" i="11"/>
  <c r="H43" i="11"/>
  <c r="H45" i="11"/>
  <c r="H47" i="11"/>
  <c r="H49" i="11"/>
  <c r="H51" i="11"/>
  <c r="H53" i="11"/>
  <c r="H55" i="11"/>
  <c r="H57" i="11"/>
  <c r="H59" i="11"/>
  <c r="H61" i="11"/>
  <c r="H63" i="11"/>
  <c r="H65" i="11"/>
  <c r="H67" i="11"/>
  <c r="H69" i="11"/>
  <c r="H71" i="11"/>
  <c r="H73" i="11"/>
  <c r="H75" i="11"/>
  <c r="H77" i="11"/>
  <c r="H79" i="11"/>
  <c r="H81" i="11"/>
  <c r="H83" i="11"/>
  <c r="H85" i="11"/>
  <c r="H17" i="12"/>
  <c r="H19" i="12"/>
  <c r="H21" i="12"/>
  <c r="H23" i="12"/>
  <c r="H25" i="12"/>
  <c r="H27" i="12"/>
  <c r="H29" i="12"/>
  <c r="H31" i="12"/>
  <c r="H33" i="12"/>
  <c r="H17" i="14"/>
  <c r="M17" i="14" s="1"/>
  <c r="P17" i="14" s="1"/>
  <c r="H21" i="14"/>
  <c r="M21" i="14" s="1"/>
  <c r="P21" i="14" s="1"/>
  <c r="H25" i="14"/>
  <c r="M25" i="14" s="1"/>
  <c r="P25" i="14" s="1"/>
  <c r="H27" i="14"/>
  <c r="M27" i="14" s="1"/>
  <c r="P27" i="14" s="1"/>
  <c r="H29" i="14"/>
  <c r="H31" i="14"/>
  <c r="H33" i="14"/>
  <c r="H35" i="14"/>
  <c r="H37" i="14"/>
  <c r="H39" i="14"/>
  <c r="H41" i="14"/>
  <c r="H43" i="14"/>
  <c r="H45" i="14"/>
  <c r="H47" i="14"/>
  <c r="H49" i="14"/>
  <c r="H51" i="14"/>
  <c r="H53" i="14"/>
  <c r="H55" i="14"/>
  <c r="H57" i="14"/>
  <c r="H59" i="14"/>
  <c r="H62" i="14"/>
  <c r="H65" i="14"/>
  <c r="H67" i="14"/>
  <c r="H69" i="14"/>
  <c r="H71" i="14"/>
  <c r="H73" i="14"/>
  <c r="H75" i="14"/>
  <c r="H77" i="14"/>
  <c r="H79" i="14"/>
  <c r="H81" i="14"/>
  <c r="H83" i="14"/>
  <c r="H85" i="14"/>
  <c r="H87" i="14"/>
  <c r="H89" i="14"/>
  <c r="H91" i="14"/>
  <c r="H93" i="14"/>
  <c r="H95" i="14"/>
  <c r="H97" i="14"/>
  <c r="H99" i="14"/>
  <c r="H101" i="14"/>
  <c r="H103" i="14"/>
  <c r="H105" i="14"/>
  <c r="H107" i="14"/>
  <c r="H111" i="14"/>
  <c r="H113" i="14"/>
  <c r="H115" i="14"/>
  <c r="H117" i="14"/>
  <c r="H119" i="14"/>
  <c r="H121" i="14"/>
  <c r="H123" i="14"/>
  <c r="H132" i="14"/>
  <c r="H134" i="14"/>
  <c r="H136" i="14"/>
  <c r="H138" i="14"/>
  <c r="H140" i="14"/>
  <c r="H142" i="14"/>
  <c r="H144" i="14"/>
  <c r="H21" i="15"/>
  <c r="H31" i="15"/>
  <c r="H15" i="6"/>
  <c r="H15" i="9"/>
  <c r="H15" i="10"/>
  <c r="L29" i="6"/>
  <c r="L33" i="6"/>
  <c r="L55" i="6"/>
  <c r="L59" i="6"/>
  <c r="L17" i="15"/>
  <c r="L22" i="15"/>
  <c r="L27" i="15"/>
  <c r="H22" i="6"/>
  <c r="H34" i="6"/>
  <c r="M34" i="6" s="1"/>
  <c r="H44" i="6"/>
  <c r="H56" i="6"/>
  <c r="M56" i="6" s="1"/>
  <c r="H69" i="6"/>
  <c r="M69" i="6" s="1"/>
  <c r="H18" i="7"/>
  <c r="H22" i="7"/>
  <c r="H34" i="7"/>
  <c r="H43" i="7"/>
  <c r="H50" i="7"/>
  <c r="H54" i="7"/>
  <c r="H62" i="7"/>
  <c r="H18" i="8"/>
  <c r="H22" i="8"/>
  <c r="H26" i="8"/>
  <c r="H30" i="8"/>
  <c r="H35" i="8"/>
  <c r="H47" i="8"/>
  <c r="H51" i="8"/>
  <c r="H55" i="8"/>
  <c r="H59" i="8"/>
  <c r="H63" i="8"/>
  <c r="H67" i="8"/>
  <c r="H71" i="8"/>
  <c r="H76" i="8"/>
  <c r="H83" i="8"/>
  <c r="H87" i="8"/>
  <c r="H91" i="8"/>
  <c r="H95" i="8"/>
  <c r="H98" i="8"/>
  <c r="H102" i="8"/>
  <c r="H106" i="8"/>
  <c r="H110" i="8"/>
  <c r="H16" i="9"/>
  <c r="H20" i="9"/>
  <c r="H24" i="9"/>
  <c r="H28" i="9"/>
  <c r="H32" i="9"/>
  <c r="H37" i="9"/>
  <c r="H41" i="9"/>
  <c r="H45" i="9"/>
  <c r="H51" i="9"/>
  <c r="H55" i="9"/>
  <c r="H59" i="9"/>
  <c r="H67" i="9"/>
  <c r="H71" i="9"/>
  <c r="H75" i="9"/>
  <c r="H79" i="9"/>
  <c r="H83" i="9"/>
  <c r="H87" i="9"/>
  <c r="H91" i="9"/>
  <c r="H95" i="9"/>
  <c r="H70" i="11"/>
  <c r="H86" i="11"/>
  <c r="H22" i="14"/>
  <c r="M22" i="14" s="1"/>
  <c r="P22" i="14" s="1"/>
  <c r="N16" i="4"/>
  <c r="N18" i="4"/>
  <c r="N19" i="4"/>
  <c r="N20" i="4"/>
  <c r="N22" i="4"/>
  <c r="N23" i="4"/>
  <c r="N24" i="4"/>
  <c r="N26" i="4"/>
  <c r="N27" i="4"/>
  <c r="N28" i="4"/>
  <c r="N30" i="4"/>
  <c r="N31" i="4"/>
  <c r="N32" i="4"/>
  <c r="N34" i="4"/>
  <c r="N35" i="4"/>
  <c r="N36" i="4"/>
  <c r="N38" i="4"/>
  <c r="N39" i="4"/>
  <c r="N40" i="4"/>
  <c r="N42" i="4"/>
  <c r="N43" i="4"/>
  <c r="N44" i="4"/>
  <c r="N48" i="4"/>
  <c r="N49" i="4"/>
  <c r="N50" i="4"/>
  <c r="N52" i="4"/>
  <c r="N53" i="4"/>
  <c r="N54" i="4"/>
  <c r="N56" i="4"/>
  <c r="N57" i="4"/>
  <c r="N58" i="4"/>
  <c r="N60" i="4"/>
  <c r="N61" i="4"/>
  <c r="N62" i="4"/>
  <c r="N64" i="4"/>
  <c r="N16" i="5"/>
  <c r="N17" i="5"/>
  <c r="N18" i="5"/>
  <c r="N20" i="5"/>
  <c r="N21" i="5"/>
  <c r="N22" i="5"/>
  <c r="N24" i="5"/>
  <c r="N25" i="5"/>
  <c r="N26" i="5"/>
  <c r="N27" i="5"/>
  <c r="N28" i="5"/>
  <c r="N29" i="5"/>
  <c r="N31" i="5"/>
  <c r="N32" i="5"/>
  <c r="N34" i="5"/>
  <c r="N35" i="5"/>
  <c r="N15" i="4"/>
  <c r="C28" i="2"/>
  <c r="C27" i="2"/>
  <c r="C26" i="2"/>
  <c r="C25" i="2"/>
  <c r="C23" i="2"/>
  <c r="C22" i="2"/>
  <c r="C21" i="2"/>
  <c r="C20" i="2"/>
  <c r="C19" i="2"/>
  <c r="C18" i="2"/>
  <c r="C17" i="2"/>
  <c r="C16" i="2"/>
  <c r="C15" i="2"/>
  <c r="H68" i="6"/>
  <c r="M68" i="6" s="1"/>
  <c r="H54" i="6"/>
  <c r="M54" i="6" s="1"/>
  <c r="H50" i="6"/>
  <c r="H33" i="6"/>
  <c r="M33" i="6" s="1"/>
  <c r="H28" i="6"/>
  <c r="H20" i="6"/>
  <c r="M20" i="6" s="1"/>
  <c r="H36" i="7"/>
  <c r="H32" i="7"/>
  <c r="H20" i="7"/>
  <c r="H108" i="8"/>
  <c r="H104" i="8"/>
  <c r="H100" i="8"/>
  <c r="H96" i="8"/>
  <c r="H93" i="8"/>
  <c r="H89" i="8"/>
  <c r="H85" i="8"/>
  <c r="H81" i="8"/>
  <c r="H78" i="8"/>
  <c r="H74" i="8"/>
  <c r="H69" i="8"/>
  <c r="H65" i="8"/>
  <c r="H61" i="8"/>
  <c r="H57" i="8"/>
  <c r="H53" i="8"/>
  <c r="H49" i="8"/>
  <c r="H37" i="8"/>
  <c r="H33" i="8"/>
  <c r="H28" i="8"/>
  <c r="H24" i="8"/>
  <c r="H16" i="8"/>
  <c r="H93" i="9"/>
  <c r="H89" i="9"/>
  <c r="H85" i="9"/>
  <c r="H81" i="9"/>
  <c r="H77" i="9"/>
  <c r="H76" i="9"/>
  <c r="H73" i="9"/>
  <c r="H69" i="9"/>
  <c r="H65" i="9"/>
  <c r="H61" i="9"/>
  <c r="H57" i="9"/>
  <c r="H53" i="9"/>
  <c r="H47" i="9"/>
  <c r="H43" i="9"/>
  <c r="H39" i="9"/>
  <c r="H34" i="9"/>
  <c r="H30" i="9"/>
  <c r="H26" i="9"/>
  <c r="H22" i="9"/>
  <c r="H18" i="9"/>
  <c r="H27" i="10"/>
  <c r="H23" i="10"/>
  <c r="H19" i="10"/>
  <c r="H84" i="11"/>
  <c r="H80" i="11"/>
  <c r="H76" i="11"/>
  <c r="H72" i="11"/>
  <c r="H68" i="11"/>
  <c r="H64" i="11"/>
  <c r="H60" i="11"/>
  <c r="H56" i="11"/>
  <c r="H52" i="11"/>
  <c r="H48" i="11"/>
  <c r="H44" i="11"/>
  <c r="H40" i="11"/>
  <c r="H36" i="11"/>
  <c r="H36" i="12"/>
  <c r="H32" i="12"/>
  <c r="H28" i="12"/>
  <c r="H24" i="12"/>
  <c r="H20" i="12"/>
  <c r="H16" i="12"/>
  <c r="H143" i="14"/>
  <c r="H139" i="14"/>
  <c r="H135" i="14"/>
  <c r="H130" i="14"/>
  <c r="H122" i="14"/>
  <c r="H118" i="14"/>
  <c r="H114" i="14"/>
  <c r="H110" i="14"/>
  <c r="H106" i="14"/>
  <c r="H102" i="14"/>
  <c r="H98" i="14"/>
  <c r="H94" i="14"/>
  <c r="H90" i="14"/>
  <c r="H86" i="14"/>
  <c r="H82" i="14"/>
  <c r="H78" i="14"/>
  <c r="H74" i="14"/>
  <c r="H70" i="14"/>
  <c r="H66" i="14"/>
  <c r="H61" i="14"/>
  <c r="H56" i="14"/>
  <c r="H52" i="14"/>
  <c r="H48" i="14"/>
  <c r="H44" i="14"/>
  <c r="H40" i="14"/>
  <c r="H36" i="14"/>
  <c r="H32" i="14"/>
  <c r="H28" i="14"/>
  <c r="M28" i="14" s="1"/>
  <c r="P28" i="14" s="1"/>
  <c r="H24" i="14"/>
  <c r="M24" i="14" s="1"/>
  <c r="P24" i="14" s="1"/>
  <c r="H20" i="14"/>
  <c r="M20" i="14" s="1"/>
  <c r="P20" i="14" s="1"/>
  <c r="H16" i="14"/>
  <c r="M16" i="14" s="1"/>
  <c r="P16" i="14" s="1"/>
  <c r="H49" i="15"/>
  <c r="H43" i="15"/>
  <c r="H27" i="15"/>
  <c r="L35" i="5"/>
  <c r="H35" i="5"/>
  <c r="O35" i="5" s="1"/>
  <c r="L34" i="5"/>
  <c r="H34" i="5"/>
  <c r="N33" i="5"/>
  <c r="L33" i="5"/>
  <c r="H33" i="5"/>
  <c r="L32" i="5"/>
  <c r="H32" i="5"/>
  <c r="L31" i="5"/>
  <c r="H31" i="5"/>
  <c r="O31" i="5" s="1"/>
  <c r="N30" i="5"/>
  <c r="L30" i="5"/>
  <c r="H30" i="5"/>
  <c r="L29" i="5"/>
  <c r="H29" i="5"/>
  <c r="L28" i="5"/>
  <c r="H28" i="5"/>
  <c r="O28" i="5" s="1"/>
  <c r="L27" i="5"/>
  <c r="H27" i="5"/>
  <c r="L26" i="5"/>
  <c r="H26" i="5"/>
  <c r="L25" i="5"/>
  <c r="H25" i="5"/>
  <c r="O25" i="5" s="1"/>
  <c r="L24" i="5"/>
  <c r="H24" i="5"/>
  <c r="N23" i="5"/>
  <c r="L23" i="5"/>
  <c r="H23" i="5"/>
  <c r="M23" i="5" s="1"/>
  <c r="L22" i="5"/>
  <c r="L21" i="5"/>
  <c r="H21" i="5"/>
  <c r="O21" i="5" s="1"/>
  <c r="L20" i="5"/>
  <c r="H20" i="5"/>
  <c r="N19" i="5"/>
  <c r="L19" i="5"/>
  <c r="H19" i="5"/>
  <c r="M19" i="5" s="1"/>
  <c r="L18" i="5"/>
  <c r="H18" i="5"/>
  <c r="L17" i="5"/>
  <c r="H17" i="5"/>
  <c r="O17" i="5" s="1"/>
  <c r="L16" i="5"/>
  <c r="H16" i="5"/>
  <c r="N15" i="5"/>
  <c r="L15" i="5"/>
  <c r="H15" i="5"/>
  <c r="M15" i="5" s="1"/>
  <c r="L64" i="4"/>
  <c r="H64" i="4"/>
  <c r="N63" i="4"/>
  <c r="L63" i="4"/>
  <c r="H63" i="4"/>
  <c r="L62" i="4"/>
  <c r="H62" i="4"/>
  <c r="L61" i="4"/>
  <c r="H61" i="4"/>
  <c r="L60" i="4"/>
  <c r="H60" i="4"/>
  <c r="O60" i="4" s="1"/>
  <c r="N59" i="4"/>
  <c r="L59" i="4"/>
  <c r="H59" i="4"/>
  <c r="L58" i="4"/>
  <c r="H58" i="4"/>
  <c r="L57" i="4"/>
  <c r="H57" i="4"/>
  <c r="L56" i="4"/>
  <c r="H56" i="4"/>
  <c r="N55" i="4"/>
  <c r="L55" i="4"/>
  <c r="H55" i="4"/>
  <c r="L54" i="4"/>
  <c r="H54" i="4"/>
  <c r="L53" i="4"/>
  <c r="H53" i="4"/>
  <c r="L52" i="4"/>
  <c r="H52" i="4"/>
  <c r="N51" i="4"/>
  <c r="L51" i="4"/>
  <c r="H51" i="4"/>
  <c r="L50" i="4"/>
  <c r="H50" i="4"/>
  <c r="L49" i="4"/>
  <c r="H49" i="4"/>
  <c r="H48" i="4"/>
  <c r="N45" i="4"/>
  <c r="L45" i="4"/>
  <c r="H45" i="4"/>
  <c r="L44" i="4"/>
  <c r="H44" i="4"/>
  <c r="L43" i="4"/>
  <c r="H43" i="4"/>
  <c r="M43" i="4" s="1"/>
  <c r="L42" i="4"/>
  <c r="H42" i="4"/>
  <c r="N41" i="4"/>
  <c r="L41" i="4"/>
  <c r="H41" i="4"/>
  <c r="L40" i="4"/>
  <c r="H40" i="4"/>
  <c r="L39" i="4"/>
  <c r="H39" i="4"/>
  <c r="M39" i="4" s="1"/>
  <c r="L38" i="4"/>
  <c r="H38" i="4"/>
  <c r="N37" i="4"/>
  <c r="L37" i="4"/>
  <c r="H37" i="4"/>
  <c r="L36" i="4"/>
  <c r="H36" i="4"/>
  <c r="L35" i="4"/>
  <c r="H35" i="4"/>
  <c r="L34" i="4"/>
  <c r="H34" i="4"/>
  <c r="M34" i="4" s="1"/>
  <c r="N33" i="4"/>
  <c r="L33" i="4"/>
  <c r="H33" i="4"/>
  <c r="L32" i="4"/>
  <c r="H32" i="4"/>
  <c r="L31" i="4"/>
  <c r="H31" i="4"/>
  <c r="L30" i="4"/>
  <c r="H30" i="4"/>
  <c r="M30" i="4" s="1"/>
  <c r="N29" i="4"/>
  <c r="L29" i="4"/>
  <c r="H29" i="4"/>
  <c r="L28" i="4"/>
  <c r="H28" i="4"/>
  <c r="L27" i="4"/>
  <c r="H27" i="4"/>
  <c r="L26" i="4"/>
  <c r="H26" i="4"/>
  <c r="N25" i="4"/>
  <c r="L25" i="4"/>
  <c r="H25" i="4"/>
  <c r="L24" i="4"/>
  <c r="H24" i="4"/>
  <c r="L23" i="4"/>
  <c r="H23" i="4"/>
  <c r="M23" i="4" s="1"/>
  <c r="L22" i="4"/>
  <c r="H22" i="4"/>
  <c r="N21" i="4"/>
  <c r="L21" i="4"/>
  <c r="H21" i="4"/>
  <c r="L20" i="4"/>
  <c r="H20" i="4"/>
  <c r="L19" i="4"/>
  <c r="H19" i="4"/>
  <c r="M19" i="4" s="1"/>
  <c r="L18" i="4"/>
  <c r="H18" i="4"/>
  <c r="M18" i="4" s="1"/>
  <c r="N17" i="4"/>
  <c r="L17" i="4"/>
  <c r="H17" i="4"/>
  <c r="L16" i="4"/>
  <c r="H16" i="4"/>
  <c r="L15" i="4"/>
  <c r="H15" i="4"/>
  <c r="O15" i="4" s="1"/>
  <c r="L51" i="15" l="1"/>
  <c r="L47" i="15"/>
  <c r="L43" i="15"/>
  <c r="L36" i="15"/>
  <c r="L32" i="15"/>
  <c r="L46" i="11"/>
  <c r="L38" i="11"/>
  <c r="L109" i="8"/>
  <c r="L105" i="8"/>
  <c r="L101" i="8"/>
  <c r="L97" i="8"/>
  <c r="L94" i="8"/>
  <c r="L90" i="8"/>
  <c r="L86" i="8"/>
  <c r="L82" i="8"/>
  <c r="L79" i="8"/>
  <c r="L75" i="8"/>
  <c r="L70" i="8"/>
  <c r="L66" i="8"/>
  <c r="L62" i="8"/>
  <c r="L58" i="8"/>
  <c r="L54" i="8"/>
  <c r="L50" i="8"/>
  <c r="L40" i="8"/>
  <c r="L34" i="8"/>
  <c r="L29" i="8"/>
  <c r="L144" i="14"/>
  <c r="L140" i="14"/>
  <c r="L136" i="14"/>
  <c r="L132" i="14"/>
  <c r="L123" i="14"/>
  <c r="L119" i="14"/>
  <c r="L115" i="14"/>
  <c r="L111" i="14"/>
  <c r="L107" i="14"/>
  <c r="L103" i="14"/>
  <c r="L99" i="14"/>
  <c r="L95" i="14"/>
  <c r="L91" i="14"/>
  <c r="L87" i="14"/>
  <c r="L83" i="14"/>
  <c r="L79" i="14"/>
  <c r="L75" i="14"/>
  <c r="L71" i="14"/>
  <c r="L67" i="14"/>
  <c r="L62" i="14"/>
  <c r="L57" i="14"/>
  <c r="L53" i="14"/>
  <c r="L49" i="14"/>
  <c r="L45" i="14"/>
  <c r="L41" i="14"/>
  <c r="L37" i="14"/>
  <c r="L33" i="14"/>
  <c r="L29" i="14"/>
  <c r="L33" i="12"/>
  <c r="L29" i="12"/>
  <c r="L28" i="10"/>
  <c r="O66" i="8"/>
  <c r="N44" i="15"/>
  <c r="N86" i="11"/>
  <c r="N82" i="11"/>
  <c r="N78" i="11"/>
  <c r="N74" i="11"/>
  <c r="N70" i="11"/>
  <c r="N66" i="11"/>
  <c r="N62" i="11"/>
  <c r="N58" i="11"/>
  <c r="N54" i="11"/>
  <c r="N50" i="11"/>
  <c r="N46" i="11"/>
  <c r="N42" i="11"/>
  <c r="N38" i="11"/>
  <c r="N34" i="11"/>
  <c r="L16" i="15"/>
  <c r="N51" i="15"/>
  <c r="N47" i="15"/>
  <c r="N43" i="15"/>
  <c r="N36" i="15"/>
  <c r="N32" i="15"/>
  <c r="N27" i="15"/>
  <c r="N22" i="15"/>
  <c r="N17" i="15"/>
  <c r="N23" i="13"/>
  <c r="N19" i="13"/>
  <c r="N15" i="13"/>
  <c r="N22" i="12"/>
  <c r="N18" i="12"/>
  <c r="N21" i="10"/>
  <c r="N17" i="10"/>
  <c r="N141" i="14"/>
  <c r="N133" i="14"/>
  <c r="N120" i="14"/>
  <c r="N112" i="14"/>
  <c r="N104" i="14"/>
  <c r="N96" i="14"/>
  <c r="N88" i="14"/>
  <c r="N80" i="14"/>
  <c r="N72" i="14"/>
  <c r="N64" i="14"/>
  <c r="N54" i="14"/>
  <c r="N46" i="14"/>
  <c r="N38" i="14"/>
  <c r="N30" i="14"/>
  <c r="M70" i="11"/>
  <c r="N23" i="15"/>
  <c r="N52" i="15"/>
  <c r="N33" i="15"/>
  <c r="O58" i="8"/>
  <c r="O90" i="8"/>
  <c r="O33" i="6"/>
  <c r="O105" i="8"/>
  <c r="O68" i="6"/>
  <c r="O29" i="8"/>
  <c r="O63" i="6"/>
  <c r="O59" i="6"/>
  <c r="O47" i="6"/>
  <c r="O42" i="6"/>
  <c r="O37" i="6"/>
  <c r="N57" i="15"/>
  <c r="N48" i="15"/>
  <c r="N37" i="15"/>
  <c r="L25" i="15"/>
  <c r="L21" i="15"/>
  <c r="L25" i="12"/>
  <c r="L21" i="12"/>
  <c r="L17" i="12"/>
  <c r="L24" i="10"/>
  <c r="L20" i="10"/>
  <c r="L16" i="10"/>
  <c r="L23" i="9"/>
  <c r="L19" i="9"/>
  <c r="L25" i="8"/>
  <c r="L21" i="8"/>
  <c r="L17" i="8"/>
  <c r="L21" i="7"/>
  <c r="L17" i="7"/>
  <c r="L25" i="6"/>
  <c r="L21" i="6"/>
  <c r="L17" i="6"/>
  <c r="N144" i="14"/>
  <c r="N140" i="14"/>
  <c r="N136" i="14"/>
  <c r="N132" i="14"/>
  <c r="N123" i="14"/>
  <c r="N119" i="14"/>
  <c r="N115" i="14"/>
  <c r="N111" i="14"/>
  <c r="N107" i="14"/>
  <c r="N103" i="14"/>
  <c r="N99" i="14"/>
  <c r="N95" i="14"/>
  <c r="N91" i="14"/>
  <c r="N87" i="14"/>
  <c r="N83" i="14"/>
  <c r="N79" i="14"/>
  <c r="N75" i="14"/>
  <c r="N71" i="14"/>
  <c r="N67" i="14"/>
  <c r="N62" i="14"/>
  <c r="N57" i="14"/>
  <c r="N53" i="14"/>
  <c r="N49" i="14"/>
  <c r="N45" i="14"/>
  <c r="N41" i="14"/>
  <c r="N37" i="14"/>
  <c r="N33" i="14"/>
  <c r="N29" i="14"/>
  <c r="N33" i="12"/>
  <c r="N29" i="12"/>
  <c r="N28" i="10"/>
  <c r="N47" i="7"/>
  <c r="N109" i="8"/>
  <c r="N105" i="8"/>
  <c r="N101" i="8"/>
  <c r="N97" i="8"/>
  <c r="N94" i="8"/>
  <c r="N90" i="8"/>
  <c r="N86" i="8"/>
  <c r="N82" i="8"/>
  <c r="N79" i="8"/>
  <c r="N75" i="8"/>
  <c r="N70" i="8"/>
  <c r="N66" i="8"/>
  <c r="N62" i="8"/>
  <c r="N58" i="8"/>
  <c r="N54" i="8"/>
  <c r="N50" i="8"/>
  <c r="N55" i="6"/>
  <c r="N51" i="6"/>
  <c r="L22" i="12"/>
  <c r="L18" i="12"/>
  <c r="N28" i="15"/>
  <c r="N18" i="15"/>
  <c r="L50" i="11"/>
  <c r="L42" i="11"/>
  <c r="N64" i="8"/>
  <c r="N15" i="12"/>
  <c r="N15" i="8"/>
  <c r="O18" i="13"/>
  <c r="O22" i="13"/>
  <c r="M19" i="9"/>
  <c r="O21" i="8"/>
  <c r="N138" i="14"/>
  <c r="N117" i="14"/>
  <c r="O23" i="9"/>
  <c r="O25" i="8"/>
  <c r="N39" i="15"/>
  <c r="N25" i="15"/>
  <c r="N21" i="15"/>
  <c r="N22" i="13"/>
  <c r="N18" i="13"/>
  <c r="N25" i="12"/>
  <c r="N21" i="12"/>
  <c r="N17" i="12"/>
  <c r="N24" i="10"/>
  <c r="N20" i="10"/>
  <c r="N16" i="10"/>
  <c r="N23" i="9"/>
  <c r="N19" i="9"/>
  <c r="N17" i="8"/>
  <c r="N21" i="7"/>
  <c r="N17" i="7"/>
  <c r="N25" i="6"/>
  <c r="N21" i="6"/>
  <c r="N17" i="6"/>
  <c r="K56" i="9"/>
  <c r="M83" i="9"/>
  <c r="N145" i="14"/>
  <c r="N137" i="14"/>
  <c r="N125" i="14"/>
  <c r="N116" i="14"/>
  <c r="N108" i="14"/>
  <c r="N100" i="14"/>
  <c r="N92" i="14"/>
  <c r="N84" i="14"/>
  <c r="N76" i="14"/>
  <c r="N68" i="14"/>
  <c r="N58" i="14"/>
  <c r="N50" i="14"/>
  <c r="N42" i="14"/>
  <c r="N34" i="14"/>
  <c r="N34" i="12"/>
  <c r="N30" i="12"/>
  <c r="N26" i="12"/>
  <c r="L57" i="15"/>
  <c r="L52" i="15"/>
  <c r="L48" i="15"/>
  <c r="L44" i="15"/>
  <c r="L37" i="15"/>
  <c r="L33" i="15"/>
  <c r="L28" i="15"/>
  <c r="L23" i="15"/>
  <c r="L18" i="15"/>
  <c r="L146" i="14"/>
  <c r="H146" i="14"/>
  <c r="M146" i="14" s="1"/>
  <c r="L127" i="14"/>
  <c r="H127" i="14"/>
  <c r="K127" i="14" s="1"/>
  <c r="L109" i="14"/>
  <c r="H109" i="14"/>
  <c r="M109" i="14" s="1"/>
  <c r="H23" i="14"/>
  <c r="M23" i="14" s="1"/>
  <c r="P23" i="14" s="1"/>
  <c r="H19" i="14"/>
  <c r="M19" i="14" s="1"/>
  <c r="P19" i="14" s="1"/>
  <c r="L35" i="12"/>
  <c r="H35" i="12"/>
  <c r="K35" i="12" s="1"/>
  <c r="L26" i="10"/>
  <c r="H26" i="10"/>
  <c r="K26" i="10" s="1"/>
  <c r="L33" i="9"/>
  <c r="H33" i="9"/>
  <c r="M33" i="9" s="1"/>
  <c r="L56" i="8"/>
  <c r="H56" i="8"/>
  <c r="K56" i="8" s="1"/>
  <c r="K44" i="11"/>
  <c r="N19" i="10"/>
  <c r="L34" i="12"/>
  <c r="L30" i="12"/>
  <c r="L26" i="12"/>
  <c r="N92" i="9"/>
  <c r="L88" i="9"/>
  <c r="N84" i="9"/>
  <c r="N72" i="9"/>
  <c r="L46" i="9"/>
  <c r="L42" i="9"/>
  <c r="N29" i="9"/>
  <c r="N43" i="7"/>
  <c r="N59" i="6"/>
  <c r="L51" i="6"/>
  <c r="N33" i="6"/>
  <c r="N29" i="6"/>
  <c r="L145" i="14"/>
  <c r="H145" i="14"/>
  <c r="O145" i="14" s="1"/>
  <c r="L141" i="14"/>
  <c r="H141" i="14"/>
  <c r="L137" i="14"/>
  <c r="H137" i="14"/>
  <c r="O137" i="14" s="1"/>
  <c r="L133" i="14"/>
  <c r="H133" i="14"/>
  <c r="L125" i="14"/>
  <c r="H125" i="14"/>
  <c r="O125" i="14" s="1"/>
  <c r="L120" i="14"/>
  <c r="H120" i="14"/>
  <c r="L116" i="14"/>
  <c r="H116" i="14"/>
  <c r="O116" i="14" s="1"/>
  <c r="L112" i="14"/>
  <c r="H112" i="14"/>
  <c r="L108" i="14"/>
  <c r="H108" i="14"/>
  <c r="O108" i="14" s="1"/>
  <c r="L104" i="14"/>
  <c r="H104" i="14"/>
  <c r="L100" i="14"/>
  <c r="H100" i="14"/>
  <c r="O100" i="14" s="1"/>
  <c r="L96" i="14"/>
  <c r="H96" i="14"/>
  <c r="L92" i="14"/>
  <c r="H92" i="14"/>
  <c r="O92" i="14" s="1"/>
  <c r="L88" i="14"/>
  <c r="H88" i="14"/>
  <c r="L84" i="14"/>
  <c r="H84" i="14"/>
  <c r="O84" i="14" s="1"/>
  <c r="L80" i="14"/>
  <c r="H80" i="14"/>
  <c r="L76" i="14"/>
  <c r="H76" i="14"/>
  <c r="O76" i="14" s="1"/>
  <c r="L72" i="14"/>
  <c r="H72" i="14"/>
  <c r="L68" i="14"/>
  <c r="H68" i="14"/>
  <c r="O68" i="14" s="1"/>
  <c r="L64" i="14"/>
  <c r="H64" i="14"/>
  <c r="L58" i="14"/>
  <c r="H58" i="14"/>
  <c r="O58" i="14" s="1"/>
  <c r="L54" i="14"/>
  <c r="H54" i="14"/>
  <c r="L50" i="14"/>
  <c r="H50" i="14"/>
  <c r="O50" i="14" s="1"/>
  <c r="L46" i="14"/>
  <c r="H46" i="14"/>
  <c r="L42" i="14"/>
  <c r="H42" i="14"/>
  <c r="O42" i="14" s="1"/>
  <c r="L38" i="14"/>
  <c r="H38" i="14"/>
  <c r="L34" i="14"/>
  <c r="H34" i="14"/>
  <c r="O34" i="14" s="1"/>
  <c r="L30" i="14"/>
  <c r="H30" i="14"/>
  <c r="H26" i="14"/>
  <c r="M26" i="14" s="1"/>
  <c r="P26" i="14" s="1"/>
  <c r="H18" i="14"/>
  <c r="M18" i="14" s="1"/>
  <c r="P18" i="14" s="1"/>
  <c r="N68" i="6"/>
  <c r="L68" i="6"/>
  <c r="N63" i="6"/>
  <c r="L63" i="6"/>
  <c r="N47" i="6"/>
  <c r="L47" i="6"/>
  <c r="N42" i="6"/>
  <c r="L42" i="6"/>
  <c r="N37" i="6"/>
  <c r="L37" i="6"/>
  <c r="O51" i="6"/>
  <c r="O55" i="6"/>
  <c r="N50" i="15"/>
  <c r="L50" i="15"/>
  <c r="N31" i="15"/>
  <c r="L31" i="15"/>
  <c r="N105" i="14"/>
  <c r="L105" i="14"/>
  <c r="N73" i="14"/>
  <c r="L73" i="14"/>
  <c r="N39" i="14"/>
  <c r="L39" i="14"/>
  <c r="L39" i="15"/>
  <c r="H66" i="11"/>
  <c r="L66" i="11"/>
  <c r="N54" i="15"/>
  <c r="L54" i="15"/>
  <c r="N46" i="15"/>
  <c r="L46" i="15"/>
  <c r="N35" i="15"/>
  <c r="L35" i="15"/>
  <c r="L142" i="14"/>
  <c r="N142" i="14"/>
  <c r="L121" i="14"/>
  <c r="N121" i="14"/>
  <c r="N101" i="14"/>
  <c r="L101" i="14"/>
  <c r="N97" i="14"/>
  <c r="L97" i="14"/>
  <c r="N93" i="14"/>
  <c r="L93" i="14"/>
  <c r="N89" i="14"/>
  <c r="L89" i="14"/>
  <c r="N85" i="14"/>
  <c r="L85" i="14"/>
  <c r="N81" i="14"/>
  <c r="L81" i="14"/>
  <c r="N77" i="14"/>
  <c r="L77" i="14"/>
  <c r="N69" i="14"/>
  <c r="L69" i="14"/>
  <c r="N65" i="14"/>
  <c r="L65" i="14"/>
  <c r="N59" i="14"/>
  <c r="L59" i="14"/>
  <c r="N55" i="14"/>
  <c r="L55" i="14"/>
  <c r="N51" i="14"/>
  <c r="L51" i="14"/>
  <c r="N47" i="14"/>
  <c r="L47" i="14"/>
  <c r="N43" i="14"/>
  <c r="L43" i="14"/>
  <c r="N35" i="14"/>
  <c r="L35" i="14"/>
  <c r="N31" i="14"/>
  <c r="L31" i="14"/>
  <c r="N85" i="11"/>
  <c r="L85" i="11"/>
  <c r="N81" i="11"/>
  <c r="L81" i="11"/>
  <c r="N77" i="11"/>
  <c r="L77" i="11"/>
  <c r="L73" i="11"/>
  <c r="N73" i="11"/>
  <c r="N69" i="11"/>
  <c r="L69" i="11"/>
  <c r="N65" i="11"/>
  <c r="L65" i="11"/>
  <c r="N61" i="11"/>
  <c r="L61" i="11"/>
  <c r="N57" i="11"/>
  <c r="L57" i="11"/>
  <c r="N53" i="11"/>
  <c r="L53" i="11"/>
  <c r="N49" i="11"/>
  <c r="L49" i="11"/>
  <c r="N45" i="11"/>
  <c r="L45" i="11"/>
  <c r="N41" i="11"/>
  <c r="L41" i="11"/>
  <c r="L37" i="11"/>
  <c r="N37" i="11"/>
  <c r="N33" i="11"/>
  <c r="L33" i="11"/>
  <c r="N94" i="9"/>
  <c r="L94" i="9"/>
  <c r="N90" i="9"/>
  <c r="L90" i="9"/>
  <c r="L86" i="9"/>
  <c r="N86" i="9"/>
  <c r="L82" i="9"/>
  <c r="N82" i="9"/>
  <c r="N78" i="9"/>
  <c r="L78" i="9"/>
  <c r="L74" i="9"/>
  <c r="N74" i="9"/>
  <c r="N70" i="9"/>
  <c r="L70" i="9"/>
  <c r="N66" i="9"/>
  <c r="L66" i="9"/>
  <c r="N62" i="9"/>
  <c r="L62" i="9"/>
  <c r="L58" i="9"/>
  <c r="N58" i="9"/>
  <c r="N54" i="9"/>
  <c r="L54" i="9"/>
  <c r="L48" i="9"/>
  <c r="N48" i="9"/>
  <c r="N44" i="9"/>
  <c r="L44" i="9"/>
  <c r="L40" i="9"/>
  <c r="N40" i="9"/>
  <c r="N36" i="9"/>
  <c r="N31" i="9"/>
  <c r="L31" i="9"/>
  <c r="L27" i="9"/>
  <c r="N27" i="9"/>
  <c r="O69" i="11"/>
  <c r="O73" i="11"/>
  <c r="H34" i="11"/>
  <c r="L34" i="11"/>
  <c r="O37" i="11"/>
  <c r="O41" i="11"/>
  <c r="O49" i="11"/>
  <c r="O57" i="11"/>
  <c r="O65" i="11"/>
  <c r="O85" i="11"/>
  <c r="O33" i="11"/>
  <c r="O45" i="11"/>
  <c r="O53" i="11"/>
  <c r="O61" i="11"/>
  <c r="O94" i="9"/>
  <c r="O74" i="9"/>
  <c r="O48" i="9"/>
  <c r="M27" i="9"/>
  <c r="O44" i="9"/>
  <c r="O62" i="9"/>
  <c r="L22" i="10"/>
  <c r="L18" i="10"/>
  <c r="N25" i="9"/>
  <c r="L21" i="9"/>
  <c r="N17" i="9"/>
  <c r="L65" i="7"/>
  <c r="N65" i="7"/>
  <c r="N61" i="7"/>
  <c r="L61" i="7"/>
  <c r="N57" i="7"/>
  <c r="L57" i="7"/>
  <c r="L53" i="7"/>
  <c r="N53" i="7"/>
  <c r="M53" i="7"/>
  <c r="L49" i="7"/>
  <c r="N49" i="7"/>
  <c r="N45" i="7"/>
  <c r="L45" i="7"/>
  <c r="L41" i="7"/>
  <c r="N41" i="7"/>
  <c r="N37" i="7"/>
  <c r="L37" i="7"/>
  <c r="L33" i="7"/>
  <c r="N33" i="7"/>
  <c r="L29" i="7"/>
  <c r="N29" i="7"/>
  <c r="L25" i="7"/>
  <c r="N25" i="7"/>
  <c r="K35" i="7"/>
  <c r="L82" i="11"/>
  <c r="H82" i="11"/>
  <c r="O82" i="11" s="1"/>
  <c r="L78" i="11"/>
  <c r="H78" i="11"/>
  <c r="L74" i="11"/>
  <c r="H74" i="11"/>
  <c r="L62" i="11"/>
  <c r="H62" i="11"/>
  <c r="L58" i="11"/>
  <c r="H58" i="11"/>
  <c r="O58" i="11" s="1"/>
  <c r="L54" i="11"/>
  <c r="H54" i="11"/>
  <c r="L25" i="10"/>
  <c r="H25" i="10"/>
  <c r="M25" i="10" s="1"/>
  <c r="L21" i="10"/>
  <c r="H21" i="10"/>
  <c r="L17" i="10"/>
  <c r="H17" i="10"/>
  <c r="L63" i="9"/>
  <c r="H63" i="9"/>
  <c r="K63" i="9" s="1"/>
  <c r="K95" i="8"/>
  <c r="K47" i="8"/>
  <c r="H18" i="12"/>
  <c r="O18" i="12" s="1"/>
  <c r="H22" i="12"/>
  <c r="O22" i="12" s="1"/>
  <c r="H26" i="12"/>
  <c r="O26" i="12" s="1"/>
  <c r="H30" i="12"/>
  <c r="O30" i="12" s="1"/>
  <c r="H34" i="12"/>
  <c r="O34" i="12" s="1"/>
  <c r="H38" i="11"/>
  <c r="K40" i="11"/>
  <c r="H42" i="11"/>
  <c r="O42" i="11" s="1"/>
  <c r="L86" i="11"/>
  <c r="H46" i="11"/>
  <c r="O46" i="11" s="1"/>
  <c r="H50" i="11"/>
  <c r="L70" i="11"/>
  <c r="K19" i="7"/>
  <c r="K56" i="11"/>
  <c r="K84" i="11"/>
  <c r="K32" i="7"/>
  <c r="O49" i="7"/>
  <c r="O33" i="7"/>
  <c r="O41" i="7"/>
  <c r="O57" i="7"/>
  <c r="M17" i="7"/>
  <c r="O45" i="7"/>
  <c r="O61" i="7"/>
  <c r="N27" i="10"/>
  <c r="N30" i="9"/>
  <c r="N75" i="9"/>
  <c r="N34" i="7"/>
  <c r="M60" i="4"/>
  <c r="P60" i="4" s="1"/>
  <c r="K43" i="7"/>
  <c r="K59" i="8"/>
  <c r="K91" i="8"/>
  <c r="M94" i="9"/>
  <c r="K47" i="7"/>
  <c r="K43" i="9"/>
  <c r="K62" i="9"/>
  <c r="K73" i="9"/>
  <c r="K55" i="8"/>
  <c r="K56" i="10"/>
  <c r="K27" i="7"/>
  <c r="L23" i="10"/>
  <c r="L85" i="9"/>
  <c r="L53" i="9"/>
  <c r="L85" i="8"/>
  <c r="M25" i="4"/>
  <c r="M45" i="4"/>
  <c r="O45" i="4"/>
  <c r="O56" i="4"/>
  <c r="M16" i="4"/>
  <c r="O16" i="4"/>
  <c r="O26" i="4"/>
  <c r="M28" i="4"/>
  <c r="O28" i="4"/>
  <c r="M37" i="4"/>
  <c r="O37" i="4"/>
  <c r="O49" i="4"/>
  <c r="M58" i="4"/>
  <c r="O58" i="4"/>
  <c r="M20" i="4"/>
  <c r="O20" i="4"/>
  <c r="M21" i="4"/>
  <c r="O21" i="4"/>
  <c r="O22" i="4"/>
  <c r="O23" i="4"/>
  <c r="O31" i="4"/>
  <c r="M32" i="4"/>
  <c r="O32" i="4"/>
  <c r="M33" i="4"/>
  <c r="O33" i="4"/>
  <c r="O34" i="4"/>
  <c r="P34" i="4" s="1"/>
  <c r="O42" i="4"/>
  <c r="O43" i="4"/>
  <c r="M49" i="4"/>
  <c r="P49" i="4" s="1"/>
  <c r="O52" i="4"/>
  <c r="O53" i="4"/>
  <c r="M54" i="4"/>
  <c r="O54" i="4"/>
  <c r="M55" i="4"/>
  <c r="O61" i="4"/>
  <c r="M62" i="4"/>
  <c r="O62" i="4"/>
  <c r="M63" i="4"/>
  <c r="O24" i="5"/>
  <c r="M26" i="5"/>
  <c r="O26" i="5"/>
  <c r="O27" i="5"/>
  <c r="M29" i="5"/>
  <c r="O29" i="5"/>
  <c r="O30" i="5"/>
  <c r="M32" i="5"/>
  <c r="O32" i="5"/>
  <c r="O33" i="5"/>
  <c r="M24" i="4"/>
  <c r="P24" i="4" s="1"/>
  <c r="O24" i="4"/>
  <c r="M44" i="4"/>
  <c r="O44" i="4"/>
  <c r="O64" i="4"/>
  <c r="M17" i="4"/>
  <c r="O17" i="4"/>
  <c r="O27" i="4"/>
  <c r="O38" i="4"/>
  <c r="O48" i="4"/>
  <c r="O57" i="4"/>
  <c r="M59" i="4"/>
  <c r="O59" i="4"/>
  <c r="O16" i="5"/>
  <c r="M18" i="5"/>
  <c r="O18" i="5"/>
  <c r="O19" i="5"/>
  <c r="P19" i="5" s="1"/>
  <c r="O34" i="5"/>
  <c r="O35" i="4"/>
  <c r="O18" i="4"/>
  <c r="P18" i="4" s="1"/>
  <c r="M29" i="4"/>
  <c r="P29" i="4" s="1"/>
  <c r="O29" i="4"/>
  <c r="M36" i="4"/>
  <c r="O36" i="4"/>
  <c r="O39" i="4"/>
  <c r="P39" i="4" s="1"/>
  <c r="O19" i="4"/>
  <c r="O30" i="4"/>
  <c r="M35" i="4"/>
  <c r="P35" i="4" s="1"/>
  <c r="M40" i="4"/>
  <c r="P40" i="4" s="1"/>
  <c r="O40" i="4"/>
  <c r="M41" i="4"/>
  <c r="M50" i="4"/>
  <c r="O50" i="4"/>
  <c r="M51" i="4"/>
  <c r="M56" i="4"/>
  <c r="K60" i="4"/>
  <c r="M64" i="4"/>
  <c r="P64" i="4" s="1"/>
  <c r="O20" i="5"/>
  <c r="M22" i="5"/>
  <c r="O22" i="5"/>
  <c r="O23" i="5"/>
  <c r="P23" i="5" s="1"/>
  <c r="M30" i="5"/>
  <c r="M33" i="5"/>
  <c r="O39" i="15"/>
  <c r="O43" i="15"/>
  <c r="M37" i="14"/>
  <c r="O37" i="14"/>
  <c r="O38" i="14"/>
  <c r="O39" i="14"/>
  <c r="M53" i="14"/>
  <c r="O53" i="14"/>
  <c r="O54" i="14"/>
  <c r="O55" i="14"/>
  <c r="M71" i="14"/>
  <c r="O71" i="14"/>
  <c r="O72" i="14"/>
  <c r="O73" i="14"/>
  <c r="M87" i="14"/>
  <c r="O87" i="14"/>
  <c r="O88" i="14"/>
  <c r="O89" i="14"/>
  <c r="M103" i="14"/>
  <c r="O103" i="14"/>
  <c r="O104" i="14"/>
  <c r="O105" i="14"/>
  <c r="M111" i="14"/>
  <c r="O111" i="14"/>
  <c r="O112" i="14"/>
  <c r="K113" i="14"/>
  <c r="M123" i="14"/>
  <c r="O123" i="14"/>
  <c r="M140" i="14"/>
  <c r="O140" i="14"/>
  <c r="O141" i="14"/>
  <c r="O142" i="14"/>
  <c r="M29" i="12"/>
  <c r="P29" i="12" s="1"/>
  <c r="O29" i="12"/>
  <c r="K39" i="9"/>
  <c r="M48" i="9"/>
  <c r="K59" i="9"/>
  <c r="K65" i="9"/>
  <c r="K65" i="8"/>
  <c r="M70" i="8"/>
  <c r="O70" i="8"/>
  <c r="K107" i="8"/>
  <c r="O37" i="7"/>
  <c r="M37" i="7"/>
  <c r="O46" i="15"/>
  <c r="O47" i="15"/>
  <c r="O48" i="15"/>
  <c r="M49" i="15"/>
  <c r="O49" i="15"/>
  <c r="M41" i="14"/>
  <c r="O41" i="14"/>
  <c r="O43" i="14"/>
  <c r="M57" i="14"/>
  <c r="O57" i="14"/>
  <c r="O59" i="14"/>
  <c r="M75" i="14"/>
  <c r="O75" i="14"/>
  <c r="P75" i="14" s="1"/>
  <c r="O77" i="14"/>
  <c r="M91" i="14"/>
  <c r="O91" i="14"/>
  <c r="O93" i="14"/>
  <c r="M107" i="14"/>
  <c r="P107" i="14" s="1"/>
  <c r="O107" i="14"/>
  <c r="M119" i="14"/>
  <c r="O119" i="14"/>
  <c r="O120" i="14"/>
  <c r="M136" i="14"/>
  <c r="O136" i="14"/>
  <c r="O138" i="14"/>
  <c r="M17" i="12"/>
  <c r="P17" i="12" s="1"/>
  <c r="O17" i="12"/>
  <c r="M33" i="12"/>
  <c r="O33" i="12"/>
  <c r="K36" i="11"/>
  <c r="K47" i="11"/>
  <c r="K64" i="11"/>
  <c r="K68" i="11"/>
  <c r="K72" i="11"/>
  <c r="K76" i="11"/>
  <c r="K80" i="11"/>
  <c r="O86" i="11"/>
  <c r="O54" i="10"/>
  <c r="K29" i="9"/>
  <c r="M40" i="9"/>
  <c r="O40" i="9"/>
  <c r="M66" i="9"/>
  <c r="O66" i="9"/>
  <c r="O70" i="9"/>
  <c r="M79" i="8"/>
  <c r="O79" i="8"/>
  <c r="K103" i="8"/>
  <c r="K55" i="7"/>
  <c r="K63" i="7"/>
  <c r="O17" i="15"/>
  <c r="O18" i="15"/>
  <c r="O19" i="15"/>
  <c r="O22" i="15"/>
  <c r="O23" i="15"/>
  <c r="O24" i="15"/>
  <c r="O27" i="15"/>
  <c r="O28" i="15"/>
  <c r="O29" i="15"/>
  <c r="O32" i="15"/>
  <c r="O33" i="15"/>
  <c r="O34" i="15"/>
  <c r="O50" i="15"/>
  <c r="O51" i="15"/>
  <c r="O53" i="15"/>
  <c r="O31" i="14"/>
  <c r="M45" i="14"/>
  <c r="O45" i="14"/>
  <c r="O46" i="14"/>
  <c r="O47" i="14"/>
  <c r="M62" i="14"/>
  <c r="O62" i="14"/>
  <c r="O64" i="14"/>
  <c r="O65" i="14"/>
  <c r="M79" i="14"/>
  <c r="O79" i="14"/>
  <c r="O80" i="14"/>
  <c r="O81" i="14"/>
  <c r="M95" i="14"/>
  <c r="P95" i="14" s="1"/>
  <c r="O95" i="14"/>
  <c r="O96" i="14"/>
  <c r="O97" i="14"/>
  <c r="M115" i="14"/>
  <c r="P115" i="14" s="1"/>
  <c r="O115" i="14"/>
  <c r="O117" i="14"/>
  <c r="M21" i="12"/>
  <c r="O21" i="12"/>
  <c r="O43" i="11"/>
  <c r="K60" i="11"/>
  <c r="O70" i="11"/>
  <c r="O77" i="11"/>
  <c r="O81" i="11"/>
  <c r="M20" i="10"/>
  <c r="K23" i="10"/>
  <c r="M28" i="10"/>
  <c r="K28" i="10"/>
  <c r="O19" i="9"/>
  <c r="K37" i="9"/>
  <c r="K48" i="9"/>
  <c r="K53" i="9"/>
  <c r="M62" i="9"/>
  <c r="K71" i="9"/>
  <c r="O78" i="9"/>
  <c r="M78" i="9"/>
  <c r="K81" i="9"/>
  <c r="K33" i="8"/>
  <c r="K61" i="8"/>
  <c r="K76" i="8"/>
  <c r="K89" i="8"/>
  <c r="K99" i="8"/>
  <c r="O29" i="7"/>
  <c r="M29" i="7"/>
  <c r="K66" i="7"/>
  <c r="M21" i="15"/>
  <c r="O21" i="15"/>
  <c r="O25" i="15"/>
  <c r="M31" i="15"/>
  <c r="O31" i="15"/>
  <c r="O35" i="15"/>
  <c r="O36" i="15"/>
  <c r="O37" i="15"/>
  <c r="O54" i="15"/>
  <c r="O57" i="15"/>
  <c r="M29" i="14"/>
  <c r="O29" i="14"/>
  <c r="M33" i="14"/>
  <c r="O35" i="14"/>
  <c r="M49" i="14"/>
  <c r="O51" i="14"/>
  <c r="M67" i="14"/>
  <c r="O69" i="14"/>
  <c r="M83" i="14"/>
  <c r="O85" i="14"/>
  <c r="M99" i="14"/>
  <c r="O101" i="14"/>
  <c r="M132" i="14"/>
  <c r="O132" i="14"/>
  <c r="O133" i="14"/>
  <c r="K134" i="14"/>
  <c r="M144" i="14"/>
  <c r="O146" i="14"/>
  <c r="M25" i="12"/>
  <c r="P25" i="12" s="1"/>
  <c r="O25" i="12"/>
  <c r="K31" i="12"/>
  <c r="K48" i="11"/>
  <c r="K52" i="11"/>
  <c r="K71" i="11"/>
  <c r="K38" i="9"/>
  <c r="K46" i="9"/>
  <c r="K55" i="9"/>
  <c r="M58" i="9"/>
  <c r="K64" i="9"/>
  <c r="M70" i="9"/>
  <c r="K72" i="9"/>
  <c r="K83" i="9"/>
  <c r="M86" i="9"/>
  <c r="O90" i="9"/>
  <c r="M90" i="9"/>
  <c r="K94" i="9"/>
  <c r="K22" i="8"/>
  <c r="M75" i="8"/>
  <c r="O75" i="8"/>
  <c r="M82" i="8"/>
  <c r="O82" i="8"/>
  <c r="K59" i="7"/>
  <c r="K31" i="8"/>
  <c r="K36" i="8"/>
  <c r="K48" i="8"/>
  <c r="K60" i="8"/>
  <c r="K64" i="8"/>
  <c r="K69" i="8"/>
  <c r="K84" i="8"/>
  <c r="K92" i="8"/>
  <c r="K39" i="7"/>
  <c r="O65" i="7"/>
  <c r="K45" i="6"/>
  <c r="K61" i="6"/>
  <c r="O76" i="11"/>
  <c r="O68" i="11"/>
  <c r="O93" i="9"/>
  <c r="K22" i="9"/>
  <c r="M17" i="6"/>
  <c r="K17" i="6"/>
  <c r="K19" i="6"/>
  <c r="O34" i="6"/>
  <c r="O52" i="6"/>
  <c r="K57" i="6"/>
  <c r="O27" i="9"/>
  <c r="M31" i="9"/>
  <c r="O36" i="9"/>
  <c r="M54" i="9"/>
  <c r="M82" i="9"/>
  <c r="O95" i="9"/>
  <c r="M34" i="8"/>
  <c r="M50" i="8"/>
  <c r="M54" i="8"/>
  <c r="O54" i="8"/>
  <c r="M62" i="8"/>
  <c r="M86" i="8"/>
  <c r="O86" i="8"/>
  <c r="M94" i="8"/>
  <c r="K96" i="8"/>
  <c r="O53" i="7"/>
  <c r="K53" i="6"/>
  <c r="M17" i="8"/>
  <c r="K72" i="8"/>
  <c r="K77" i="8"/>
  <c r="M97" i="8"/>
  <c r="M101" i="8"/>
  <c r="O101" i="8"/>
  <c r="M109" i="8"/>
  <c r="K51" i="7"/>
  <c r="K31" i="6"/>
  <c r="K49" i="6"/>
  <c r="K60" i="6"/>
  <c r="N54" i="10"/>
  <c r="N25" i="10"/>
  <c r="L95" i="9"/>
  <c r="N95" i="9"/>
  <c r="L91" i="9"/>
  <c r="N91" i="9"/>
  <c r="O87" i="9"/>
  <c r="N87" i="9"/>
  <c r="L87" i="9"/>
  <c r="L83" i="9"/>
  <c r="N83" i="9"/>
  <c r="N79" i="9"/>
  <c r="L79" i="9"/>
  <c r="L75" i="9"/>
  <c r="L71" i="9"/>
  <c r="N71" i="9"/>
  <c r="M71" i="9"/>
  <c r="N67" i="9"/>
  <c r="L67" i="9"/>
  <c r="N63" i="9"/>
  <c r="N59" i="9"/>
  <c r="L59" i="9"/>
  <c r="L55" i="9"/>
  <c r="N55" i="9"/>
  <c r="L51" i="9"/>
  <c r="O51" i="9"/>
  <c r="N51" i="9"/>
  <c r="N45" i="9"/>
  <c r="L45" i="9"/>
  <c r="L41" i="9"/>
  <c r="N41" i="9"/>
  <c r="M37" i="9"/>
  <c r="L37" i="9"/>
  <c r="N37" i="9"/>
  <c r="L32" i="9"/>
  <c r="N32" i="9"/>
  <c r="N28" i="9"/>
  <c r="L28" i="9"/>
  <c r="L24" i="9"/>
  <c r="N24" i="9"/>
  <c r="N20" i="9"/>
  <c r="M20" i="9"/>
  <c r="L20" i="9"/>
  <c r="L16" i="9"/>
  <c r="N16" i="9"/>
  <c r="O110" i="8"/>
  <c r="N110" i="8"/>
  <c r="L110" i="8"/>
  <c r="N106" i="8"/>
  <c r="L106" i="8"/>
  <c r="L102" i="8"/>
  <c r="N102" i="8"/>
  <c r="O98" i="8"/>
  <c r="N98" i="8"/>
  <c r="L98" i="8"/>
  <c r="O95" i="8"/>
  <c r="N95" i="8"/>
  <c r="L95" i="8"/>
  <c r="O91" i="8"/>
  <c r="N91" i="8"/>
  <c r="M91" i="8"/>
  <c r="L91" i="8"/>
  <c r="N87" i="8"/>
  <c r="M87" i="8"/>
  <c r="L87" i="8"/>
  <c r="N83" i="8"/>
  <c r="L83" i="8"/>
  <c r="N76" i="8"/>
  <c r="L76" i="8"/>
  <c r="N71" i="8"/>
  <c r="L71" i="8"/>
  <c r="O71" i="8"/>
  <c r="L67" i="8"/>
  <c r="O67" i="8"/>
  <c r="N67" i="8"/>
  <c r="O63" i="8"/>
  <c r="N63" i="8"/>
  <c r="L63" i="8"/>
  <c r="N59" i="8"/>
  <c r="L59" i="8"/>
  <c r="O59" i="8"/>
  <c r="L55" i="8"/>
  <c r="O55" i="8"/>
  <c r="N55" i="8"/>
  <c r="O51" i="8"/>
  <c r="N51" i="8"/>
  <c r="L51" i="8"/>
  <c r="O47" i="8"/>
  <c r="N47" i="8"/>
  <c r="L47" i="8"/>
  <c r="L35" i="8"/>
  <c r="O35" i="8"/>
  <c r="L30" i="8"/>
  <c r="O30" i="8"/>
  <c r="L26" i="8"/>
  <c r="L22" i="8"/>
  <c r="L18" i="8"/>
  <c r="N66" i="7"/>
  <c r="L66" i="7"/>
  <c r="L62" i="7"/>
  <c r="O62" i="7"/>
  <c r="N62" i="7"/>
  <c r="O58" i="7"/>
  <c r="N58" i="7"/>
  <c r="L58" i="7"/>
  <c r="N54" i="7"/>
  <c r="L54" i="7"/>
  <c r="O50" i="7"/>
  <c r="N50" i="7"/>
  <c r="L50" i="7"/>
  <c r="O46" i="7"/>
  <c r="N46" i="7"/>
  <c r="L46" i="7"/>
  <c r="N42" i="7"/>
  <c r="L42" i="7"/>
  <c r="O42" i="7"/>
  <c r="L38" i="7"/>
  <c r="O38" i="7"/>
  <c r="N38" i="7"/>
  <c r="L34" i="7"/>
  <c r="O34" i="7"/>
  <c r="L30" i="7"/>
  <c r="N30" i="7"/>
  <c r="L26" i="7"/>
  <c r="N26" i="7"/>
  <c r="O26" i="7"/>
  <c r="O22" i="7"/>
  <c r="N22" i="7"/>
  <c r="L22" i="7"/>
  <c r="O18" i="7"/>
  <c r="N18" i="7"/>
  <c r="L18" i="7"/>
  <c r="O16" i="7"/>
  <c r="N16" i="7"/>
  <c r="L16" i="7"/>
  <c r="O69" i="6"/>
  <c r="N69" i="6"/>
  <c r="L69" i="6"/>
  <c r="N64" i="6"/>
  <c r="L64" i="6"/>
  <c r="L60" i="6"/>
  <c r="N60" i="6"/>
  <c r="L56" i="6"/>
  <c r="N56" i="6"/>
  <c r="N52" i="6"/>
  <c r="L52" i="6"/>
  <c r="N48" i="6"/>
  <c r="L48" i="6"/>
  <c r="M42" i="6"/>
  <c r="L44" i="6"/>
  <c r="N44" i="6"/>
  <c r="L38" i="6"/>
  <c r="N38" i="6"/>
  <c r="N34" i="6"/>
  <c r="L34" i="6"/>
  <c r="N30" i="6"/>
  <c r="M30" i="6"/>
  <c r="L30" i="6"/>
  <c r="N26" i="6"/>
  <c r="M26" i="6"/>
  <c r="L26" i="6"/>
  <c r="L22" i="6"/>
  <c r="M22" i="6"/>
  <c r="L18" i="6"/>
  <c r="N18" i="6"/>
  <c r="M59" i="8"/>
  <c r="M18" i="8"/>
  <c r="M26" i="8"/>
  <c r="M106" i="8"/>
  <c r="M18" i="7"/>
  <c r="M63" i="8"/>
  <c r="M55" i="8"/>
  <c r="M102" i="8"/>
  <c r="M22" i="8"/>
  <c r="M67" i="8"/>
  <c r="M47" i="8"/>
  <c r="M76" i="8"/>
  <c r="M83" i="8"/>
  <c r="M95" i="8"/>
  <c r="M46" i="7"/>
  <c r="M22" i="7"/>
  <c r="M30" i="7"/>
  <c r="M42" i="7"/>
  <c r="M34" i="7"/>
  <c r="M62" i="7"/>
  <c r="M66" i="7"/>
  <c r="M54" i="7"/>
  <c r="O76" i="9"/>
  <c r="O68" i="9"/>
  <c r="O56" i="9"/>
  <c r="O31" i="7"/>
  <c r="N27" i="12"/>
  <c r="L27" i="12"/>
  <c r="N19" i="12"/>
  <c r="L19" i="12"/>
  <c r="L15" i="12"/>
  <c r="H15" i="12"/>
  <c r="O15" i="12" s="1"/>
  <c r="L15" i="8"/>
  <c r="H15" i="8"/>
  <c r="M15" i="8" s="1"/>
  <c r="N109" i="14"/>
  <c r="L113" i="14"/>
  <c r="N127" i="14"/>
  <c r="L134" i="14"/>
  <c r="N146" i="14"/>
  <c r="N113" i="14"/>
  <c r="L117" i="14"/>
  <c r="N134" i="14"/>
  <c r="L138" i="14"/>
  <c r="K23" i="6"/>
  <c r="K27" i="6"/>
  <c r="K15" i="4"/>
  <c r="K15" i="9"/>
  <c r="O30" i="14"/>
  <c r="O25" i="10"/>
  <c r="O25" i="7"/>
  <c r="O21" i="7"/>
  <c r="O17" i="7"/>
  <c r="O26" i="6"/>
  <c r="O22" i="6"/>
  <c r="O18" i="6"/>
  <c r="O15" i="9"/>
  <c r="O15" i="5"/>
  <c r="P15" i="5" s="1"/>
  <c r="N53" i="15"/>
  <c r="L53" i="15"/>
  <c r="N49" i="15"/>
  <c r="L49" i="15"/>
  <c r="O45" i="15"/>
  <c r="N45" i="15"/>
  <c r="L45" i="15"/>
  <c r="O38" i="15"/>
  <c r="N38" i="15"/>
  <c r="L38" i="15"/>
  <c r="N34" i="15"/>
  <c r="L34" i="15"/>
  <c r="N29" i="15"/>
  <c r="L29" i="15"/>
  <c r="N24" i="15"/>
  <c r="L24" i="15"/>
  <c r="N19" i="15"/>
  <c r="L19" i="15"/>
  <c r="L143" i="14"/>
  <c r="O143" i="14"/>
  <c r="N143" i="14"/>
  <c r="L139" i="14"/>
  <c r="O139" i="14"/>
  <c r="N139" i="14"/>
  <c r="L135" i="14"/>
  <c r="O135" i="14"/>
  <c r="N135" i="14"/>
  <c r="L130" i="14"/>
  <c r="O130" i="14"/>
  <c r="N130" i="14"/>
  <c r="L122" i="14"/>
  <c r="O122" i="14"/>
  <c r="N122" i="14"/>
  <c r="L118" i="14"/>
  <c r="O118" i="14"/>
  <c r="N118" i="14"/>
  <c r="L114" i="14"/>
  <c r="O114" i="14"/>
  <c r="N114" i="14"/>
  <c r="L110" i="14"/>
  <c r="O110" i="14"/>
  <c r="N110" i="14"/>
  <c r="L106" i="14"/>
  <c r="O106" i="14"/>
  <c r="N106" i="14"/>
  <c r="L102" i="14"/>
  <c r="O102" i="14"/>
  <c r="N102" i="14"/>
  <c r="L98" i="14"/>
  <c r="O98" i="14"/>
  <c r="N98" i="14"/>
  <c r="L94" i="14"/>
  <c r="O94" i="14"/>
  <c r="N94" i="14"/>
  <c r="L90" i="14"/>
  <c r="O90" i="14"/>
  <c r="N90" i="14"/>
  <c r="L86" i="14"/>
  <c r="O86" i="14"/>
  <c r="N86" i="14"/>
  <c r="L82" i="14"/>
  <c r="O82" i="14"/>
  <c r="N82" i="14"/>
  <c r="L78" i="14"/>
  <c r="O78" i="14"/>
  <c r="N78" i="14"/>
  <c r="L74" i="14"/>
  <c r="O74" i="14"/>
  <c r="N74" i="14"/>
  <c r="L70" i="14"/>
  <c r="O70" i="14"/>
  <c r="N70" i="14"/>
  <c r="L66" i="14"/>
  <c r="O66" i="14"/>
  <c r="N66" i="14"/>
  <c r="L61" i="14"/>
  <c r="O61" i="14"/>
  <c r="N61" i="14"/>
  <c r="L56" i="14"/>
  <c r="O56" i="14"/>
  <c r="N56" i="14"/>
  <c r="L52" i="14"/>
  <c r="O52" i="14"/>
  <c r="N52" i="14"/>
  <c r="L48" i="14"/>
  <c r="O48" i="14"/>
  <c r="N48" i="14"/>
  <c r="L44" i="14"/>
  <c r="O44" i="14"/>
  <c r="N44" i="14"/>
  <c r="L40" i="14"/>
  <c r="O40" i="14"/>
  <c r="N40" i="14"/>
  <c r="L36" i="14"/>
  <c r="O36" i="14"/>
  <c r="N36" i="14"/>
  <c r="L32" i="14"/>
  <c r="O32" i="14"/>
  <c r="N32" i="14"/>
  <c r="N21" i="13"/>
  <c r="N17" i="13"/>
  <c r="L36" i="12"/>
  <c r="O36" i="12"/>
  <c r="N36" i="12"/>
  <c r="O32" i="12"/>
  <c r="N32" i="12"/>
  <c r="L32" i="12"/>
  <c r="N28" i="12"/>
  <c r="L28" i="12"/>
  <c r="N24" i="12"/>
  <c r="L24" i="12"/>
  <c r="N20" i="12"/>
  <c r="L20" i="12"/>
  <c r="L16" i="12"/>
  <c r="N16" i="12"/>
  <c r="O84" i="11"/>
  <c r="L84" i="11"/>
  <c r="O80" i="11"/>
  <c r="L80" i="11"/>
  <c r="N80" i="11"/>
  <c r="O72" i="11"/>
  <c r="N72" i="11"/>
  <c r="L72" i="11"/>
  <c r="N64" i="11"/>
  <c r="M64" i="11"/>
  <c r="O60" i="11"/>
  <c r="L60" i="11"/>
  <c r="N56" i="11"/>
  <c r="M56" i="11"/>
  <c r="M52" i="11"/>
  <c r="L52" i="11"/>
  <c r="O48" i="11"/>
  <c r="L48" i="11"/>
  <c r="M44" i="11"/>
  <c r="N44" i="11"/>
  <c r="O40" i="11"/>
  <c r="L40" i="11"/>
  <c r="O36" i="11"/>
  <c r="N36" i="11"/>
  <c r="O28" i="12"/>
  <c r="O24" i="12"/>
  <c r="O20" i="12"/>
  <c r="O16" i="12"/>
  <c r="K18" i="14"/>
  <c r="K22" i="14"/>
  <c r="K30" i="14"/>
  <c r="M32" i="14"/>
  <c r="M36" i="14"/>
  <c r="M40" i="14"/>
  <c r="P40" i="14" s="1"/>
  <c r="M44" i="14"/>
  <c r="M48" i="14"/>
  <c r="M52" i="14"/>
  <c r="M56" i="14"/>
  <c r="M61" i="14"/>
  <c r="M66" i="14"/>
  <c r="P66" i="14" s="1"/>
  <c r="M70" i="14"/>
  <c r="M74" i="14"/>
  <c r="P74" i="14" s="1"/>
  <c r="M78" i="14"/>
  <c r="M82" i="14"/>
  <c r="M86" i="14"/>
  <c r="M90" i="14"/>
  <c r="M94" i="14"/>
  <c r="M98" i="14"/>
  <c r="P98" i="14" s="1"/>
  <c r="M102" i="14"/>
  <c r="M106" i="14"/>
  <c r="P106" i="14" s="1"/>
  <c r="M110" i="14"/>
  <c r="M114" i="14"/>
  <c r="M118" i="14"/>
  <c r="M122" i="14"/>
  <c r="M130" i="14"/>
  <c r="M135" i="14"/>
  <c r="P135" i="14" s="1"/>
  <c r="M139" i="14"/>
  <c r="M143" i="14"/>
  <c r="P143" i="14" s="1"/>
  <c r="M16" i="12"/>
  <c r="M76" i="11"/>
  <c r="K21" i="9"/>
  <c r="K16" i="8"/>
  <c r="K20" i="8"/>
  <c r="K22" i="6"/>
  <c r="M68" i="11"/>
  <c r="K25" i="10"/>
  <c r="K17" i="7"/>
  <c r="O24" i="10"/>
  <c r="O16" i="10"/>
  <c r="O28" i="9"/>
  <c r="O24" i="9"/>
  <c r="O20" i="9"/>
  <c r="O16" i="9"/>
  <c r="O29" i="6"/>
  <c r="O25" i="6"/>
  <c r="O21" i="6"/>
  <c r="K26" i="6"/>
  <c r="K24" i="8"/>
  <c r="O14" i="13"/>
  <c r="O20" i="13"/>
  <c r="N20" i="13"/>
  <c r="O16" i="13"/>
  <c r="N16" i="13"/>
  <c r="N35" i="12"/>
  <c r="N31" i="12"/>
  <c r="L31" i="12"/>
  <c r="N23" i="12"/>
  <c r="L23" i="12"/>
  <c r="L83" i="11"/>
  <c r="N83" i="11"/>
  <c r="L79" i="11"/>
  <c r="N79" i="11"/>
  <c r="L75" i="11"/>
  <c r="N75" i="11"/>
  <c r="N71" i="11"/>
  <c r="L71" i="11"/>
  <c r="N67" i="11"/>
  <c r="L67" i="11"/>
  <c r="N63" i="11"/>
  <c r="L63" i="11"/>
  <c r="N59" i="11"/>
  <c r="L59" i="11"/>
  <c r="N55" i="11"/>
  <c r="L55" i="11"/>
  <c r="N51" i="11"/>
  <c r="L51" i="11"/>
  <c r="L47" i="11"/>
  <c r="O47" i="11"/>
  <c r="N47" i="11"/>
  <c r="L43" i="11"/>
  <c r="N43" i="11"/>
  <c r="L39" i="11"/>
  <c r="N39" i="11"/>
  <c r="N35" i="11"/>
  <c r="L35" i="11"/>
  <c r="O27" i="12"/>
  <c r="O23" i="12"/>
  <c r="O19" i="12"/>
  <c r="K19" i="12"/>
  <c r="K23" i="12"/>
  <c r="K27" i="12"/>
  <c r="K16" i="9"/>
  <c r="K19" i="8"/>
  <c r="K20" i="9"/>
  <c r="K24" i="9"/>
  <c r="M52" i="9"/>
  <c r="M56" i="9"/>
  <c r="K28" i="9"/>
  <c r="M80" i="9"/>
  <c r="M60" i="9"/>
  <c r="K27" i="8"/>
  <c r="K23" i="8"/>
  <c r="L15" i="10"/>
  <c r="O15" i="10"/>
  <c r="O15" i="6"/>
  <c r="N15" i="6"/>
  <c r="L15" i="6"/>
  <c r="N84" i="11"/>
  <c r="M84" i="11"/>
  <c r="N76" i="11"/>
  <c r="L76" i="11"/>
  <c r="N68" i="11"/>
  <c r="L68" i="11"/>
  <c r="L64" i="11"/>
  <c r="O64" i="11"/>
  <c r="N60" i="11"/>
  <c r="M60" i="11"/>
  <c r="L56" i="11"/>
  <c r="O56" i="11"/>
  <c r="O52" i="11"/>
  <c r="N52" i="11"/>
  <c r="N48" i="11"/>
  <c r="M48" i="11"/>
  <c r="L44" i="11"/>
  <c r="O44" i="11"/>
  <c r="N40" i="11"/>
  <c r="M40" i="11"/>
  <c r="M36" i="11"/>
  <c r="L36" i="11"/>
  <c r="O56" i="10"/>
  <c r="N56" i="10"/>
  <c r="L27" i="10"/>
  <c r="O27" i="10"/>
  <c r="O23" i="10"/>
  <c r="N23" i="10"/>
  <c r="L19" i="10"/>
  <c r="O19" i="10"/>
  <c r="L93" i="9"/>
  <c r="N93" i="9"/>
  <c r="O89" i="9"/>
  <c r="N89" i="9"/>
  <c r="L89" i="9"/>
  <c r="O85" i="9"/>
  <c r="N85" i="9"/>
  <c r="O81" i="9"/>
  <c r="N81" i="9"/>
  <c r="L81" i="9"/>
  <c r="P23" i="4"/>
  <c r="N15" i="10"/>
  <c r="L77" i="9"/>
  <c r="O77" i="9"/>
  <c r="N77" i="9"/>
  <c r="O73" i="9"/>
  <c r="N73" i="9"/>
  <c r="L73" i="9"/>
  <c r="L69" i="9"/>
  <c r="O69" i="9"/>
  <c r="N69" i="9"/>
  <c r="O65" i="9"/>
  <c r="N65" i="9"/>
  <c r="L65" i="9"/>
  <c r="O61" i="9"/>
  <c r="N61" i="9"/>
  <c r="L61" i="9"/>
  <c r="N57" i="9"/>
  <c r="O57" i="9"/>
  <c r="L57" i="9"/>
  <c r="N53" i="9"/>
  <c r="O53" i="9"/>
  <c r="N47" i="9"/>
  <c r="O47" i="9"/>
  <c r="L47" i="9"/>
  <c r="L43" i="9"/>
  <c r="O43" i="9"/>
  <c r="N43" i="9"/>
  <c r="L39" i="9"/>
  <c r="O39" i="9"/>
  <c r="N39" i="9"/>
  <c r="L34" i="9"/>
  <c r="O34" i="9"/>
  <c r="N34" i="9"/>
  <c r="L30" i="9"/>
  <c r="L26" i="9"/>
  <c r="N26" i="9"/>
  <c r="O26" i="9"/>
  <c r="O22" i="9"/>
  <c r="N22" i="9"/>
  <c r="L22" i="9"/>
  <c r="O18" i="9"/>
  <c r="N18" i="9"/>
  <c r="L18" i="9"/>
  <c r="N108" i="8"/>
  <c r="M108" i="8"/>
  <c r="L108" i="8"/>
  <c r="M104" i="8"/>
  <c r="L104" i="8"/>
  <c r="N104" i="8"/>
  <c r="O100" i="8"/>
  <c r="N100" i="8"/>
  <c r="L100" i="8"/>
  <c r="N96" i="8"/>
  <c r="L96" i="8"/>
  <c r="N93" i="8"/>
  <c r="L93" i="8"/>
  <c r="L89" i="8"/>
  <c r="N89" i="8"/>
  <c r="O85" i="8"/>
  <c r="N85" i="8"/>
  <c r="N81" i="8"/>
  <c r="L81" i="8"/>
  <c r="N78" i="8"/>
  <c r="L78" i="8"/>
  <c r="O78" i="8"/>
  <c r="O74" i="8"/>
  <c r="N74" i="8"/>
  <c r="L74" i="8"/>
  <c r="N69" i="8"/>
  <c r="M69" i="8"/>
  <c r="L69" i="8"/>
  <c r="L65" i="8"/>
  <c r="O65" i="8"/>
  <c r="N65" i="8"/>
  <c r="M65" i="8"/>
  <c r="O61" i="8"/>
  <c r="N61" i="8"/>
  <c r="L61" i="8"/>
  <c r="N57" i="8"/>
  <c r="L57" i="8"/>
  <c r="L53" i="8"/>
  <c r="O53" i="8"/>
  <c r="N53" i="8"/>
  <c r="N49" i="8"/>
  <c r="M49" i="8"/>
  <c r="L49" i="8"/>
  <c r="M37" i="8"/>
  <c r="P37" i="8" s="1"/>
  <c r="L37" i="8"/>
  <c r="L33" i="8"/>
  <c r="L28" i="8"/>
  <c r="O28" i="8"/>
  <c r="O24" i="8"/>
  <c r="L24" i="8"/>
  <c r="M20" i="8"/>
  <c r="L20" i="8"/>
  <c r="O20" i="8"/>
  <c r="N16" i="8"/>
  <c r="L16" i="8"/>
  <c r="O16" i="8"/>
  <c r="N64" i="7"/>
  <c r="M64" i="7"/>
  <c r="L64" i="7"/>
  <c r="N60" i="7"/>
  <c r="L60" i="7"/>
  <c r="M56" i="7"/>
  <c r="L56" i="7"/>
  <c r="N56" i="7"/>
  <c r="N52" i="7"/>
  <c r="L52" i="7"/>
  <c r="O52" i="7"/>
  <c r="L48" i="7"/>
  <c r="O48" i="7"/>
  <c r="N48" i="7"/>
  <c r="L44" i="7"/>
  <c r="N44" i="7"/>
  <c r="M44" i="7"/>
  <c r="O40" i="7"/>
  <c r="N40" i="7"/>
  <c r="L40" i="7"/>
  <c r="O36" i="7"/>
  <c r="N36" i="7"/>
  <c r="L36" i="7"/>
  <c r="M32" i="7"/>
  <c r="L32" i="7"/>
  <c r="O32" i="7"/>
  <c r="N32" i="7"/>
  <c r="O28" i="7"/>
  <c r="N28" i="7"/>
  <c r="L28" i="7"/>
  <c r="L24" i="7"/>
  <c r="O24" i="7"/>
  <c r="N24" i="7"/>
  <c r="O20" i="7"/>
  <c r="N20" i="7"/>
  <c r="L20" i="7"/>
  <c r="O66" i="6"/>
  <c r="N66" i="6"/>
  <c r="L66" i="6"/>
  <c r="L62" i="6"/>
  <c r="O62" i="6"/>
  <c r="N62" i="6"/>
  <c r="O58" i="6"/>
  <c r="N58" i="6"/>
  <c r="L58" i="6"/>
  <c r="L54" i="6"/>
  <c r="O54" i="6"/>
  <c r="N54" i="6"/>
  <c r="O50" i="6"/>
  <c r="N50" i="6"/>
  <c r="L50" i="6"/>
  <c r="L46" i="6"/>
  <c r="O46" i="6"/>
  <c r="N46" i="6"/>
  <c r="O41" i="6"/>
  <c r="N41" i="6"/>
  <c r="L41" i="6"/>
  <c r="L36" i="6"/>
  <c r="O36" i="6"/>
  <c r="N36" i="6"/>
  <c r="O32" i="6"/>
  <c r="N32" i="6"/>
  <c r="L32" i="6"/>
  <c r="L28" i="6"/>
  <c r="O28" i="6"/>
  <c r="N28" i="6"/>
  <c r="O24" i="6"/>
  <c r="N24" i="6"/>
  <c r="L24" i="6"/>
  <c r="L20" i="6"/>
  <c r="O20" i="6"/>
  <c r="N20" i="6"/>
  <c r="O16" i="6"/>
  <c r="N16" i="6"/>
  <c r="L16" i="6"/>
  <c r="M72" i="11"/>
  <c r="M80" i="11"/>
  <c r="M15" i="10"/>
  <c r="M19" i="10"/>
  <c r="M23" i="10"/>
  <c r="M27" i="10"/>
  <c r="M30" i="9"/>
  <c r="M47" i="9"/>
  <c r="M61" i="9"/>
  <c r="M43" i="9"/>
  <c r="M39" i="9"/>
  <c r="M53" i="9"/>
  <c r="M57" i="9"/>
  <c r="M81" i="9"/>
  <c r="M93" i="9"/>
  <c r="M22" i="9"/>
  <c r="M65" i="9"/>
  <c r="M73" i="9"/>
  <c r="M85" i="9"/>
  <c r="O16" i="15"/>
  <c r="K17" i="4"/>
  <c r="M26" i="4"/>
  <c r="M31" i="4"/>
  <c r="K33" i="4"/>
  <c r="M52" i="4"/>
  <c r="P52" i="4" s="1"/>
  <c r="M57" i="4"/>
  <c r="K59" i="4"/>
  <c r="M25" i="5"/>
  <c r="P25" i="5" s="1"/>
  <c r="K25" i="5"/>
  <c r="M22" i="4"/>
  <c r="P22" i="4" s="1"/>
  <c r="M27" i="4"/>
  <c r="M38" i="4"/>
  <c r="M42" i="4"/>
  <c r="M48" i="4"/>
  <c r="M53" i="4"/>
  <c r="P53" i="4" s="1"/>
  <c r="M61" i="4"/>
  <c r="M28" i="5"/>
  <c r="P28" i="5" s="1"/>
  <c r="K28" i="5"/>
  <c r="M31" i="5"/>
  <c r="P31" i="5" s="1"/>
  <c r="K31" i="5"/>
  <c r="M17" i="5"/>
  <c r="P17" i="5" s="1"/>
  <c r="K17" i="5"/>
  <c r="M35" i="5"/>
  <c r="P35" i="5" s="1"/>
  <c r="K35" i="5"/>
  <c r="K21" i="4"/>
  <c r="K37" i="4"/>
  <c r="M21" i="5"/>
  <c r="P21" i="5" s="1"/>
  <c r="K21" i="5"/>
  <c r="K18" i="5"/>
  <c r="K22" i="5"/>
  <c r="K26" i="5"/>
  <c r="K29" i="5"/>
  <c r="K32" i="5"/>
  <c r="K21" i="15"/>
  <c r="K31" i="15"/>
  <c r="K21" i="14"/>
  <c r="K29" i="14"/>
  <c r="M31" i="14"/>
  <c r="M35" i="14"/>
  <c r="K37" i="14"/>
  <c r="M39" i="14"/>
  <c r="K41" i="14"/>
  <c r="M43" i="14"/>
  <c r="P43" i="14" s="1"/>
  <c r="K45" i="14"/>
  <c r="M47" i="14"/>
  <c r="M51" i="14"/>
  <c r="K53" i="14"/>
  <c r="M55" i="14"/>
  <c r="P55" i="14" s="1"/>
  <c r="K57" i="14"/>
  <c r="M59" i="14"/>
  <c r="P59" i="14" s="1"/>
  <c r="K62" i="14"/>
  <c r="M65" i="14"/>
  <c r="P65" i="14" s="1"/>
  <c r="M69" i="14"/>
  <c r="K71" i="14"/>
  <c r="M73" i="14"/>
  <c r="K75" i="14"/>
  <c r="M77" i="14"/>
  <c r="K79" i="14"/>
  <c r="M81" i="14"/>
  <c r="P81" i="14" s="1"/>
  <c r="M85" i="14"/>
  <c r="P85" i="14" s="1"/>
  <c r="K87" i="14"/>
  <c r="M89" i="14"/>
  <c r="K91" i="14"/>
  <c r="M93" i="14"/>
  <c r="K95" i="14"/>
  <c r="M97" i="14"/>
  <c r="M101" i="14"/>
  <c r="K103" i="14"/>
  <c r="M105" i="14"/>
  <c r="K107" i="14"/>
  <c r="K111" i="14"/>
  <c r="M113" i="14"/>
  <c r="K115" i="14"/>
  <c r="M117" i="14"/>
  <c r="K119" i="14"/>
  <c r="M121" i="14"/>
  <c r="K123" i="14"/>
  <c r="K132" i="14"/>
  <c r="M134" i="14"/>
  <c r="K136" i="14"/>
  <c r="M138" i="14"/>
  <c r="K140" i="14"/>
  <c r="M142" i="14"/>
  <c r="M20" i="12"/>
  <c r="K20" i="12"/>
  <c r="M24" i="12"/>
  <c r="K24" i="12"/>
  <c r="M26" i="12"/>
  <c r="P26" i="12" s="1"/>
  <c r="M28" i="12"/>
  <c r="K28" i="12"/>
  <c r="M32" i="12"/>
  <c r="K32" i="12"/>
  <c r="K34" i="12"/>
  <c r="M34" i="12"/>
  <c r="P34" i="12" s="1"/>
  <c r="M36" i="12"/>
  <c r="K36" i="12"/>
  <c r="K16" i="12"/>
  <c r="M18" i="12"/>
  <c r="K41" i="11"/>
  <c r="M41" i="11"/>
  <c r="K57" i="11"/>
  <c r="M57" i="11"/>
  <c r="P57" i="11" s="1"/>
  <c r="K69" i="11"/>
  <c r="M69" i="11"/>
  <c r="P69" i="11" s="1"/>
  <c r="K85" i="11"/>
  <c r="M85" i="11"/>
  <c r="P85" i="11" s="1"/>
  <c r="K87" i="9"/>
  <c r="M87" i="9"/>
  <c r="M51" i="8"/>
  <c r="K51" i="8"/>
  <c r="K78" i="8"/>
  <c r="M78" i="8"/>
  <c r="K37" i="11"/>
  <c r="M37" i="11"/>
  <c r="K53" i="11"/>
  <c r="M53" i="11"/>
  <c r="P53" i="11" s="1"/>
  <c r="K65" i="11"/>
  <c r="M65" i="11"/>
  <c r="K33" i="11"/>
  <c r="M33" i="11"/>
  <c r="K49" i="11"/>
  <c r="M49" i="11"/>
  <c r="M58" i="11"/>
  <c r="P58" i="11" s="1"/>
  <c r="K73" i="11"/>
  <c r="M73" i="11"/>
  <c r="K45" i="11"/>
  <c r="M45" i="11"/>
  <c r="K61" i="11"/>
  <c r="M61" i="11"/>
  <c r="K62" i="11"/>
  <c r="M16" i="10"/>
  <c r="K16" i="10"/>
  <c r="M24" i="10"/>
  <c r="K24" i="10"/>
  <c r="K20" i="7"/>
  <c r="M20" i="7"/>
  <c r="K36" i="7"/>
  <c r="M36" i="7"/>
  <c r="M18" i="6"/>
  <c r="K18" i="6"/>
  <c r="M26" i="9"/>
  <c r="K26" i="9"/>
  <c r="M34" i="9"/>
  <c r="K34" i="9"/>
  <c r="M44" i="9"/>
  <c r="K44" i="9"/>
  <c r="M77" i="9"/>
  <c r="K77" i="9"/>
  <c r="K19" i="10"/>
  <c r="K27" i="10"/>
  <c r="M18" i="9"/>
  <c r="K18" i="9"/>
  <c r="K51" i="9"/>
  <c r="M51" i="9"/>
  <c r="M69" i="9"/>
  <c r="K69" i="9"/>
  <c r="M89" i="9"/>
  <c r="K89" i="9"/>
  <c r="M25" i="8"/>
  <c r="P25" i="8" s="1"/>
  <c r="K25" i="8"/>
  <c r="M35" i="8"/>
  <c r="P35" i="8" s="1"/>
  <c r="K35" i="8"/>
  <c r="M77" i="11"/>
  <c r="M81" i="11"/>
  <c r="M23" i="9"/>
  <c r="K23" i="9"/>
  <c r="M74" i="9"/>
  <c r="K74" i="9"/>
  <c r="K52" i="8"/>
  <c r="M52" i="8"/>
  <c r="M71" i="8"/>
  <c r="K71" i="8"/>
  <c r="M98" i="8"/>
  <c r="K98" i="8"/>
  <c r="M110" i="8"/>
  <c r="K110" i="8"/>
  <c r="K47" i="9"/>
  <c r="K57" i="9"/>
  <c r="K61" i="9"/>
  <c r="K85" i="9"/>
  <c r="K93" i="9"/>
  <c r="K28" i="8"/>
  <c r="M28" i="8"/>
  <c r="P28" i="8" s="1"/>
  <c r="M30" i="8"/>
  <c r="K30" i="8"/>
  <c r="K63" i="8"/>
  <c r="K67" i="8"/>
  <c r="K80" i="8"/>
  <c r="M80" i="8"/>
  <c r="M24" i="7"/>
  <c r="K24" i="7"/>
  <c r="K33" i="7"/>
  <c r="M33" i="7"/>
  <c r="M16" i="9"/>
  <c r="M32" i="9"/>
  <c r="M55" i="9"/>
  <c r="M67" i="9"/>
  <c r="M57" i="8"/>
  <c r="K49" i="7"/>
  <c r="M49" i="7"/>
  <c r="K79" i="8"/>
  <c r="K22" i="7"/>
  <c r="K34" i="7"/>
  <c r="K42" i="7"/>
  <c r="M89" i="8"/>
  <c r="M93" i="8"/>
  <c r="M21" i="6"/>
  <c r="K21" i="6"/>
  <c r="M29" i="6"/>
  <c r="K29" i="6"/>
  <c r="K37" i="6"/>
  <c r="M46" i="6"/>
  <c r="K47" i="6"/>
  <c r="K55" i="6"/>
  <c r="K63" i="6"/>
  <c r="M25" i="6"/>
  <c r="K25" i="6"/>
  <c r="K33" i="6"/>
  <c r="K42" i="6"/>
  <c r="K51" i="6"/>
  <c r="K59" i="6"/>
  <c r="K68" i="6"/>
  <c r="K69" i="6"/>
  <c r="M15" i="4"/>
  <c r="P15" i="4" s="1"/>
  <c r="N36" i="5"/>
  <c r="G17" i="2" s="1"/>
  <c r="P19" i="4"/>
  <c r="P30" i="4"/>
  <c r="N15" i="9"/>
  <c r="L15" i="9"/>
  <c r="O55" i="10"/>
  <c r="N55" i="10"/>
  <c r="O26" i="10"/>
  <c r="N26" i="10"/>
  <c r="O22" i="10"/>
  <c r="N22" i="10"/>
  <c r="O18" i="10"/>
  <c r="N18" i="10"/>
  <c r="N14" i="13"/>
  <c r="M15" i="9"/>
  <c r="L92" i="9"/>
  <c r="O92" i="9"/>
  <c r="N88" i="9"/>
  <c r="L84" i="9"/>
  <c r="O84" i="9"/>
  <c r="N80" i="9"/>
  <c r="L80" i="9"/>
  <c r="N76" i="9"/>
  <c r="L76" i="9"/>
  <c r="L72" i="9"/>
  <c r="O72" i="9"/>
  <c r="N68" i="9"/>
  <c r="L68" i="9"/>
  <c r="O64" i="9"/>
  <c r="N64" i="9"/>
  <c r="L64" i="9"/>
  <c r="O60" i="9"/>
  <c r="N60" i="9"/>
  <c r="L60" i="9"/>
  <c r="N56" i="9"/>
  <c r="L56" i="9"/>
  <c r="O52" i="9"/>
  <c r="N52" i="9"/>
  <c r="L52" i="9"/>
  <c r="O46" i="9"/>
  <c r="N46" i="9"/>
  <c r="O42" i="9"/>
  <c r="N42" i="9"/>
  <c r="O38" i="9"/>
  <c r="N38" i="9"/>
  <c r="L38" i="9"/>
  <c r="O33" i="9"/>
  <c r="N33" i="9"/>
  <c r="L29" i="9"/>
  <c r="O29" i="9"/>
  <c r="L25" i="9"/>
  <c r="O25" i="9"/>
  <c r="O21" i="9"/>
  <c r="N21" i="9"/>
  <c r="L17" i="9"/>
  <c r="O17" i="9"/>
  <c r="L107" i="8"/>
  <c r="O107" i="8"/>
  <c r="N107" i="8"/>
  <c r="M107" i="8"/>
  <c r="L103" i="8"/>
  <c r="O103" i="8"/>
  <c r="M103" i="8"/>
  <c r="N103" i="8"/>
  <c r="O99" i="8"/>
  <c r="N99" i="8"/>
  <c r="M99" i="8"/>
  <c r="L99" i="8"/>
  <c r="M92" i="8"/>
  <c r="L92" i="8"/>
  <c r="O92" i="8"/>
  <c r="N92" i="8"/>
  <c r="M88" i="8"/>
  <c r="L88" i="8"/>
  <c r="N88" i="8"/>
  <c r="L84" i="8"/>
  <c r="O84" i="8"/>
  <c r="N84" i="8"/>
  <c r="M84" i="8"/>
  <c r="L80" i="8"/>
  <c r="O80" i="8"/>
  <c r="N80" i="8"/>
  <c r="N77" i="8"/>
  <c r="M77" i="8"/>
  <c r="O77" i="8"/>
  <c r="L77" i="8"/>
  <c r="L72" i="8"/>
  <c r="O72" i="8"/>
  <c r="N72" i="8"/>
  <c r="M72" i="8"/>
  <c r="L68" i="8"/>
  <c r="N68" i="8"/>
  <c r="M68" i="8"/>
  <c r="L64" i="8"/>
  <c r="O64" i="8"/>
  <c r="M64" i="8"/>
  <c r="L60" i="8"/>
  <c r="O60" i="8"/>
  <c r="N60" i="8"/>
  <c r="M60" i="8"/>
  <c r="O56" i="8"/>
  <c r="N56" i="8"/>
  <c r="O52" i="8"/>
  <c r="N52" i="8"/>
  <c r="L52" i="8"/>
  <c r="O48" i="8"/>
  <c r="N48" i="8"/>
  <c r="M48" i="8"/>
  <c r="L48" i="8"/>
  <c r="O36" i="8"/>
  <c r="M36" i="8"/>
  <c r="P36" i="8" s="1"/>
  <c r="L36" i="8"/>
  <c r="M31" i="8"/>
  <c r="L31" i="8"/>
  <c r="O31" i="8"/>
  <c r="M27" i="8"/>
  <c r="L27" i="8"/>
  <c r="O27" i="8"/>
  <c r="L23" i="8"/>
  <c r="O23" i="8"/>
  <c r="M23" i="8"/>
  <c r="P23" i="8" s="1"/>
  <c r="O19" i="8"/>
  <c r="M19" i="8"/>
  <c r="P19" i="8" s="1"/>
  <c r="L19" i="8"/>
  <c r="L63" i="7"/>
  <c r="O63" i="7"/>
  <c r="N63" i="7"/>
  <c r="L59" i="7"/>
  <c r="O59" i="7"/>
  <c r="N59" i="7"/>
  <c r="O55" i="7"/>
  <c r="N55" i="7"/>
  <c r="L55" i="7"/>
  <c r="O51" i="7"/>
  <c r="N51" i="7"/>
  <c r="L51" i="7"/>
  <c r="L47" i="7"/>
  <c r="O47" i="7"/>
  <c r="O43" i="7"/>
  <c r="L43" i="7"/>
  <c r="N39" i="7"/>
  <c r="O39" i="7"/>
  <c r="L39" i="7"/>
  <c r="L35" i="7"/>
  <c r="N35" i="7"/>
  <c r="O35" i="7"/>
  <c r="N31" i="7"/>
  <c r="L31" i="7"/>
  <c r="N27" i="7"/>
  <c r="O27" i="7"/>
  <c r="L27" i="7"/>
  <c r="L23" i="7"/>
  <c r="O23" i="7"/>
  <c r="N23" i="7"/>
  <c r="L19" i="7"/>
  <c r="O19" i="7"/>
  <c r="N19" i="7"/>
  <c r="L70" i="6"/>
  <c r="N70" i="6"/>
  <c r="N65" i="6"/>
  <c r="L65" i="6"/>
  <c r="O61" i="6"/>
  <c r="N61" i="6"/>
  <c r="L61" i="6"/>
  <c r="O57" i="6"/>
  <c r="N57" i="6"/>
  <c r="L57" i="6"/>
  <c r="O53" i="6"/>
  <c r="N53" i="6"/>
  <c r="L53" i="6"/>
  <c r="L49" i="6"/>
  <c r="O49" i="6"/>
  <c r="N49" i="6"/>
  <c r="L45" i="6"/>
  <c r="O45" i="6"/>
  <c r="N45" i="6"/>
  <c r="L39" i="6"/>
  <c r="N39" i="6"/>
  <c r="L35" i="6"/>
  <c r="N35" i="6"/>
  <c r="L31" i="6"/>
  <c r="O31" i="6"/>
  <c r="N31" i="6"/>
  <c r="M27" i="6"/>
  <c r="L27" i="6"/>
  <c r="O27" i="6"/>
  <c r="N27" i="6"/>
  <c r="M23" i="6"/>
  <c r="L23" i="6"/>
  <c r="O23" i="6"/>
  <c r="N23" i="6"/>
  <c r="M19" i="6"/>
  <c r="L19" i="6"/>
  <c r="O19" i="6"/>
  <c r="N19" i="6"/>
  <c r="M29" i="9"/>
  <c r="M68" i="9"/>
  <c r="M72" i="9"/>
  <c r="M76" i="9"/>
  <c r="M21" i="9"/>
  <c r="M25" i="9"/>
  <c r="M46" i="9"/>
  <c r="M84" i="9"/>
  <c r="M88" i="9"/>
  <c r="M92" i="9"/>
  <c r="M18" i="10"/>
  <c r="M22" i="10"/>
  <c r="M26" i="10"/>
  <c r="M38" i="9"/>
  <c r="M42" i="9"/>
  <c r="M64" i="9"/>
  <c r="M63" i="7"/>
  <c r="M19" i="7"/>
  <c r="M35" i="7"/>
  <c r="M59" i="7"/>
  <c r="M27" i="7"/>
  <c r="M47" i="7"/>
  <c r="M51" i="7"/>
  <c r="K15" i="6"/>
  <c r="M15" i="6"/>
  <c r="M39" i="7"/>
  <c r="M43" i="7"/>
  <c r="M55" i="7"/>
  <c r="P57" i="4"/>
  <c r="L36" i="5"/>
  <c r="I17" i="2" s="1"/>
  <c r="P20" i="4"/>
  <c r="P21" i="4"/>
  <c r="P43" i="4"/>
  <c r="P50" i="4"/>
  <c r="P53" i="14"/>
  <c r="P71" i="14"/>
  <c r="P91" i="14"/>
  <c r="P103" i="14"/>
  <c r="P119" i="14"/>
  <c r="P136" i="14"/>
  <c r="P48" i="14"/>
  <c r="P82" i="14"/>
  <c r="P114" i="14"/>
  <c r="P16" i="12"/>
  <c r="P21" i="12"/>
  <c r="P62" i="9"/>
  <c r="N16" i="15"/>
  <c r="M16" i="5"/>
  <c r="M20" i="5"/>
  <c r="M24" i="5"/>
  <c r="P24" i="5" s="1"/>
  <c r="M27" i="5"/>
  <c r="P27" i="5" s="1"/>
  <c r="M34" i="5"/>
  <c r="P34" i="5" s="1"/>
  <c r="L69" i="16"/>
  <c r="I28" i="2" s="1"/>
  <c r="M27" i="15"/>
  <c r="P27" i="15" s="1"/>
  <c r="M43" i="15"/>
  <c r="K49" i="15"/>
  <c r="K16" i="14"/>
  <c r="K20" i="14"/>
  <c r="K24" i="14"/>
  <c r="K28" i="14"/>
  <c r="M30" i="14"/>
  <c r="K32" i="14"/>
  <c r="M34" i="14"/>
  <c r="K36" i="14"/>
  <c r="M38" i="14"/>
  <c r="P38" i="14" s="1"/>
  <c r="K40" i="14"/>
  <c r="M42" i="14"/>
  <c r="K44" i="14"/>
  <c r="M46" i="14"/>
  <c r="P46" i="14" s="1"/>
  <c r="K48" i="14"/>
  <c r="M50" i="14"/>
  <c r="K52" i="14"/>
  <c r="M54" i="14"/>
  <c r="P54" i="14" s="1"/>
  <c r="K56" i="14"/>
  <c r="M58" i="14"/>
  <c r="P58" i="14" s="1"/>
  <c r="K61" i="14"/>
  <c r="M64" i="14"/>
  <c r="K66" i="14"/>
  <c r="M68" i="14"/>
  <c r="P68" i="14" s="1"/>
  <c r="K70" i="14"/>
  <c r="M72" i="14"/>
  <c r="P72" i="14" s="1"/>
  <c r="K74" i="14"/>
  <c r="M76" i="14"/>
  <c r="K78" i="14"/>
  <c r="M80" i="14"/>
  <c r="P80" i="14" s="1"/>
  <c r="K82" i="14"/>
  <c r="M84" i="14"/>
  <c r="K86" i="14"/>
  <c r="M88" i="14"/>
  <c r="P88" i="14" s="1"/>
  <c r="K90" i="14"/>
  <c r="M92" i="14"/>
  <c r="P92" i="14" s="1"/>
  <c r="K94" i="14"/>
  <c r="M96" i="14"/>
  <c r="K98" i="14"/>
  <c r="M100" i="14"/>
  <c r="P100" i="14" s="1"/>
  <c r="K102" i="14"/>
  <c r="M104" i="14"/>
  <c r="P104" i="14" s="1"/>
  <c r="K106" i="14"/>
  <c r="M108" i="14"/>
  <c r="P108" i="14" s="1"/>
  <c r="K110" i="14"/>
  <c r="M112" i="14"/>
  <c r="P112" i="14" s="1"/>
  <c r="K114" i="14"/>
  <c r="M116" i="14"/>
  <c r="K118" i="14"/>
  <c r="M120" i="14"/>
  <c r="K122" i="14"/>
  <c r="M125" i="14"/>
  <c r="K130" i="14"/>
  <c r="M133" i="14"/>
  <c r="K135" i="14"/>
  <c r="M137" i="14"/>
  <c r="P137" i="14" s="1"/>
  <c r="K139" i="14"/>
  <c r="M141" i="14"/>
  <c r="K143" i="14"/>
  <c r="M145" i="14"/>
  <c r="P145" i="14" s="1"/>
  <c r="K17" i="12"/>
  <c r="M19" i="12"/>
  <c r="K21" i="12"/>
  <c r="M23" i="12"/>
  <c r="K25" i="12"/>
  <c r="M27" i="12"/>
  <c r="P27" i="12" s="1"/>
  <c r="K29" i="12"/>
  <c r="M31" i="12"/>
  <c r="K33" i="12"/>
  <c r="M35" i="11"/>
  <c r="M39" i="11"/>
  <c r="M43" i="11"/>
  <c r="M47" i="11"/>
  <c r="M51" i="11"/>
  <c r="M55" i="11"/>
  <c r="M59" i="11"/>
  <c r="M63" i="11"/>
  <c r="M67" i="11"/>
  <c r="M71" i="11"/>
  <c r="M75" i="11"/>
  <c r="M79" i="11"/>
  <c r="M83" i="11"/>
  <c r="M86" i="11"/>
  <c r="K15" i="10"/>
  <c r="K18" i="10"/>
  <c r="K22" i="10"/>
  <c r="K55" i="10"/>
  <c r="M17" i="9"/>
  <c r="K17" i="9"/>
  <c r="K52" i="9"/>
  <c r="K68" i="9"/>
  <c r="K84" i="9"/>
  <c r="M28" i="9"/>
  <c r="M45" i="9"/>
  <c r="M79" i="9"/>
  <c r="M95" i="9"/>
  <c r="M24" i="9"/>
  <c r="K25" i="9"/>
  <c r="M41" i="9"/>
  <c r="K42" i="9"/>
  <c r="M59" i="9"/>
  <c r="K60" i="9"/>
  <c r="M75" i="9"/>
  <c r="K76" i="9"/>
  <c r="M91" i="9"/>
  <c r="K92" i="9"/>
  <c r="M58" i="8"/>
  <c r="K58" i="8"/>
  <c r="M66" i="8"/>
  <c r="P66" i="8" s="1"/>
  <c r="K66" i="8"/>
  <c r="K74" i="8"/>
  <c r="M74" i="8"/>
  <c r="K41" i="7"/>
  <c r="M41" i="7"/>
  <c r="M50" i="7"/>
  <c r="K50" i="7"/>
  <c r="K85" i="8"/>
  <c r="M85" i="8"/>
  <c r="K100" i="8"/>
  <c r="M100" i="8"/>
  <c r="K57" i="7"/>
  <c r="M57" i="7"/>
  <c r="M58" i="7"/>
  <c r="K58" i="7"/>
  <c r="K61" i="7"/>
  <c r="M61" i="7"/>
  <c r="M21" i="8"/>
  <c r="P21" i="8" s="1"/>
  <c r="K21" i="8"/>
  <c r="M29" i="8"/>
  <c r="P29" i="8" s="1"/>
  <c r="K29" i="8"/>
  <c r="M40" i="8"/>
  <c r="P40" i="8" s="1"/>
  <c r="K40" i="8"/>
  <c r="K53" i="8"/>
  <c r="M53" i="8"/>
  <c r="M90" i="8"/>
  <c r="K90" i="8"/>
  <c r="M105" i="8"/>
  <c r="K105" i="8"/>
  <c r="K54" i="8"/>
  <c r="K75" i="8"/>
  <c r="K86" i="8"/>
  <c r="K101" i="8"/>
  <c r="K18" i="7"/>
  <c r="M16" i="8"/>
  <c r="M24" i="8"/>
  <c r="P24" i="8" s="1"/>
  <c r="M33" i="8"/>
  <c r="M61" i="8"/>
  <c r="M81" i="8"/>
  <c r="M96" i="8"/>
  <c r="K45" i="7"/>
  <c r="M45" i="7"/>
  <c r="K25" i="7"/>
  <c r="M25" i="7"/>
  <c r="M26" i="7"/>
  <c r="K26" i="7"/>
  <c r="K46" i="7"/>
  <c r="K62" i="7"/>
  <c r="M16" i="6"/>
  <c r="K16" i="6"/>
  <c r="K32" i="6"/>
  <c r="K50" i="6"/>
  <c r="K66" i="6"/>
  <c r="K20" i="6"/>
  <c r="K36" i="6"/>
  <c r="K54" i="6"/>
  <c r="M24" i="6"/>
  <c r="K24" i="6"/>
  <c r="K41" i="6"/>
  <c r="K58" i="6"/>
  <c r="M28" i="6"/>
  <c r="K28" i="6"/>
  <c r="K46" i="6"/>
  <c r="M61" i="6"/>
  <c r="K62" i="6"/>
  <c r="N65" i="4"/>
  <c r="G16" i="2" s="1"/>
  <c r="K20" i="4"/>
  <c r="K24" i="4"/>
  <c r="K28" i="4"/>
  <c r="K32" i="4"/>
  <c r="K58" i="4"/>
  <c r="K62" i="4"/>
  <c r="K16" i="4"/>
  <c r="K36" i="4"/>
  <c r="K40" i="4"/>
  <c r="K44" i="4"/>
  <c r="K50" i="4"/>
  <c r="K54" i="4"/>
  <c r="L65" i="4"/>
  <c r="I16" i="2" s="1"/>
  <c r="P31" i="6" l="1"/>
  <c r="P140" i="14"/>
  <c r="P29" i="14"/>
  <c r="P111" i="14"/>
  <c r="P87" i="14"/>
  <c r="P60" i="11"/>
  <c r="P31" i="8"/>
  <c r="P27" i="8"/>
  <c r="P29" i="5"/>
  <c r="P59" i="4"/>
  <c r="P62" i="4"/>
  <c r="P44" i="4"/>
  <c r="P45" i="4"/>
  <c r="M35" i="12"/>
  <c r="P133" i="14"/>
  <c r="P28" i="4"/>
  <c r="P19" i="12"/>
  <c r="P120" i="14"/>
  <c r="P96" i="14"/>
  <c r="P18" i="12"/>
  <c r="K30" i="12"/>
  <c r="K26" i="12"/>
  <c r="P138" i="14"/>
  <c r="P97" i="14"/>
  <c r="P89" i="14"/>
  <c r="P31" i="14"/>
  <c r="P38" i="4"/>
  <c r="P20" i="8"/>
  <c r="P49" i="15"/>
  <c r="P33" i="5"/>
  <c r="P18" i="5"/>
  <c r="P30" i="14"/>
  <c r="M30" i="12"/>
  <c r="P30" i="12" s="1"/>
  <c r="P101" i="14"/>
  <c r="P73" i="14"/>
  <c r="M82" i="11"/>
  <c r="P82" i="11" s="1"/>
  <c r="P23" i="12"/>
  <c r="P116" i="14"/>
  <c r="P84" i="14"/>
  <c r="P50" i="14"/>
  <c r="P43" i="15"/>
  <c r="P30" i="8"/>
  <c r="P105" i="14"/>
  <c r="P77" i="14"/>
  <c r="P47" i="14"/>
  <c r="P39" i="14"/>
  <c r="P31" i="4"/>
  <c r="P132" i="14"/>
  <c r="P45" i="14"/>
  <c r="P37" i="14"/>
  <c r="P27" i="9"/>
  <c r="P123" i="14"/>
  <c r="P42" i="14"/>
  <c r="P41" i="14"/>
  <c r="P35" i="14"/>
  <c r="P34" i="14"/>
  <c r="P32" i="14"/>
  <c r="L68" i="7"/>
  <c r="P64" i="14"/>
  <c r="P117" i="14"/>
  <c r="P76" i="14"/>
  <c r="P125" i="14"/>
  <c r="P79" i="14"/>
  <c r="P62" i="14"/>
  <c r="L72" i="6"/>
  <c r="I18" i="2" s="1"/>
  <c r="M127" i="14"/>
  <c r="M22" i="12"/>
  <c r="P22" i="12" s="1"/>
  <c r="K22" i="12"/>
  <c r="M15" i="12"/>
  <c r="M46" i="11"/>
  <c r="P94" i="9"/>
  <c r="N68" i="7"/>
  <c r="G19" i="2" s="1"/>
  <c r="N72" i="6"/>
  <c r="G18" i="2" s="1"/>
  <c r="M72" i="6"/>
  <c r="F18" i="2" s="1"/>
  <c r="P54" i="4"/>
  <c r="P33" i="4"/>
  <c r="P58" i="4"/>
  <c r="P56" i="4"/>
  <c r="P30" i="5"/>
  <c r="P15" i="6"/>
  <c r="P141" i="14"/>
  <c r="P122" i="14"/>
  <c r="P90" i="14"/>
  <c r="P69" i="14"/>
  <c r="P57" i="14"/>
  <c r="P56" i="14"/>
  <c r="P33" i="12"/>
  <c r="P84" i="11"/>
  <c r="P70" i="11"/>
  <c r="P44" i="11"/>
  <c r="P57" i="7"/>
  <c r="P42" i="7"/>
  <c r="P17" i="7"/>
  <c r="P62" i="7"/>
  <c r="P37" i="7"/>
  <c r="P53" i="7"/>
  <c r="P58" i="7"/>
  <c r="P33" i="7"/>
  <c r="P26" i="7"/>
  <c r="P45" i="7"/>
  <c r="P50" i="7"/>
  <c r="P34" i="7"/>
  <c r="P22" i="7"/>
  <c r="P46" i="7"/>
  <c r="P25" i="7"/>
  <c r="P29" i="7"/>
  <c r="P61" i="7"/>
  <c r="P49" i="7"/>
  <c r="P41" i="7"/>
  <c r="P70" i="9"/>
  <c r="P23" i="9"/>
  <c r="P19" i="9"/>
  <c r="K33" i="9"/>
  <c r="P78" i="9"/>
  <c r="P74" i="9"/>
  <c r="M63" i="9"/>
  <c r="P48" i="9"/>
  <c r="P47" i="9"/>
  <c r="P36" i="9"/>
  <c r="P24" i="9"/>
  <c r="P44" i="9"/>
  <c r="P73" i="11"/>
  <c r="P68" i="11"/>
  <c r="O50" i="11"/>
  <c r="M50" i="11"/>
  <c r="P37" i="11"/>
  <c r="P47" i="11"/>
  <c r="P45" i="11"/>
  <c r="P76" i="11"/>
  <c r="O62" i="11"/>
  <c r="M62" i="11"/>
  <c r="P36" i="11"/>
  <c r="P61" i="11"/>
  <c r="M42" i="11"/>
  <c r="P42" i="11" s="1"/>
  <c r="P77" i="11"/>
  <c r="P33" i="11"/>
  <c r="P65" i="11"/>
  <c r="P46" i="11"/>
  <c r="P86" i="11"/>
  <c r="P49" i="11"/>
  <c r="P41" i="11"/>
  <c r="P52" i="11"/>
  <c r="P28" i="9"/>
  <c r="P42" i="4"/>
  <c r="P37" i="4"/>
  <c r="P36" i="4"/>
  <c r="P32" i="4"/>
  <c r="P27" i="4"/>
  <c r="P17" i="4"/>
  <c r="P16" i="4"/>
  <c r="M56" i="8"/>
  <c r="P54" i="8"/>
  <c r="P59" i="8"/>
  <c r="P79" i="8"/>
  <c r="P86" i="8"/>
  <c r="P105" i="8"/>
  <c r="P101" i="8"/>
  <c r="P61" i="8"/>
  <c r="P82" i="8"/>
  <c r="P75" i="8"/>
  <c r="P100" i="8"/>
  <c r="P16" i="8"/>
  <c r="P90" i="8"/>
  <c r="P58" i="8"/>
  <c r="P74" i="8"/>
  <c r="P53" i="8"/>
  <c r="P85" i="8"/>
  <c r="P67" i="8"/>
  <c r="P22" i="5"/>
  <c r="P32" i="5"/>
  <c r="P26" i="5"/>
  <c r="P20" i="5"/>
  <c r="P16" i="5"/>
  <c r="P58" i="6"/>
  <c r="P37" i="6"/>
  <c r="P24" i="6"/>
  <c r="P68" i="6"/>
  <c r="P55" i="6"/>
  <c r="P47" i="6"/>
  <c r="P46" i="6"/>
  <c r="P16" i="6"/>
  <c r="P51" i="6"/>
  <c r="P62" i="6"/>
  <c r="P41" i="6"/>
  <c r="P63" i="6"/>
  <c r="P36" i="6"/>
  <c r="P50" i="6"/>
  <c r="P54" i="6"/>
  <c r="P20" i="6"/>
  <c r="P66" i="6"/>
  <c r="P59" i="6"/>
  <c r="P42" i="6"/>
  <c r="P33" i="6"/>
  <c r="P32" i="6"/>
  <c r="P28" i="6"/>
  <c r="P81" i="11"/>
  <c r="P93" i="14"/>
  <c r="P15" i="10"/>
  <c r="N58" i="15"/>
  <c r="G27" i="2" s="1"/>
  <c r="N69" i="16"/>
  <c r="G28" i="2" s="1"/>
  <c r="P16" i="9"/>
  <c r="O33" i="8"/>
  <c r="P33" i="8" s="1"/>
  <c r="O89" i="8"/>
  <c r="P89" i="8" s="1"/>
  <c r="P139" i="14"/>
  <c r="P118" i="14"/>
  <c r="P102" i="14"/>
  <c r="P86" i="14"/>
  <c r="P70" i="14"/>
  <c r="P52" i="14"/>
  <c r="P36" i="14"/>
  <c r="P17" i="9"/>
  <c r="P44" i="14"/>
  <c r="P61" i="14"/>
  <c r="P78" i="14"/>
  <c r="P94" i="14"/>
  <c r="P110" i="14"/>
  <c r="P130" i="14"/>
  <c r="P40" i="9"/>
  <c r="O60" i="7"/>
  <c r="K83" i="8"/>
  <c r="O83" i="8"/>
  <c r="P83" i="8" s="1"/>
  <c r="K102" i="8"/>
  <c r="O102" i="8"/>
  <c r="P102" i="8" s="1"/>
  <c r="K87" i="8"/>
  <c r="O87" i="8"/>
  <c r="P87" i="8" s="1"/>
  <c r="P26" i="4"/>
  <c r="P48" i="4"/>
  <c r="P61" i="4"/>
  <c r="L147" i="14"/>
  <c r="I26" i="2" s="1"/>
  <c r="K30" i="7"/>
  <c r="O30" i="7"/>
  <c r="P30" i="7" s="1"/>
  <c r="K106" i="8"/>
  <c r="O106" i="8"/>
  <c r="P106" i="8" s="1"/>
  <c r="M96" i="9"/>
  <c r="F21" i="2" s="1"/>
  <c r="O21" i="10"/>
  <c r="M21" i="10"/>
  <c r="M34" i="11"/>
  <c r="O34" i="11"/>
  <c r="P22" i="6"/>
  <c r="P69" i="6"/>
  <c r="P87" i="9"/>
  <c r="P26" i="6"/>
  <c r="P95" i="8"/>
  <c r="K65" i="6"/>
  <c r="O65" i="6"/>
  <c r="P65" i="6" s="1"/>
  <c r="K68" i="8"/>
  <c r="O68" i="8"/>
  <c r="P68" i="8" s="1"/>
  <c r="K70" i="6"/>
  <c r="O70" i="6"/>
  <c r="P70" i="6" s="1"/>
  <c r="K35" i="6"/>
  <c r="O35" i="6"/>
  <c r="P35" i="6" s="1"/>
  <c r="K88" i="9"/>
  <c r="O88" i="9"/>
  <c r="P88" i="9" s="1"/>
  <c r="K39" i="6"/>
  <c r="O39" i="6"/>
  <c r="P56" i="9"/>
  <c r="P51" i="14"/>
  <c r="P25" i="6"/>
  <c r="P70" i="8"/>
  <c r="K81" i="8"/>
  <c r="O81" i="8"/>
  <c r="K57" i="8"/>
  <c r="O57" i="8"/>
  <c r="P57" i="8" s="1"/>
  <c r="K37" i="8"/>
  <c r="K59" i="11"/>
  <c r="O59" i="11"/>
  <c r="P59" i="11" s="1"/>
  <c r="P81" i="8"/>
  <c r="O25" i="4"/>
  <c r="P25" i="4" s="1"/>
  <c r="K25" i="4"/>
  <c r="K80" i="9"/>
  <c r="O80" i="9"/>
  <c r="P80" i="9" s="1"/>
  <c r="O20" i="10"/>
  <c r="P20" i="10" s="1"/>
  <c r="K20" i="10"/>
  <c r="K51" i="11"/>
  <c r="O51" i="11"/>
  <c r="P51" i="11" s="1"/>
  <c r="O15" i="8"/>
  <c r="P15" i="8" s="1"/>
  <c r="P51" i="9"/>
  <c r="M17" i="10"/>
  <c r="P98" i="8"/>
  <c r="P91" i="8"/>
  <c r="P18" i="7"/>
  <c r="P90" i="9"/>
  <c r="K88" i="8"/>
  <c r="O88" i="8"/>
  <c r="P88" i="8" s="1"/>
  <c r="P110" i="8"/>
  <c r="P71" i="8"/>
  <c r="K35" i="11"/>
  <c r="O35" i="11"/>
  <c r="P35" i="11" s="1"/>
  <c r="K55" i="11"/>
  <c r="O55" i="11"/>
  <c r="P55" i="11" s="1"/>
  <c r="K49" i="8"/>
  <c r="O49" i="8"/>
  <c r="P49" i="8" s="1"/>
  <c r="K54" i="7"/>
  <c r="O54" i="7"/>
  <c r="P54" i="7" s="1"/>
  <c r="K26" i="8"/>
  <c r="O26" i="8"/>
  <c r="P26" i="8" s="1"/>
  <c r="K18" i="8"/>
  <c r="O18" i="8"/>
  <c r="P18" i="8" s="1"/>
  <c r="L58" i="15"/>
  <c r="I27" i="2" s="1"/>
  <c r="P64" i="11"/>
  <c r="P29" i="6"/>
  <c r="M74" i="11"/>
  <c r="O74" i="11"/>
  <c r="N147" i="14"/>
  <c r="G26" i="2" s="1"/>
  <c r="P81" i="9"/>
  <c r="P38" i="9"/>
  <c r="P46" i="9"/>
  <c r="K104" i="8"/>
  <c r="O104" i="8"/>
  <c r="P104" i="8" s="1"/>
  <c r="O144" i="14"/>
  <c r="P144" i="14" s="1"/>
  <c r="K144" i="14"/>
  <c r="O99" i="14"/>
  <c r="P99" i="14" s="1"/>
  <c r="K99" i="14"/>
  <c r="O83" i="14"/>
  <c r="P83" i="14" s="1"/>
  <c r="K83" i="14"/>
  <c r="O67" i="14"/>
  <c r="P67" i="14" s="1"/>
  <c r="K67" i="14"/>
  <c r="O49" i="14"/>
  <c r="P49" i="14" s="1"/>
  <c r="K49" i="14"/>
  <c r="O33" i="14"/>
  <c r="P33" i="14" s="1"/>
  <c r="K33" i="14"/>
  <c r="K25" i="14"/>
  <c r="K17" i="14"/>
  <c r="K44" i="7"/>
  <c r="O44" i="7"/>
  <c r="P44" i="7" s="1"/>
  <c r="O17" i="6"/>
  <c r="P17" i="6" s="1"/>
  <c r="P51" i="8"/>
  <c r="O31" i="12"/>
  <c r="P31" i="12" s="1"/>
  <c r="O127" i="14"/>
  <c r="P127" i="14" s="1"/>
  <c r="P55" i="8"/>
  <c r="P66" i="9"/>
  <c r="K56" i="7"/>
  <c r="O56" i="7"/>
  <c r="P56" i="7" s="1"/>
  <c r="K108" i="8"/>
  <c r="O108" i="8"/>
  <c r="P108" i="8" s="1"/>
  <c r="K93" i="8"/>
  <c r="O93" i="8"/>
  <c r="P93" i="8" s="1"/>
  <c r="K30" i="9"/>
  <c r="O30" i="9"/>
  <c r="P30" i="9" s="1"/>
  <c r="K83" i="11"/>
  <c r="O83" i="11"/>
  <c r="P83" i="11" s="1"/>
  <c r="P72" i="11"/>
  <c r="P31" i="15"/>
  <c r="P47" i="7"/>
  <c r="P68" i="9"/>
  <c r="O28" i="10"/>
  <c r="P28" i="10" s="1"/>
  <c r="P78" i="8"/>
  <c r="P57" i="9"/>
  <c r="M66" i="11"/>
  <c r="O66" i="11"/>
  <c r="M38" i="11"/>
  <c r="O38" i="11"/>
  <c r="O54" i="11"/>
  <c r="M54" i="11"/>
  <c r="M78" i="11"/>
  <c r="O78" i="11"/>
  <c r="P73" i="9"/>
  <c r="G25" i="2"/>
  <c r="O69" i="8"/>
  <c r="P69" i="8" s="1"/>
  <c r="P69" i="9"/>
  <c r="O96" i="8"/>
  <c r="P96" i="8" s="1"/>
  <c r="K67" i="11"/>
  <c r="O67" i="11"/>
  <c r="P67" i="11" s="1"/>
  <c r="K39" i="11"/>
  <c r="O39" i="11"/>
  <c r="P39" i="11" s="1"/>
  <c r="K45" i="4"/>
  <c r="O59" i="9"/>
  <c r="P59" i="9" s="1"/>
  <c r="P21" i="9"/>
  <c r="N87" i="11"/>
  <c r="G23" i="2" s="1"/>
  <c r="P18" i="9"/>
  <c r="O21" i="13"/>
  <c r="K79" i="11"/>
  <c r="O79" i="11"/>
  <c r="P79" i="11" s="1"/>
  <c r="K63" i="11"/>
  <c r="O63" i="11"/>
  <c r="P63" i="11" s="1"/>
  <c r="P47" i="8"/>
  <c r="K64" i="7"/>
  <c r="O64" i="7"/>
  <c r="P64" i="7" s="1"/>
  <c r="P16" i="10"/>
  <c r="O71" i="11"/>
  <c r="P71" i="11" s="1"/>
  <c r="P36" i="12"/>
  <c r="P28" i="12"/>
  <c r="P24" i="12"/>
  <c r="P20" i="12"/>
  <c r="O17" i="13"/>
  <c r="P43" i="7"/>
  <c r="P26" i="9"/>
  <c r="P25" i="10"/>
  <c r="P54" i="10"/>
  <c r="K48" i="6"/>
  <c r="O48" i="6"/>
  <c r="P48" i="6" s="1"/>
  <c r="K75" i="11"/>
  <c r="O75" i="11"/>
  <c r="P75" i="11" s="1"/>
  <c r="K54" i="10"/>
  <c r="O113" i="14"/>
  <c r="P113" i="14" s="1"/>
  <c r="P93" i="9"/>
  <c r="P32" i="7"/>
  <c r="P36" i="7"/>
  <c r="P56" i="10"/>
  <c r="K38" i="6"/>
  <c r="O38" i="6"/>
  <c r="P38" i="6" s="1"/>
  <c r="K121" i="14"/>
  <c r="O121" i="14"/>
  <c r="P121" i="14" s="1"/>
  <c r="K109" i="14"/>
  <c r="O109" i="14"/>
  <c r="P109" i="14" s="1"/>
  <c r="O35" i="12"/>
  <c r="P35" i="12" s="1"/>
  <c r="P27" i="6"/>
  <c r="P92" i="9"/>
  <c r="P61" i="6"/>
  <c r="O17" i="8"/>
  <c r="P17" i="8" s="1"/>
  <c r="K17" i="8"/>
  <c r="K64" i="6"/>
  <c r="O64" i="6"/>
  <c r="P64" i="6" s="1"/>
  <c r="K32" i="9"/>
  <c r="O32" i="9"/>
  <c r="P32" i="9" s="1"/>
  <c r="K67" i="9"/>
  <c r="O67" i="9"/>
  <c r="P67" i="9" s="1"/>
  <c r="K79" i="9"/>
  <c r="O79" i="9"/>
  <c r="P79" i="9" s="1"/>
  <c r="K45" i="9"/>
  <c r="O45" i="9"/>
  <c r="P45" i="9" s="1"/>
  <c r="P65" i="9"/>
  <c r="O134" i="14"/>
  <c r="P134" i="14" s="1"/>
  <c r="O66" i="7"/>
  <c r="P66" i="7" s="1"/>
  <c r="O55" i="9"/>
  <c r="P55" i="9" s="1"/>
  <c r="P84" i="9"/>
  <c r="P25" i="9"/>
  <c r="P33" i="9"/>
  <c r="P45" i="6"/>
  <c r="P49" i="6"/>
  <c r="P64" i="8"/>
  <c r="P63" i="8"/>
  <c r="O63" i="9"/>
  <c r="P63" i="9" s="1"/>
  <c r="P72" i="9"/>
  <c r="O37" i="9"/>
  <c r="P37" i="9" s="1"/>
  <c r="O71" i="9"/>
  <c r="P71" i="9" s="1"/>
  <c r="P20" i="9"/>
  <c r="K66" i="9"/>
  <c r="O76" i="8"/>
  <c r="P76" i="8" s="1"/>
  <c r="P19" i="10"/>
  <c r="P80" i="11"/>
  <c r="K77" i="14"/>
  <c r="K75" i="9"/>
  <c r="O75" i="9"/>
  <c r="P75" i="9" s="1"/>
  <c r="K41" i="9"/>
  <c r="O41" i="9"/>
  <c r="P41" i="9" s="1"/>
  <c r="K44" i="6"/>
  <c r="O44" i="6"/>
  <c r="P44" i="6" s="1"/>
  <c r="K30" i="6"/>
  <c r="O30" i="6"/>
  <c r="P30" i="6" s="1"/>
  <c r="K56" i="6"/>
  <c r="O56" i="6"/>
  <c r="P56" i="6" s="1"/>
  <c r="K91" i="9"/>
  <c r="O91" i="9"/>
  <c r="P91" i="9" s="1"/>
  <c r="K48" i="4"/>
  <c r="K112" i="14"/>
  <c r="K105" i="14"/>
  <c r="O83" i="9"/>
  <c r="P83" i="9" s="1"/>
  <c r="K18" i="12"/>
  <c r="K29" i="4"/>
  <c r="O60" i="6"/>
  <c r="P60" i="6" s="1"/>
  <c r="P65" i="8"/>
  <c r="K27" i="4"/>
  <c r="K52" i="4"/>
  <c r="K116" i="14"/>
  <c r="K97" i="14"/>
  <c r="K54" i="14"/>
  <c r="K39" i="14"/>
  <c r="K53" i="4"/>
  <c r="K42" i="11"/>
  <c r="P40" i="11"/>
  <c r="K120" i="14"/>
  <c r="K141" i="14"/>
  <c r="K88" i="14"/>
  <c r="K73" i="14"/>
  <c r="K86" i="11"/>
  <c r="K23" i="14"/>
  <c r="K46" i="14"/>
  <c r="K31" i="14"/>
  <c r="K58" i="14"/>
  <c r="K43" i="14"/>
  <c r="K61" i="4"/>
  <c r="K64" i="4"/>
  <c r="K24" i="5"/>
  <c r="P19" i="6"/>
  <c r="P53" i="6"/>
  <c r="I19" i="2"/>
  <c r="N111" i="8"/>
  <c r="G20" i="2" s="1"/>
  <c r="P56" i="8"/>
  <c r="P29" i="9"/>
  <c r="L96" i="9"/>
  <c r="I21" i="2" s="1"/>
  <c r="P64" i="9"/>
  <c r="P20" i="7"/>
  <c r="P32" i="12"/>
  <c r="P23" i="10"/>
  <c r="P85" i="9"/>
  <c r="K53" i="7"/>
  <c r="K82" i="11"/>
  <c r="L79" i="10"/>
  <c r="I22" i="2" s="1"/>
  <c r="P15" i="9"/>
  <c r="P48" i="11"/>
  <c r="N37" i="12"/>
  <c r="G24" i="2" s="1"/>
  <c r="P21" i="6"/>
  <c r="P56" i="11"/>
  <c r="L37" i="12"/>
  <c r="I24" i="2" s="1"/>
  <c r="P52" i="6"/>
  <c r="K19" i="9"/>
  <c r="K74" i="11"/>
  <c r="K34" i="11"/>
  <c r="K80" i="14"/>
  <c r="K65" i="14"/>
  <c r="K37" i="7"/>
  <c r="K138" i="14"/>
  <c r="K92" i="14"/>
  <c r="K33" i="5"/>
  <c r="P21" i="15"/>
  <c r="P34" i="6"/>
  <c r="P18" i="6"/>
  <c r="O109" i="8"/>
  <c r="P109" i="8" s="1"/>
  <c r="K109" i="8"/>
  <c r="O97" i="8"/>
  <c r="P97" i="8" s="1"/>
  <c r="K97" i="8"/>
  <c r="K94" i="8"/>
  <c r="O94" i="8"/>
  <c r="P94" i="8" s="1"/>
  <c r="K62" i="8"/>
  <c r="O62" i="8"/>
  <c r="P62" i="8" s="1"/>
  <c r="K50" i="8"/>
  <c r="O50" i="8"/>
  <c r="P50" i="8" s="1"/>
  <c r="K95" i="9"/>
  <c r="K52" i="6"/>
  <c r="K34" i="6"/>
  <c r="O86" i="9"/>
  <c r="P86" i="9" s="1"/>
  <c r="K86" i="9"/>
  <c r="K146" i="14"/>
  <c r="K133" i="14"/>
  <c r="K101" i="14"/>
  <c r="K84" i="14"/>
  <c r="K69" i="14"/>
  <c r="K50" i="14"/>
  <c r="K35" i="14"/>
  <c r="K40" i="9"/>
  <c r="K43" i="11"/>
  <c r="K38" i="11"/>
  <c r="K70" i="9"/>
  <c r="K46" i="11"/>
  <c r="K142" i="14"/>
  <c r="K125" i="14"/>
  <c r="K104" i="14"/>
  <c r="K89" i="14"/>
  <c r="K72" i="14"/>
  <c r="K55" i="14"/>
  <c r="K38" i="14"/>
  <c r="K23" i="5"/>
  <c r="K20" i="5"/>
  <c r="K19" i="4"/>
  <c r="K18" i="4"/>
  <c r="K35" i="4"/>
  <c r="O63" i="4"/>
  <c r="P63" i="4" s="1"/>
  <c r="K63" i="4"/>
  <c r="K43" i="4"/>
  <c r="K34" i="4"/>
  <c r="K23" i="4"/>
  <c r="K49" i="4"/>
  <c r="K56" i="4"/>
  <c r="P95" i="9"/>
  <c r="P43" i="11"/>
  <c r="P142" i="14"/>
  <c r="O22" i="8"/>
  <c r="P22" i="8" s="1"/>
  <c r="K82" i="8"/>
  <c r="O58" i="9"/>
  <c r="P58" i="9" s="1"/>
  <c r="K58" i="9"/>
  <c r="K29" i="7"/>
  <c r="K78" i="9"/>
  <c r="K81" i="11"/>
  <c r="K77" i="11"/>
  <c r="K70" i="11"/>
  <c r="K117" i="14"/>
  <c r="K96" i="14"/>
  <c r="K81" i="14"/>
  <c r="K64" i="14"/>
  <c r="K47" i="14"/>
  <c r="K27" i="14"/>
  <c r="K19" i="14"/>
  <c r="K27" i="15"/>
  <c r="K137" i="14"/>
  <c r="K108" i="14"/>
  <c r="K93" i="14"/>
  <c r="K76" i="14"/>
  <c r="K59" i="14"/>
  <c r="K42" i="14"/>
  <c r="K70" i="8"/>
  <c r="K58" i="11"/>
  <c r="K50" i="11"/>
  <c r="K43" i="15"/>
  <c r="K30" i="4"/>
  <c r="K39" i="4"/>
  <c r="K34" i="5"/>
  <c r="K19" i="5"/>
  <c r="K16" i="5"/>
  <c r="K57" i="4"/>
  <c r="K38" i="4"/>
  <c r="K30" i="5"/>
  <c r="K27" i="5"/>
  <c r="N96" i="9"/>
  <c r="G21" i="2" s="1"/>
  <c r="P35" i="7"/>
  <c r="P24" i="10"/>
  <c r="K34" i="8"/>
  <c r="O34" i="8"/>
  <c r="P34" i="8" s="1"/>
  <c r="K36" i="9"/>
  <c r="K27" i="9"/>
  <c r="K90" i="9"/>
  <c r="K145" i="14"/>
  <c r="K100" i="14"/>
  <c r="K85" i="14"/>
  <c r="K68" i="14"/>
  <c r="K51" i="14"/>
  <c r="K34" i="14"/>
  <c r="K55" i="4"/>
  <c r="O55" i="4"/>
  <c r="P55" i="4" s="1"/>
  <c r="K42" i="4"/>
  <c r="K31" i="4"/>
  <c r="K22" i="4"/>
  <c r="K26" i="4"/>
  <c r="P146" i="14"/>
  <c r="O82" i="9"/>
  <c r="P82" i="9" s="1"/>
  <c r="K82" i="9"/>
  <c r="O54" i="9"/>
  <c r="P54" i="9" s="1"/>
  <c r="K54" i="9"/>
  <c r="O31" i="9"/>
  <c r="K31" i="9"/>
  <c r="O51" i="4"/>
  <c r="P51" i="4" s="1"/>
  <c r="K51" i="4"/>
  <c r="O41" i="4"/>
  <c r="K41" i="4"/>
  <c r="P53" i="9"/>
  <c r="P77" i="9"/>
  <c r="P34" i="9"/>
  <c r="K15" i="12"/>
  <c r="P22" i="9"/>
  <c r="P52" i="8"/>
  <c r="K15" i="5"/>
  <c r="P72" i="8"/>
  <c r="N79" i="10"/>
  <c r="G22" i="2" s="1"/>
  <c r="P60" i="9"/>
  <c r="P39" i="9"/>
  <c r="P61" i="9"/>
  <c r="P27" i="10"/>
  <c r="L111" i="8"/>
  <c r="I20" i="2" s="1"/>
  <c r="P52" i="9"/>
  <c r="P24" i="7"/>
  <c r="P89" i="9"/>
  <c r="P43" i="9"/>
  <c r="P55" i="10"/>
  <c r="P55" i="7"/>
  <c r="P22" i="10"/>
  <c r="P42" i="9"/>
  <c r="P18" i="10"/>
  <c r="L87" i="11"/>
  <c r="I23" i="2" s="1"/>
  <c r="P39" i="7"/>
  <c r="P59" i="7"/>
  <c r="P19" i="7"/>
  <c r="P26" i="10"/>
  <c r="P84" i="8"/>
  <c r="P99" i="8"/>
  <c r="P103" i="8"/>
  <c r="P51" i="7"/>
  <c r="P76" i="9"/>
  <c r="P39" i="6"/>
  <c r="P60" i="8"/>
  <c r="P63" i="7"/>
  <c r="P57" i="6"/>
  <c r="P77" i="8"/>
  <c r="P23" i="6"/>
  <c r="P27" i="7"/>
  <c r="P48" i="8"/>
  <c r="P80" i="8"/>
  <c r="P92" i="8"/>
  <c r="P107" i="8"/>
  <c r="M36" i="5"/>
  <c r="F17" i="2" s="1"/>
  <c r="P15" i="12"/>
  <c r="M65" i="4"/>
  <c r="F16" i="2" s="1"/>
  <c r="O68" i="7" l="1"/>
  <c r="H19" i="2" s="1"/>
  <c r="P50" i="11"/>
  <c r="O72" i="6"/>
  <c r="H18" i="2" s="1"/>
  <c r="P72" i="6"/>
  <c r="N9" i="6" s="1"/>
  <c r="P62" i="11"/>
  <c r="M79" i="10"/>
  <c r="F22" i="2" s="1"/>
  <c r="P21" i="10"/>
  <c r="M111" i="8"/>
  <c r="F20" i="2" s="1"/>
  <c r="K78" i="11"/>
  <c r="K21" i="10"/>
  <c r="P34" i="11"/>
  <c r="K26" i="14"/>
  <c r="M69" i="16"/>
  <c r="F28" i="2" s="1"/>
  <c r="K66" i="11"/>
  <c r="K54" i="11"/>
  <c r="K15" i="8"/>
  <c r="O17" i="10"/>
  <c r="P17" i="10" s="1"/>
  <c r="K17" i="10"/>
  <c r="M37" i="12"/>
  <c r="F24" i="2" s="1"/>
  <c r="M87" i="11"/>
  <c r="F23" i="2" s="1"/>
  <c r="P74" i="11"/>
  <c r="M147" i="14"/>
  <c r="F26" i="2" s="1"/>
  <c r="P78" i="11"/>
  <c r="P38" i="11"/>
  <c r="P54" i="11"/>
  <c r="P66" i="11"/>
  <c r="P41" i="4"/>
  <c r="P65" i="4" s="1"/>
  <c r="E16" i="2" s="1"/>
  <c r="O65" i="4"/>
  <c r="H16" i="2" s="1"/>
  <c r="P31" i="9"/>
  <c r="O111" i="8"/>
  <c r="H20" i="2" s="1"/>
  <c r="P111" i="8"/>
  <c r="N9" i="8" s="1"/>
  <c r="O36" i="5"/>
  <c r="H17" i="2" s="1"/>
  <c r="P36" i="5"/>
  <c r="E17" i="2" s="1"/>
  <c r="O79" i="10" l="1"/>
  <c r="H22" i="2" s="1"/>
  <c r="O69" i="16"/>
  <c r="H28" i="2" s="1"/>
  <c r="P79" i="10"/>
  <c r="E22" i="2" s="1"/>
  <c r="N9" i="4"/>
  <c r="O96" i="9"/>
  <c r="H21" i="2" s="1"/>
  <c r="P69" i="16"/>
  <c r="E28" i="2" s="1"/>
  <c r="O147" i="14"/>
  <c r="H26" i="2" s="1"/>
  <c r="O87" i="11"/>
  <c r="H23" i="2" s="1"/>
  <c r="P96" i="9"/>
  <c r="N9" i="9" s="1"/>
  <c r="O37" i="12"/>
  <c r="H24" i="2" s="1"/>
  <c r="P37" i="12"/>
  <c r="N9" i="12" s="1"/>
  <c r="P147" i="14"/>
  <c r="N9" i="14" s="1"/>
  <c r="E18" i="2"/>
  <c r="N9" i="5"/>
  <c r="P87" i="11"/>
  <c r="E23" i="2" s="1"/>
  <c r="E20" i="2"/>
  <c r="N9" i="10" l="1"/>
  <c r="N9" i="16"/>
  <c r="E21" i="2"/>
  <c r="E24" i="2"/>
  <c r="E26" i="2"/>
  <c r="N9" i="11"/>
  <c r="H15" i="3" l="1"/>
  <c r="N40" i="3"/>
  <c r="L40" i="3"/>
  <c r="H40" i="3"/>
  <c r="N39" i="3"/>
  <c r="L39" i="3"/>
  <c r="H39" i="3"/>
  <c r="N38" i="3"/>
  <c r="L38" i="3"/>
  <c r="H38" i="3"/>
  <c r="N37" i="3"/>
  <c r="L37" i="3"/>
  <c r="H37" i="3"/>
  <c r="N36" i="3"/>
  <c r="L36" i="3"/>
  <c r="H36" i="3"/>
  <c r="N35" i="3"/>
  <c r="L35" i="3"/>
  <c r="H35" i="3"/>
  <c r="N34" i="3"/>
  <c r="L34" i="3"/>
  <c r="H34" i="3"/>
  <c r="N33" i="3"/>
  <c r="L33" i="3"/>
  <c r="H33" i="3"/>
  <c r="N32" i="3"/>
  <c r="L32" i="3"/>
  <c r="H32" i="3"/>
  <c r="N31" i="3"/>
  <c r="L31" i="3"/>
  <c r="H31" i="3"/>
  <c r="N30" i="3"/>
  <c r="L30" i="3"/>
  <c r="H30" i="3"/>
  <c r="N29" i="3"/>
  <c r="L29" i="3"/>
  <c r="H29" i="3"/>
  <c r="N28" i="3"/>
  <c r="L28" i="3"/>
  <c r="H28" i="3"/>
  <c r="N27" i="3"/>
  <c r="L27" i="3"/>
  <c r="H27" i="3"/>
  <c r="N26" i="3"/>
  <c r="L26" i="3"/>
  <c r="H26" i="3"/>
  <c r="N25" i="3"/>
  <c r="L25" i="3"/>
  <c r="H25" i="3"/>
  <c r="N24" i="3"/>
  <c r="L24" i="3"/>
  <c r="H24" i="3"/>
  <c r="N23" i="3"/>
  <c r="L23" i="3"/>
  <c r="H23" i="3"/>
  <c r="N22" i="3"/>
  <c r="L22" i="3"/>
  <c r="H22" i="3"/>
  <c r="N21" i="3"/>
  <c r="L21" i="3"/>
  <c r="H21" i="3"/>
  <c r="N19" i="3"/>
  <c r="L19" i="3"/>
  <c r="N18" i="3"/>
  <c r="L18" i="3"/>
  <c r="H18" i="3"/>
  <c r="N17" i="3"/>
  <c r="L17" i="3"/>
  <c r="H17" i="3"/>
  <c r="N16" i="3"/>
  <c r="L16" i="3"/>
  <c r="N15" i="3"/>
  <c r="M15" i="3"/>
  <c r="L15" i="3"/>
  <c r="O16" i="3" l="1"/>
  <c r="M17" i="3"/>
  <c r="O17" i="3"/>
  <c r="M18" i="3"/>
  <c r="O18" i="3"/>
  <c r="O19" i="3"/>
  <c r="O21" i="3"/>
  <c r="M22" i="3"/>
  <c r="O22" i="3"/>
  <c r="M23" i="3"/>
  <c r="O23" i="3"/>
  <c r="O24" i="3"/>
  <c r="O25" i="3"/>
  <c r="M26" i="3"/>
  <c r="O26" i="3"/>
  <c r="M27" i="3"/>
  <c r="O27" i="3"/>
  <c r="O28" i="3"/>
  <c r="O29" i="3"/>
  <c r="M30" i="3"/>
  <c r="O30" i="3"/>
  <c r="M31" i="3"/>
  <c r="O31" i="3"/>
  <c r="O32" i="3"/>
  <c r="O33" i="3"/>
  <c r="M34" i="3"/>
  <c r="O34" i="3"/>
  <c r="M35" i="3"/>
  <c r="O35" i="3"/>
  <c r="O36" i="3"/>
  <c r="O37" i="3"/>
  <c r="M38" i="3"/>
  <c r="O38" i="3"/>
  <c r="M39" i="3"/>
  <c r="O39" i="3"/>
  <c r="O40" i="3"/>
  <c r="O15" i="3"/>
  <c r="P15" i="3" s="1"/>
  <c r="M19" i="3"/>
  <c r="M24" i="3"/>
  <c r="M28" i="3"/>
  <c r="M32" i="3"/>
  <c r="M36" i="3"/>
  <c r="M40" i="3"/>
  <c r="L43" i="3"/>
  <c r="M16" i="3"/>
  <c r="M21" i="3"/>
  <c r="M25" i="3"/>
  <c r="M29" i="3"/>
  <c r="M33" i="3"/>
  <c r="M37" i="3"/>
  <c r="N43" i="3"/>
  <c r="P17" i="3" l="1"/>
  <c r="P28" i="3"/>
  <c r="P19" i="3"/>
  <c r="P23" i="3"/>
  <c r="P36" i="3"/>
  <c r="P32" i="3"/>
  <c r="P40" i="3"/>
  <c r="P24" i="3"/>
  <c r="P38" i="3"/>
  <c r="P35" i="3"/>
  <c r="P30" i="3"/>
  <c r="P27" i="3"/>
  <c r="P22" i="3"/>
  <c r="P18" i="3"/>
  <c r="P33" i="3"/>
  <c r="K22" i="3"/>
  <c r="P39" i="3"/>
  <c r="P34" i="3"/>
  <c r="P31" i="3"/>
  <c r="P26" i="3"/>
  <c r="K30" i="3"/>
  <c r="K18" i="3"/>
  <c r="K27" i="3"/>
  <c r="P16" i="3"/>
  <c r="K38" i="3"/>
  <c r="K35" i="3"/>
  <c r="P25" i="3"/>
  <c r="K39" i="3"/>
  <c r="K31" i="3"/>
  <c r="P37" i="3"/>
  <c r="P29" i="3"/>
  <c r="P21" i="3"/>
  <c r="G15" i="2"/>
  <c r="K23" i="3"/>
  <c r="K17" i="3"/>
  <c r="K34" i="3"/>
  <c r="K26" i="3"/>
  <c r="K37" i="3"/>
  <c r="K33" i="3"/>
  <c r="K29" i="3"/>
  <c r="K25" i="3"/>
  <c r="K21" i="3"/>
  <c r="K16" i="3"/>
  <c r="K40" i="3"/>
  <c r="K36" i="3"/>
  <c r="K32" i="3"/>
  <c r="K28" i="3"/>
  <c r="K24" i="3"/>
  <c r="K19" i="3"/>
  <c r="K15" i="3"/>
  <c r="I15" i="2"/>
  <c r="M43" i="3"/>
  <c r="P43" i="3" l="1"/>
  <c r="O43" i="3"/>
  <c r="F15" i="2"/>
  <c r="H15" i="2" l="1"/>
  <c r="N9" i="3"/>
  <c r="E15" i="2"/>
  <c r="A16" i="2" l="1"/>
  <c r="A18" i="2"/>
  <c r="A15" i="2"/>
  <c r="A17" i="2"/>
  <c r="G30" i="2"/>
  <c r="O15" i="13" l="1"/>
  <c r="O19" i="13"/>
  <c r="O23" i="13"/>
  <c r="L20" i="13"/>
  <c r="L16" i="13"/>
  <c r="L18" i="13"/>
  <c r="L23" i="13"/>
  <c r="L19" i="13"/>
  <c r="L17" i="13"/>
  <c r="L21" i="13"/>
  <c r="H20" i="13"/>
  <c r="K20" i="13" s="1"/>
  <c r="H18" i="13"/>
  <c r="M18" i="13" s="1"/>
  <c r="P18" i="13" s="1"/>
  <c r="L22" i="13"/>
  <c r="L15" i="13"/>
  <c r="H22" i="13"/>
  <c r="K22" i="13" s="1"/>
  <c r="H23" i="13"/>
  <c r="K23" i="13" s="1"/>
  <c r="H17" i="13"/>
  <c r="K17" i="13" s="1"/>
  <c r="H21" i="13"/>
  <c r="K21" i="13" s="1"/>
  <c r="H16" i="13"/>
  <c r="M16" i="13" s="1"/>
  <c r="P16" i="13" s="1"/>
  <c r="H19" i="13"/>
  <c r="K19" i="13" s="1"/>
  <c r="H15" i="13"/>
  <c r="K15" i="13" s="1"/>
  <c r="H14" i="13"/>
  <c r="M14" i="13" s="1"/>
  <c r="L14" i="13"/>
  <c r="H25" i="2" l="1"/>
  <c r="M17" i="13"/>
  <c r="P17" i="13" s="1"/>
  <c r="M23" i="13"/>
  <c r="P23" i="13" s="1"/>
  <c r="M22" i="13"/>
  <c r="P22" i="13" s="1"/>
  <c r="M19" i="13"/>
  <c r="P19" i="13" s="1"/>
  <c r="K18" i="13"/>
  <c r="I25" i="2"/>
  <c r="I30" i="2" s="1"/>
  <c r="D11" i="2" s="1"/>
  <c r="M15" i="13"/>
  <c r="P15" i="13" s="1"/>
  <c r="P14" i="13"/>
  <c r="M20" i="13"/>
  <c r="P20" i="13" s="1"/>
  <c r="K16" i="13"/>
  <c r="M21" i="13"/>
  <c r="P21" i="13" s="1"/>
  <c r="K14" i="13"/>
  <c r="M26" i="13" l="1"/>
  <c r="F25" i="2" s="1"/>
  <c r="P26" i="13"/>
  <c r="N9" i="13" l="1"/>
  <c r="E25" i="2"/>
  <c r="O52" i="15"/>
  <c r="O44" i="15"/>
  <c r="O58" i="15" s="1"/>
  <c r="H27" i="2" s="1"/>
  <c r="H30" i="2" s="1"/>
  <c r="K16" i="15"/>
  <c r="M16" i="15"/>
  <c r="P16" i="15" l="1"/>
  <c r="K16" i="7" l="1"/>
  <c r="M16" i="7"/>
  <c r="P16" i="7" l="1"/>
  <c r="H53" i="15"/>
  <c r="H22" i="15"/>
  <c r="H48" i="15"/>
  <c r="H25" i="15"/>
  <c r="H17" i="15"/>
  <c r="H45" i="15"/>
  <c r="H23" i="15"/>
  <c r="H39" i="15"/>
  <c r="H19" i="15"/>
  <c r="H29" i="15"/>
  <c r="H57" i="15"/>
  <c r="H44" i="15"/>
  <c r="H54" i="15"/>
  <c r="H18" i="15"/>
  <c r="H47" i="15"/>
  <c r="H37" i="15"/>
  <c r="H24" i="15"/>
  <c r="H38" i="15"/>
  <c r="H46" i="15"/>
  <c r="H28" i="15"/>
  <c r="H52" i="15"/>
  <c r="K52" i="15" s="1"/>
  <c r="H33" i="15"/>
  <c r="M33" i="15" s="1"/>
  <c r="P33" i="15" s="1"/>
  <c r="H51" i="15"/>
  <c r="H32" i="15"/>
  <c r="K32" i="15" s="1"/>
  <c r="H34" i="15"/>
  <c r="K34" i="15" s="1"/>
  <c r="H50" i="15"/>
  <c r="M50" i="15" s="1"/>
  <c r="P50" i="15" s="1"/>
  <c r="H36" i="15"/>
  <c r="K36" i="15" s="1"/>
  <c r="H35" i="15"/>
  <c r="M35" i="15" s="1"/>
  <c r="P35" i="15" s="1"/>
  <c r="K57" i="15" l="1"/>
  <c r="M57" i="15"/>
  <c r="P57" i="15" s="1"/>
  <c r="M48" i="15"/>
  <c r="P48" i="15" s="1"/>
  <c r="K48" i="15"/>
  <c r="M38" i="15"/>
  <c r="P38" i="15" s="1"/>
  <c r="K38" i="15"/>
  <c r="M18" i="15"/>
  <c r="P18" i="15" s="1"/>
  <c r="K18" i="15"/>
  <c r="K29" i="15"/>
  <c r="M29" i="15"/>
  <c r="P29" i="15" s="1"/>
  <c r="K45" i="15"/>
  <c r="M45" i="15"/>
  <c r="P45" i="15" s="1"/>
  <c r="M22" i="15"/>
  <c r="P22" i="15" s="1"/>
  <c r="K22" i="15"/>
  <c r="K47" i="15"/>
  <c r="M47" i="15"/>
  <c r="P47" i="15" s="1"/>
  <c r="K24" i="15"/>
  <c r="M24" i="15"/>
  <c r="P24" i="15" s="1"/>
  <c r="M54" i="15"/>
  <c r="P54" i="15" s="1"/>
  <c r="K54" i="15"/>
  <c r="K19" i="15"/>
  <c r="M19" i="15"/>
  <c r="P19" i="15" s="1"/>
  <c r="K17" i="15"/>
  <c r="M17" i="15"/>
  <c r="K53" i="15"/>
  <c r="M53" i="15"/>
  <c r="P53" i="15" s="1"/>
  <c r="M46" i="15"/>
  <c r="P46" i="15" s="1"/>
  <c r="K46" i="15"/>
  <c r="K23" i="15"/>
  <c r="M23" i="15"/>
  <c r="P23" i="15" s="1"/>
  <c r="M28" i="15"/>
  <c r="P28" i="15" s="1"/>
  <c r="K28" i="15"/>
  <c r="K37" i="15"/>
  <c r="M37" i="15"/>
  <c r="P37" i="15" s="1"/>
  <c r="M44" i="15"/>
  <c r="P44" i="15" s="1"/>
  <c r="K44" i="15"/>
  <c r="K39" i="15"/>
  <c r="M39" i="15"/>
  <c r="P39" i="15" s="1"/>
  <c r="K25" i="15"/>
  <c r="M25" i="15"/>
  <c r="P25" i="15" s="1"/>
  <c r="M51" i="15"/>
  <c r="P51" i="15" s="1"/>
  <c r="K51" i="15"/>
  <c r="M36" i="15"/>
  <c r="P36" i="15" s="1"/>
  <c r="K33" i="15"/>
  <c r="K50" i="15"/>
  <c r="K35" i="15"/>
  <c r="M34" i="15"/>
  <c r="P34" i="15" s="1"/>
  <c r="M32" i="15"/>
  <c r="P32" i="15" s="1"/>
  <c r="M52" i="15"/>
  <c r="P52" i="15" s="1"/>
  <c r="P17" i="15" l="1"/>
  <c r="P58" i="15" s="1"/>
  <c r="M58" i="15"/>
  <c r="F27" i="2" s="1"/>
  <c r="C19" i="1"/>
  <c r="E27" i="2" l="1"/>
  <c r="N9" i="15"/>
  <c r="D10" i="2"/>
  <c r="C26" i="1"/>
  <c r="C28" i="1" s="1"/>
  <c r="C29" i="1" s="1"/>
  <c r="K65" i="7"/>
  <c r="K21" i="7"/>
  <c r="H38" i="7"/>
  <c r="M38" i="7" s="1"/>
  <c r="P38" i="7" s="1"/>
  <c r="H40" i="7"/>
  <c r="K40" i="7" s="1"/>
  <c r="M40" i="7"/>
  <c r="P40" i="7" s="1"/>
  <c r="H65" i="7"/>
  <c r="M65" i="7"/>
  <c r="P65" i="7"/>
  <c r="M60" i="7"/>
  <c r="P60" i="7" s="1"/>
  <c r="H67" i="7"/>
  <c r="K67" i="7" s="1"/>
  <c r="M67" i="7"/>
  <c r="P67" i="7" s="1"/>
  <c r="H28" i="7"/>
  <c r="K28" i="7" s="1"/>
  <c r="H31" i="7"/>
  <c r="K31" i="7" s="1"/>
  <c r="H23" i="7"/>
  <c r="K23" i="7" s="1"/>
  <c r="H48" i="7"/>
  <c r="K48" i="7" s="1"/>
  <c r="H52" i="7"/>
  <c r="K52" i="7" s="1"/>
  <c r="M52" i="7"/>
  <c r="P52" i="7" s="1"/>
  <c r="H21" i="7"/>
  <c r="M21" i="7"/>
  <c r="P21" i="7"/>
  <c r="H60" i="7"/>
  <c r="K60" i="7" s="1"/>
  <c r="M48" i="7" l="1"/>
  <c r="P48" i="7" s="1"/>
  <c r="M31" i="7"/>
  <c r="P31" i="7" s="1"/>
  <c r="M23" i="7"/>
  <c r="P23" i="7" s="1"/>
  <c r="P68" i="7" s="1"/>
  <c r="K38" i="7"/>
  <c r="M28" i="7"/>
  <c r="P28" i="7" s="1"/>
  <c r="N9" i="7" l="1"/>
  <c r="E19" i="2"/>
  <c r="M68" i="7"/>
  <c r="F19" i="2" s="1"/>
  <c r="F30" i="2" s="1"/>
  <c r="A20" i="2" l="1"/>
  <c r="A19" i="2"/>
  <c r="A26" i="2"/>
  <c r="A21" i="2"/>
  <c r="A28" i="2"/>
  <c r="A25" i="2"/>
  <c r="A24" i="2"/>
  <c r="A23" i="2"/>
  <c r="A22" i="2"/>
</calcChain>
</file>

<file path=xl/comments1.xml><?xml version="1.0" encoding="utf-8"?>
<comments xmlns="http://schemas.openxmlformats.org/spreadsheetml/2006/main">
  <authors>
    <author>Armands Ūbelis</author>
  </authors>
  <commentList>
    <comment ref="B13" authorId="0">
      <text>
        <r>
          <rPr>
            <b/>
            <sz val="9"/>
            <color indexed="81"/>
            <rFont val="Tahoma"/>
            <family val="2"/>
            <charset val="186"/>
          </rPr>
          <t xml:space="preserve">ALTUM Kompetentces centrs:
</t>
        </r>
        <r>
          <rPr>
            <sz val="9"/>
            <color indexed="81"/>
            <rFont val="Tahoma"/>
            <family val="2"/>
            <charset val="186"/>
          </rPr>
          <t>Excel šūnu krāsas:
Zaļa- aizpildāmas šūnas
Dzeltena- šūnas automātiski aizpildās
Liekos excel sheet, darba grāmatas, izdzēst
Ar detalizēta informācija, par tāmju aizpildīšanu var iepazīties altum.lv
ALTUM Forma 2 sistēma atpazīst un darbojas tikai ar altum.lv publicētajām tāmju sagatavēm.
Tel. 67774064</t>
        </r>
      </text>
    </comment>
  </commentList>
</comments>
</file>

<file path=xl/comments2.xml><?xml version="1.0" encoding="utf-8"?>
<comments xmlns="http://schemas.openxmlformats.org/spreadsheetml/2006/main">
  <authors>
    <author>Armands Ūbelis</author>
  </authors>
  <commentList>
    <comment ref="D6" authorId="0">
      <text>
        <r>
          <rPr>
            <b/>
            <sz val="9"/>
            <color indexed="81"/>
            <rFont val="Tahoma"/>
            <family val="2"/>
            <charset val="186"/>
          </rPr>
          <t xml:space="preserve">ALTUM Kompetentces centrs:
</t>
        </r>
        <r>
          <rPr>
            <sz val="9"/>
            <color indexed="81"/>
            <rFont val="Tahoma"/>
            <family val="2"/>
            <charset val="186"/>
          </rPr>
          <t>Excel šūnu krāsas:
Zaļa- aizpildāmas šūnas
Dzeltena- šūnas automātiski aizpildās
Liekos excel sheet, darba grāmatas izdzēst
Liekās excel rindas izdzēst
Ar detalizēta informācija, par tāmju aizpildīšanu var iepazīties altum.lv
ALTUM Forma 2 sistēma atpazīst un darbojas tikai ar altum.lv publicētajām tāmju sagatavēm.
Tel. 67774064</t>
        </r>
      </text>
    </comment>
  </commentList>
</comments>
</file>

<file path=xl/comments3.xml><?xml version="1.0" encoding="utf-8"?>
<comments xmlns="http://schemas.openxmlformats.org/spreadsheetml/2006/main">
  <authors>
    <author>Armands Ūbelis</author>
  </authors>
  <commentList>
    <comment ref="D5" authorId="0">
      <text>
        <r>
          <rPr>
            <b/>
            <sz val="9"/>
            <color indexed="81"/>
            <rFont val="Tahoma"/>
            <family val="2"/>
            <charset val="186"/>
          </rPr>
          <t xml:space="preserve">ALTUM Kompetentces centrs:
</t>
        </r>
        <r>
          <rPr>
            <sz val="9"/>
            <color indexed="81"/>
            <rFont val="Tahoma"/>
            <family val="2"/>
            <charset val="186"/>
          </rPr>
          <t>Excel šūnu krāsas:
Zaļa- aizpildāmas šūnas
Dzeltena- šūnas automātiski aizpildās
Liekos excel sheet, darba grāmatas izdzēst
Liekās excel rindas izdzēst
Uzsākt pirmo ierakstu rindā 14
Ar detalizēta informācija, par tāmju aizpildīšanu var iepazīties altum.lv
ALTUM Forma 2 sistēma atpazīst un darbojas tikai ar altum.lv publicētajām tāmju sagatavēm.
Tel. 67774064</t>
        </r>
      </text>
    </comment>
  </commentList>
</comments>
</file>

<file path=xl/comments4.xml><?xml version="1.0" encoding="utf-8"?>
<comments xmlns="http://schemas.openxmlformats.org/spreadsheetml/2006/main">
  <authors>
    <author>Armands Ūbelis</author>
  </authors>
  <commentList>
    <comment ref="D5" authorId="0">
      <text>
        <r>
          <rPr>
            <b/>
            <sz val="9"/>
            <color indexed="81"/>
            <rFont val="Tahoma"/>
            <family val="2"/>
            <charset val="186"/>
          </rPr>
          <t xml:space="preserve">ALTUM Kompetentces centrs:
</t>
        </r>
        <r>
          <rPr>
            <sz val="9"/>
            <color indexed="81"/>
            <rFont val="Tahoma"/>
            <family val="2"/>
            <charset val="186"/>
          </rPr>
          <t>Excel šūnu krāsas:
Zaļa- aizpildāmas šūnas
Dzeltena- šūnas automātiski aizpildās
Liekos excel sheet, darba grāmatas izdzēst
Liekās excel rindas izdzēst
Uzsākt pirmo ierakstu rindā 14
Ar detalizēta informācija, par tāmju aizpildīšanu var iepazīties altum.lv
ALTUM Forma 2 sistēma atpazīst un darbojas tikai ar altum.lv publicētajām tāmju sagatavēm.
Tel. 67774064</t>
        </r>
      </text>
    </comment>
  </commentList>
</comments>
</file>

<file path=xl/comments5.xml><?xml version="1.0" encoding="utf-8"?>
<comments xmlns="http://schemas.openxmlformats.org/spreadsheetml/2006/main">
  <authors>
    <author>Armands Ūbelis</author>
  </authors>
  <commentList>
    <comment ref="D5" authorId="0">
      <text>
        <r>
          <rPr>
            <b/>
            <sz val="9"/>
            <color indexed="81"/>
            <rFont val="Tahoma"/>
            <family val="2"/>
            <charset val="186"/>
          </rPr>
          <t xml:space="preserve">ALTUM Kompetentces centrs:
</t>
        </r>
        <r>
          <rPr>
            <sz val="9"/>
            <color indexed="81"/>
            <rFont val="Tahoma"/>
            <family val="2"/>
            <charset val="186"/>
          </rPr>
          <t>Excel šūnu krāsas:
Zaļa- aizpildāmas šūnas
Dzeltena- šūnas automātiski aizpildās
Liekos excel sheet, darba grāmatas izdzēst
Liekās excel rindas izdzēst
Uzsākt pirmo ierakstu rindā 14
Ar detalizēta informācija, par tāmju aizpildīšanu var iepazīties altum.lv
ALTUM Forma 2 sistēma atpazīst un darbojas tikai ar altum.lv publicētajām tāmju sagatavēm.
Tel. 67774064</t>
        </r>
      </text>
    </comment>
  </commentList>
</comments>
</file>

<file path=xl/comments6.xml><?xml version="1.0" encoding="utf-8"?>
<comments xmlns="http://schemas.openxmlformats.org/spreadsheetml/2006/main">
  <authors>
    <author>Armands Ūbelis</author>
  </authors>
  <commentList>
    <comment ref="D5" authorId="0">
      <text>
        <r>
          <rPr>
            <b/>
            <sz val="9"/>
            <color indexed="81"/>
            <rFont val="Tahoma"/>
            <family val="2"/>
            <charset val="186"/>
          </rPr>
          <t xml:space="preserve">ALTUM Kompetentces centrs:
</t>
        </r>
        <r>
          <rPr>
            <sz val="9"/>
            <color indexed="81"/>
            <rFont val="Tahoma"/>
            <family val="2"/>
            <charset val="186"/>
          </rPr>
          <t>Excel šūnu krāsas:
Zaļa- aizpildāmas šūnas
Dzeltena- šūnas automātiski aizpildās
Liekos excel sheet, darba grāmatas izdzēst
Liekās excel rindas izdzēst
Uzsākt pirmo ierakstu rindā 14
Ar detalizēta informācija, par tāmju aizpildīšanu var iepazīties altum.lv
ALTUM Forma 2 sistēma atpazīst un darbojas tikai ar altum.lv publicētajām tāmju sagatavēm.
Tel. 67774064</t>
        </r>
      </text>
    </comment>
  </commentList>
</comments>
</file>

<file path=xl/comments7.xml><?xml version="1.0" encoding="utf-8"?>
<comments xmlns="http://schemas.openxmlformats.org/spreadsheetml/2006/main">
  <authors>
    <author>Armands Ūbelis</author>
  </authors>
  <commentList>
    <comment ref="D5" authorId="0">
      <text>
        <r>
          <rPr>
            <b/>
            <sz val="9"/>
            <color indexed="81"/>
            <rFont val="Tahoma"/>
            <family val="2"/>
            <charset val="186"/>
          </rPr>
          <t xml:space="preserve">ALTUM Kompetentces centrs:
</t>
        </r>
        <r>
          <rPr>
            <sz val="9"/>
            <color indexed="81"/>
            <rFont val="Tahoma"/>
            <family val="2"/>
            <charset val="186"/>
          </rPr>
          <t>Excel šūnu krāsas:
Zaļa- aizpildāmas šūnas
Dzeltena- šūnas automātiski aizpildās
Liekos excel sheet, darba grāmatas izdzēst
Liekās excel rindas izdzēst
Uzsākt pirmo ierakstu rindā 14
Ar detalizēta informācija, par tāmju aizpildīšanu var iepazīties altum.lv
ALTUM Forma 2 sistēma atpazīst un darbojas tikai ar altum.lv publicētajām tāmju sagatavēm.
Tel. 67774064</t>
        </r>
      </text>
    </comment>
  </commentList>
</comments>
</file>

<file path=xl/comments8.xml><?xml version="1.0" encoding="utf-8"?>
<comments xmlns="http://schemas.openxmlformats.org/spreadsheetml/2006/main">
  <authors>
    <author>Armands Ūbelis</author>
  </authors>
  <commentList>
    <comment ref="D5" authorId="0">
      <text>
        <r>
          <rPr>
            <b/>
            <sz val="9"/>
            <color indexed="81"/>
            <rFont val="Tahoma"/>
            <family val="2"/>
            <charset val="186"/>
          </rPr>
          <t xml:space="preserve">ALTUM Kompetentces centrs:
</t>
        </r>
        <r>
          <rPr>
            <sz val="9"/>
            <color indexed="81"/>
            <rFont val="Tahoma"/>
            <family val="2"/>
            <charset val="186"/>
          </rPr>
          <t>Excel šūnu krāsas:
Zaļa- aizpildāmas šūnas
Dzeltena- šūnas automātiski aizpildās
Liekos excel sheet, darba grāmatas izdzēst
Liekās excel rindas izdzēst
Uzsākt pirmo ierakstu rindā 14
Ar detalizēta informācija, par tāmju aizpildīšanu var iepazīties altum.lv
ALTUM Forma 2 sistēma atpazīst un darbojas tikai ar altum.lv publicētajām tāmju sagatavēm.
Tel. 67774064</t>
        </r>
      </text>
    </comment>
  </commentList>
</comments>
</file>

<file path=xl/comments9.xml><?xml version="1.0" encoding="utf-8"?>
<comments xmlns="http://schemas.openxmlformats.org/spreadsheetml/2006/main">
  <authors>
    <author>Armands Ūbelis</author>
  </authors>
  <commentList>
    <comment ref="D5" authorId="0">
      <text>
        <r>
          <rPr>
            <b/>
            <sz val="9"/>
            <color indexed="81"/>
            <rFont val="Tahoma"/>
            <family val="2"/>
            <charset val="186"/>
          </rPr>
          <t xml:space="preserve">ALTUM Kompetentces centrs:
</t>
        </r>
        <r>
          <rPr>
            <sz val="9"/>
            <color indexed="81"/>
            <rFont val="Tahoma"/>
            <family val="2"/>
            <charset val="186"/>
          </rPr>
          <t>Excel šūnu krāsas:
Zaļa- aizpildāmas šūnas
Dzeltena- šūnas automātiski aizpildās
Liekos excel sheet, darba grāmatas izdzēst
Liekās excel rindas izdzēst
Uzsākt pirmo ierakstu rindā 14
Ar detalizēta informācija, par tāmju aizpildīšanu var iepazīties altum.lv
ALTUM Forma 2 sistēma atpazīst un darbojas tikai ar altum.lv publicētajām tāmju sagatavēm.
Tel. 67774064</t>
        </r>
      </text>
    </comment>
  </commentList>
</comments>
</file>

<file path=xl/comments10.xml><?xml version="1.0" encoding="utf-8"?>
<comments xmlns="http://schemas.openxmlformats.org/spreadsheetml/2006/main">
  <authors>
    <author>Armands Ūbelis</author>
  </authors>
  <commentList>
    <comment ref="D5" authorId="0">
      <text>
        <r>
          <rPr>
            <b/>
            <sz val="9"/>
            <color indexed="81"/>
            <rFont val="Tahoma"/>
            <family val="2"/>
            <charset val="186"/>
          </rPr>
          <t xml:space="preserve">ALTUM Kompetentces centrs:
</t>
        </r>
        <r>
          <rPr>
            <sz val="9"/>
            <color indexed="81"/>
            <rFont val="Tahoma"/>
            <family val="2"/>
            <charset val="186"/>
          </rPr>
          <t>Excel šūnu krāsas:
Zaļa- aizpildāmas šūnas
Dzeltena- šūnas automātiski aizpildās
Liekos excel sheet, darba grāmatas izdzēst
Liekās excel rindas izdzēst
Uzsākt pirmo ierakstu rindā 14
Ar detalizēta informācija, par tāmju aizpildīšanu var iepazīties altum.lv
ALTUM Forma 2 sistēma atpazīst un darbojas tikai ar altum.lv publicētajām tāmju sagatavēm.
Tel. 67774064</t>
        </r>
      </text>
    </comment>
  </commentList>
</comments>
</file>

<file path=xl/comments11.xml><?xml version="1.0" encoding="utf-8"?>
<comments xmlns="http://schemas.openxmlformats.org/spreadsheetml/2006/main">
  <authors>
    <author>Armands Ūbelis</author>
  </authors>
  <commentList>
    <comment ref="D5" authorId="0">
      <text>
        <r>
          <rPr>
            <b/>
            <sz val="9"/>
            <color indexed="81"/>
            <rFont val="Tahoma"/>
            <family val="2"/>
            <charset val="186"/>
          </rPr>
          <t xml:space="preserve">ALTUM Kompetentces centrs:
</t>
        </r>
        <r>
          <rPr>
            <sz val="9"/>
            <color indexed="81"/>
            <rFont val="Tahoma"/>
            <family val="2"/>
            <charset val="186"/>
          </rPr>
          <t>Excel šūnu krāsas:
Zaļa- aizpildāmas šūnas
Dzeltena- šūnas automātiski aizpildās
Liekos excel sheet, darba grāmatas izdzēst
Liekās excel rindas izdzēst
Uzsākt pirmo ierakstu rindā 14
Ar detalizēta informācija, par tāmju aizpildīšanu var iepazīties altum.lv
ALTUM Forma 2 sistēma atpazīst un darbojas tikai ar altum.lv publicētajām tāmju sagatavēm.
Tel. 67774064</t>
        </r>
      </text>
    </comment>
  </commentList>
</comments>
</file>

<file path=xl/comments12.xml><?xml version="1.0" encoding="utf-8"?>
<comments xmlns="http://schemas.openxmlformats.org/spreadsheetml/2006/main">
  <authors>
    <author>Armands Ūbelis</author>
  </authors>
  <commentList>
    <comment ref="D5" authorId="0">
      <text>
        <r>
          <rPr>
            <b/>
            <sz val="9"/>
            <color indexed="81"/>
            <rFont val="Tahoma"/>
            <family val="2"/>
            <charset val="186"/>
          </rPr>
          <t xml:space="preserve">ALTUM Kompetentces centrs:
</t>
        </r>
        <r>
          <rPr>
            <sz val="9"/>
            <color indexed="81"/>
            <rFont val="Tahoma"/>
            <family val="2"/>
            <charset val="186"/>
          </rPr>
          <t>Excel šūnu krāsas:
Zaļa- aizpildāmas šūnas
Dzeltena- šūnas automātiski aizpildās
Liekos excel sheet, darba grāmatas izdzēst
Liekās excel rindas izdzēst
Uzsākt pirmo ierakstu rindā 14
Ar detalizēta informācija, par tāmju aizpildīšanu var iepazīties altum.lv
ALTUM Forma 2 sistēma atpazīst un darbojas tikai ar altum.lv publicētajām tāmju sagatavēm.
Tel. 67774064</t>
        </r>
      </text>
    </comment>
  </commentList>
</comments>
</file>

<file path=xl/sharedStrings.xml><?xml version="1.0" encoding="utf-8"?>
<sst xmlns="http://schemas.openxmlformats.org/spreadsheetml/2006/main" count="3584" uniqueCount="962">
  <si>
    <t>APSTIPRINU</t>
  </si>
  <si>
    <t>(pasūtītāja paraksts un tā atsifrējums)</t>
  </si>
  <si>
    <t>Z.v.</t>
  </si>
  <si>
    <t>____________.gada____.____________</t>
  </si>
  <si>
    <t>Būvniecības koptāme</t>
  </si>
  <si>
    <t xml:space="preserve">Būves nosaukums: </t>
  </si>
  <si>
    <t xml:space="preserve">Objekta nosaukums: </t>
  </si>
  <si>
    <t xml:space="preserve">Objekta adrese: </t>
  </si>
  <si>
    <t xml:space="preserve">Pasūtījuma Nr: </t>
  </si>
  <si>
    <t>Nr. P.k.</t>
  </si>
  <si>
    <t>Objekta nosaukums</t>
  </si>
  <si>
    <t>Objekta izmaksas (EUR)</t>
  </si>
  <si>
    <t>Kopā:</t>
  </si>
  <si>
    <t>PVN (21%)</t>
  </si>
  <si>
    <t>Sastādīja</t>
  </si>
  <si>
    <t>(paraksts un tā atšifrējums, datums)</t>
  </si>
  <si>
    <t>Kopsavilkuma aprēķini pa darbu veidiem vai konstruktīvo elementu veidiem</t>
  </si>
  <si>
    <t>(darba veids vai konstruktīvā elementa nosaukums)</t>
  </si>
  <si>
    <t>Būves nosaukums:</t>
  </si>
  <si>
    <t>Objekta adrese:</t>
  </si>
  <si>
    <t>Pasūtījuma Nr.</t>
  </si>
  <si>
    <t>Par kopejo summu, EUR</t>
  </si>
  <si>
    <t>Kopējā darbietilpība, c/h</t>
  </si>
  <si>
    <t>Nr.p.k.</t>
  </si>
  <si>
    <t>kods; tāmes Nr:</t>
  </si>
  <si>
    <t>Darba veids vai konstruktīvā elementa nosaukums</t>
  </si>
  <si>
    <t>Tāmes izmaksas (EUR)</t>
  </si>
  <si>
    <t>Tai skaitā</t>
  </si>
  <si>
    <t>Darbietilpība (c/h)</t>
  </si>
  <si>
    <t>darba alga (EUR)</t>
  </si>
  <si>
    <t>materiāli (EUR)</t>
  </si>
  <si>
    <t>mehānismi (EUR)</t>
  </si>
  <si>
    <t>Kopā</t>
  </si>
  <si>
    <t>Pavisam kopā</t>
  </si>
  <si>
    <t>Pārbaudīja</t>
  </si>
  <si>
    <t xml:space="preserve">Lokālā tāme Nr. </t>
  </si>
  <si>
    <t>Tāmes  izmaksas  EUR</t>
  </si>
  <si>
    <t>Kods</t>
  </si>
  <si>
    <t>Darba nosaukums</t>
  </si>
  <si>
    <t>Mērvienība</t>
  </si>
  <si>
    <t>Daudzums</t>
  </si>
  <si>
    <t>Vienības izmaksas</t>
  </si>
  <si>
    <t>Kopā uz visu apjomu</t>
  </si>
  <si>
    <t>Laika norma (c/h)</t>
  </si>
  <si>
    <t>Darba samaksas likme (EUR/h)</t>
  </si>
  <si>
    <t>Darba alga (EUR)</t>
  </si>
  <si>
    <t>Būvizstrādājumi (EUR)</t>
  </si>
  <si>
    <t>Mehānismi (EUR)</t>
  </si>
  <si>
    <t>Kopā (EUR)</t>
  </si>
  <si>
    <t>Attiecināmās izmaksas</t>
  </si>
  <si>
    <t>Sertifikāta Nr.</t>
  </si>
  <si>
    <t>Sertifikāta Nr</t>
  </si>
  <si>
    <t>Rūpniecības iela 6</t>
  </si>
  <si>
    <t xml:space="preserve">                     Sagatavošanas darbi</t>
  </si>
  <si>
    <t>1.1.</t>
  </si>
  <si>
    <t>Būvlaukumu ierīkošana, pagaidu nožogojumu uzstādīšana un demontaža ar visiem palģdarbiem un tualetes uzstādīšana</t>
  </si>
  <si>
    <t>komp</t>
  </si>
  <si>
    <t xml:space="preserve">                     Demontāžas darbi</t>
  </si>
  <si>
    <t>2.1.</t>
  </si>
  <si>
    <t>Elektrības rožešu, slēdžu un visu instālācijas ēkas sistēmu izmemšana ar visiem palīgdarbiem</t>
  </si>
  <si>
    <t>2.2.</t>
  </si>
  <si>
    <t>Esošas starpsienas demontāža ar visiem palīgdarbiem</t>
  </si>
  <si>
    <t>m2</t>
  </si>
  <si>
    <t>2.3.</t>
  </si>
  <si>
    <t>Esošas ķieģeļu sienas demontāža ar visiem palīgdarbiem</t>
  </si>
  <si>
    <t>m3</t>
  </si>
  <si>
    <t>2.4.</t>
  </si>
  <si>
    <t>2.5.</t>
  </si>
  <si>
    <t>Esošas durvju blokus demontāža ar visiem palīgdarbiem</t>
  </si>
  <si>
    <t>Esošas logu blokus demontāža ar visiem palīgdarbiem</t>
  </si>
  <si>
    <t>Esošas notekūdeņu caurules demontāža ar visiem palīgdarbiem</t>
  </si>
  <si>
    <t>m</t>
  </si>
  <si>
    <t>2.6.</t>
  </si>
  <si>
    <t>2.7.</t>
  </si>
  <si>
    <t>2.8.</t>
  </si>
  <si>
    <t>2.9.</t>
  </si>
  <si>
    <t>2.10.</t>
  </si>
  <si>
    <t>2.11.</t>
  </si>
  <si>
    <t>2.12.</t>
  </si>
  <si>
    <t>2.13.</t>
  </si>
  <si>
    <t>Esošas notekūdeņu teknes demontāža ar visiem palīgdarbiem</t>
  </si>
  <si>
    <t>Esošas izletnes demontāža ar visiem palīgdarbiem</t>
  </si>
  <si>
    <t>Esošas tualets podus demontāža ar visiem palīgdarbiem</t>
  </si>
  <si>
    <t>Esošas iekšejas kanalizācijas sistēmas demontāža ar visiem palīgdarbiem</t>
  </si>
  <si>
    <t>Esošas iekšejas ūdensvada sistēmas demontāža ar visiem palīgdarbiem</t>
  </si>
  <si>
    <t>gab</t>
  </si>
  <si>
    <t>Esošas apkures sistēmas demontāža ar visiem palīgdarbiem</t>
  </si>
  <si>
    <t>Esošas ventilācijas sistēmas demontāža ar visiem palīgdarbiem</t>
  </si>
  <si>
    <t>2.14.</t>
  </si>
  <si>
    <t>Esošas aizsagapmales demontāža ar visiem palīgdarbiem</t>
  </si>
  <si>
    <t>2.15.</t>
  </si>
  <si>
    <t>Esošas ķieģeļu mūra dekoratīvas elementus demontāža no fasadas ar visiem palīgdarbiem</t>
  </si>
  <si>
    <t>2.16.</t>
  </si>
  <si>
    <t>Esošas siltumizolācijas demontāža bēniņu pārseguma ar visiem palīgdarbiem</t>
  </si>
  <si>
    <t>2.17.</t>
  </si>
  <si>
    <t>Esošas jumtas segumu demontāža ar visiem palīgdarbiem</t>
  </si>
  <si>
    <t>2.18.</t>
  </si>
  <si>
    <t>2.19.</t>
  </si>
  <si>
    <t>Esošas grīdas konstrukcijas demontāža ar visiem palīgdarbiem</t>
  </si>
  <si>
    <t>Esošas jumtas konstrukcījas demontāža ar visiem palīgdarbiem</t>
  </si>
  <si>
    <t>Esošas jumtas kores demontāža ar visiem palīgdarbiem</t>
  </si>
  <si>
    <t>2.20.</t>
  </si>
  <si>
    <t>2.21.</t>
  </si>
  <si>
    <t>Esošas balkonas demontāža ar visiem palīgdarbiem</t>
  </si>
  <si>
    <t>2.22.</t>
  </si>
  <si>
    <t>Esošas dumvadu demontāža ar visiem palīgdarbiem</t>
  </si>
  <si>
    <t>1.2.</t>
  </si>
  <si>
    <t>taa</t>
  </si>
  <si>
    <t>1.3.</t>
  </si>
  <si>
    <t>kg</t>
  </si>
  <si>
    <t xml:space="preserve">                               Logi un durvi</t>
  </si>
  <si>
    <t>Ārējas PVC veramas logu bloku L-1 montāža ar visim palīgdarbiem</t>
  </si>
  <si>
    <t>iekšējas palodze L=1300mm</t>
  </si>
  <si>
    <t>bal</t>
  </si>
  <si>
    <t>Ārējas PVC veramas logu bloku L-2  montāža ar visim palīgdarbiem</t>
  </si>
  <si>
    <t>iekšējas palodze L=1450mm</t>
  </si>
  <si>
    <t>1.4.</t>
  </si>
  <si>
    <t>1.5.</t>
  </si>
  <si>
    <t>1.6.</t>
  </si>
  <si>
    <t>1.7.</t>
  </si>
  <si>
    <t>1.8.</t>
  </si>
  <si>
    <t>1.9.</t>
  </si>
  <si>
    <t>1.10.</t>
  </si>
  <si>
    <t>1.11.</t>
  </si>
  <si>
    <t>1.12.</t>
  </si>
  <si>
    <t>1.13.</t>
  </si>
  <si>
    <t>1.14.</t>
  </si>
  <si>
    <t>1.15.</t>
  </si>
  <si>
    <t>1.16.</t>
  </si>
  <si>
    <t>1.17.</t>
  </si>
  <si>
    <t>1.18.</t>
  </si>
  <si>
    <t>1.19.</t>
  </si>
  <si>
    <t>1.20.</t>
  </si>
  <si>
    <t>Ārējas PVC veramas  logu bloku L-3 montāža ar visiem palīgdarbiem</t>
  </si>
  <si>
    <t>iekšejas palodze L=1650mm</t>
  </si>
  <si>
    <t>Ārējas PVC  veramas logu bloku L-4 montāža ar visiem palīgdarbiem</t>
  </si>
  <si>
    <t>Ārējas PVC veramas logu bloku L-5 montāža ar visiem palīgdarbiem</t>
  </si>
  <si>
    <t>Ārējas PVC veramas logu bloku L-6 montāza ar visiem palīgdarbiem</t>
  </si>
  <si>
    <t>1.21.</t>
  </si>
  <si>
    <t>iekšējas palodze L=720mm</t>
  </si>
  <si>
    <t>1.22.</t>
  </si>
  <si>
    <t>1.23.</t>
  </si>
  <si>
    <t>Visas logu blokus apdare ar hidroizolācijas lentu</t>
  </si>
  <si>
    <t>1.24.</t>
  </si>
  <si>
    <t>hidroizolācijas lenta</t>
  </si>
  <si>
    <t>1.25.</t>
  </si>
  <si>
    <t>1.26.</t>
  </si>
  <si>
    <t>1.27.</t>
  </si>
  <si>
    <t>1.28.</t>
  </si>
  <si>
    <t>1.29.</t>
  </si>
  <si>
    <t>1.30.</t>
  </si>
  <si>
    <t>1.31.</t>
  </si>
  <si>
    <t>vienvērtnes PVC durvis D-2, 1000x2100mm ar  atvēršanas mehānismus - drošības aizslēgs</t>
  </si>
  <si>
    <t>Vienvērtnes PVC durvis  D-2, 1000x2100mm un atvēršanas mehānismus - drošības aizslēgs montāza ar visiem palīgdarbiem</t>
  </si>
  <si>
    <t>Iekšējas gludas PVC durvis montāza ar visiem palīgdarbiem</t>
  </si>
  <si>
    <t>1.32.</t>
  </si>
  <si>
    <t>1.33.</t>
  </si>
  <si>
    <t>1.34.</t>
  </si>
  <si>
    <t>1.35.</t>
  </si>
  <si>
    <t>gludas PVC durvis D-5, 700x2100mm ar aplodas no abām pusēm</t>
  </si>
  <si>
    <t>Siltinātas vienviru tērauda durvis D-6, 1500x2100mm montāža ar visiempalīgdarbiem</t>
  </si>
  <si>
    <t>1.36.</t>
  </si>
  <si>
    <t>siltinātas vienviru tērauda durvis D-6, 1500x2100mm</t>
  </si>
  <si>
    <t>1.37.</t>
  </si>
  <si>
    <t>1.38.</t>
  </si>
  <si>
    <t>Bēniņu lūkas (siltinātas vienviru tērauda durvis D-7, 600x600mm)  montāza ar visiem palīgdarbiem</t>
  </si>
  <si>
    <t>bēniņu lūkas - siltinātas vienviru tērauda durvis D-7, 600x600mm</t>
  </si>
  <si>
    <t>1.39.</t>
  </si>
  <si>
    <t>Siltummezgla gurvis D-8, 800x1800mm montāža ar visiem palīgdarbiem</t>
  </si>
  <si>
    <t>1.40.</t>
  </si>
  <si>
    <t>gludas PVC durvis D-8, 800x1800mm ar aplodas no abām pusēm</t>
  </si>
  <si>
    <t>1.41.</t>
  </si>
  <si>
    <t>Bīdamas gludas PVC durvis D-9, 700x2100mm montāza ar visiem palīgdarbiem</t>
  </si>
  <si>
    <t>1.42.</t>
  </si>
  <si>
    <t>bīdamas gludas PVC durvis D-9, 700x2100mm ar aplodas no abām pusēm</t>
  </si>
  <si>
    <t>1.43.</t>
  </si>
  <si>
    <t>Visas durvju blokus pēc montāza apdare ar hidroizolācijas lentu</t>
  </si>
  <si>
    <t>1.44.</t>
  </si>
  <si>
    <t xml:space="preserve">                        Balkonu remonts</t>
  </si>
  <si>
    <t>Atjaunošanas betona aisargslānu ierīkošana ar visiem palīgdarbiem</t>
  </si>
  <si>
    <t>betons mārkas C30/37 XC3</t>
  </si>
  <si>
    <t>ūdensiztūrīgas fineris</t>
  </si>
  <si>
    <t>sastiprīnašanas detaļas</t>
  </si>
  <si>
    <t>Margas virsmu attīrīšana no vecās krāsas un rūsas, sagatavošana un krāsošana ar visiem palīgdarbiem</t>
  </si>
  <si>
    <t>rūsas pārvejdotājs</t>
  </si>
  <si>
    <t>2.8,</t>
  </si>
  <si>
    <t>krāsa pa metāllas</t>
  </si>
  <si>
    <t>l</t>
  </si>
  <si>
    <t>smilšpapirs</t>
  </si>
  <si>
    <t>Griestu krāsošana  ar visiem palīgdarbiem</t>
  </si>
  <si>
    <t>ūdens dispersijas krāsa</t>
  </si>
  <si>
    <t xml:space="preserve">            Iekšējas sienas un starpsienas</t>
  </si>
  <si>
    <t>Iekšējas sienas mūrēšana no gāzbetona blokiem b=200mm ar visiem palīgdarbiem</t>
  </si>
  <si>
    <t>gazbetona bloki b=200mm</t>
  </si>
  <si>
    <t>mūrjava</t>
  </si>
  <si>
    <t>stiegrojums</t>
  </si>
  <si>
    <t>Sienas no gazbetona blokiem apmetums apmetums no abām pūsem</t>
  </si>
  <si>
    <t>Starpsienas SS-1 ierīkošana no dīvas kārtas ģipškartona loksniem no vienas pūses, metāla karkasi un  skaņas izolācija b=50mm ar visiem palīgdarbiem</t>
  </si>
  <si>
    <t>Starpsienas SS-2 ierīkošana no dīvas kārtas ģipškartona loksniem no abām pūsiem, metāla karkasi un  skaņas izolācija b=100mm ar visiem palīgdarbiem</t>
  </si>
  <si>
    <t xml:space="preserve">                        Griesti</t>
  </si>
  <si>
    <t>Griesti ierīkošana no ģipškartona loksniem pa metāla karkasu ar visiem palīgdarbiem</t>
  </si>
  <si>
    <t>metāla karkass un skrūves</t>
  </si>
  <si>
    <t xml:space="preserve">                           Grīdas</t>
  </si>
  <si>
    <t xml:space="preserve">                      G-1(151,9m2)</t>
  </si>
  <si>
    <t>smilts</t>
  </si>
  <si>
    <t>Smilšu pamatne ierīkošana h=100mm uz sablīvēta esoša grunti ar blietēšanu ar visiem palīgdarbiem</t>
  </si>
  <si>
    <t>Šķiembas slāņu ierīkošana h=100mm ar blietēšanu</t>
  </si>
  <si>
    <t>šķiembas fr. 10-20mm</t>
  </si>
  <si>
    <t>stiegrojuma siets d4mm 50x50mm</t>
  </si>
  <si>
    <t>distanceri</t>
  </si>
  <si>
    <t>betons mārkas ESTIH CT C16 F4</t>
  </si>
  <si>
    <t>plēve 0,03</t>
  </si>
  <si>
    <t>Hidroizolācija ierīkošana no plēve</t>
  </si>
  <si>
    <t>betons mārkas C20/25 XP1</t>
  </si>
  <si>
    <t>Pašlīdzinoša grīdas slāņu ierīkošana</t>
  </si>
  <si>
    <t>Grīdas flīzēšana ar visiem palīgdarbiem</t>
  </si>
  <si>
    <t>Sakret malu lenta betonēšanai</t>
  </si>
  <si>
    <t>Betona pamatslāņu h=80mm ierīkošana ar stiegrojumu ar visiem palīgdarbiem</t>
  </si>
  <si>
    <t xml:space="preserve">                          G-2(232,0m2)</t>
  </si>
  <si>
    <t>Šķembas slāņu ierīkošana h=100mm ar blietēšanu</t>
  </si>
  <si>
    <t>šķembas fr.10-20mm</t>
  </si>
  <si>
    <t>betons mārkas  C20/25 XP1</t>
  </si>
  <si>
    <t>Grīdas ierīkošana no lamināta ar visiem palīgdarbiem</t>
  </si>
  <si>
    <t>lamināts</t>
  </si>
  <si>
    <t>apakšklājs</t>
  </si>
  <si>
    <t>grīdas līstes</t>
  </si>
  <si>
    <t>grīdas līstes savienojums</t>
  </si>
  <si>
    <t>šuvotājs</t>
  </si>
  <si>
    <t>2.23.</t>
  </si>
  <si>
    <t>2.24.</t>
  </si>
  <si>
    <t>2.25.</t>
  </si>
  <si>
    <t>2.26.</t>
  </si>
  <si>
    <t xml:space="preserve">                     G-3(12,0m2)</t>
  </si>
  <si>
    <t>3.1.</t>
  </si>
  <si>
    <t>Betona platnes h=50mm montāža ar visiem palīgdarbiem</t>
  </si>
  <si>
    <t>grīdas flīzēs</t>
  </si>
  <si>
    <t>flīžu līme</t>
  </si>
  <si>
    <t>Ggīdas līstes līkšana ar visiem palīgdarbiem</t>
  </si>
  <si>
    <t>grīdas flīzes</t>
  </si>
  <si>
    <t>3.2.</t>
  </si>
  <si>
    <t>3.3.</t>
  </si>
  <si>
    <t>3.4.</t>
  </si>
  <si>
    <t>3.5.</t>
  </si>
  <si>
    <t>3.7.</t>
  </si>
  <si>
    <t>3.8.</t>
  </si>
  <si>
    <t>3.9.</t>
  </si>
  <si>
    <t xml:space="preserve">                      G-4(164,1m2)</t>
  </si>
  <si>
    <t>4.1.</t>
  </si>
  <si>
    <t>4.2.</t>
  </si>
  <si>
    <t>pap</t>
  </si>
  <si>
    <t>pap-</t>
  </si>
  <si>
    <t>Armēta plātne h=60mm ierīkošana no  betona mārkas C20/25 XP1 ar stiegrojumu ar visiem palīgdarbiem</t>
  </si>
  <si>
    <t>Betona slāņu hidroizolācija ar visiem palīgdarbiem</t>
  </si>
  <si>
    <t>1.26..</t>
  </si>
  <si>
    <t>1.27..</t>
  </si>
  <si>
    <t>Rūpniecības 6, Rēzekne</t>
  </si>
  <si>
    <t xml:space="preserve"> līstes līme</t>
  </si>
  <si>
    <t>betona platnes h=50mm, L=1,0m</t>
  </si>
  <si>
    <t>Grīdas pamatslāņu ierīkošana no ūdensizturīgas fineris ar visiem palīgdarbiem</t>
  </si>
  <si>
    <t>ūdensizturīgas fineris h=21mm</t>
  </si>
  <si>
    <t>skrūves</t>
  </si>
  <si>
    <t>Grīdas līstes līkšana ar visiem palīgdarbiem</t>
  </si>
  <si>
    <t>līme</t>
  </si>
  <si>
    <t>4.3.</t>
  </si>
  <si>
    <t>4.4.</t>
  </si>
  <si>
    <t>4.5.</t>
  </si>
  <si>
    <t>4.6.</t>
  </si>
  <si>
    <t>4.7.</t>
  </si>
  <si>
    <t>4.8.</t>
  </si>
  <si>
    <t>4.9.</t>
  </si>
  <si>
    <t>4.10.</t>
  </si>
  <si>
    <t>4.11.</t>
  </si>
  <si>
    <t>4.12.</t>
  </si>
  <si>
    <t>4.13.</t>
  </si>
  <si>
    <t>4.14.</t>
  </si>
  <si>
    <t xml:space="preserve">                       G-5(232,0m2)</t>
  </si>
  <si>
    <t>5.1.</t>
  </si>
  <si>
    <t>Grīdas pamatslāņu ierīkošana OSB plātnes ar visiem palīgdarbiem</t>
  </si>
  <si>
    <t>OSB plātnes h=22mm</t>
  </si>
  <si>
    <t>5.2.</t>
  </si>
  <si>
    <t>5.3.</t>
  </si>
  <si>
    <t>5.4.</t>
  </si>
  <si>
    <t>5.5.</t>
  </si>
  <si>
    <t>5.6.</t>
  </si>
  <si>
    <t>5.7.</t>
  </si>
  <si>
    <t>5.8.</t>
  </si>
  <si>
    <t>5.9.</t>
  </si>
  <si>
    <t>5.10.</t>
  </si>
  <si>
    <t>5.11.</t>
  </si>
  <si>
    <t>grīdas l;istes savienojums</t>
  </si>
  <si>
    <t>Būvgrūžu no visa objekta sagatavošana un aizvešana uz utilizāciju ar visiem palīgdarbiem</t>
  </si>
  <si>
    <t xml:space="preserve">                          Labekārtošana</t>
  </si>
  <si>
    <t>makrofleks Putas, 750ml</t>
  </si>
  <si>
    <t>Ārējas vienvērtnes durvis montāža ar visiem palīgdarbiem</t>
  </si>
  <si>
    <t>Ēsoša cokola atrakšana ar visiem palīgdarbiem un grunti aizvešana līdz 5km</t>
  </si>
  <si>
    <t>Pamatu vertikāla virsma apmešana ar cementa javu, pievienojot šķidro stiklu un hidroizolācija no bitumena mastikas</t>
  </si>
  <si>
    <t>šķidro stikla</t>
  </si>
  <si>
    <t>bitumena mastika</t>
  </si>
  <si>
    <t>dibeli</t>
  </si>
  <si>
    <t>stikla siets</t>
  </si>
  <si>
    <t>Pamatu sienas dekoratiaāis apmetums ar visiem palīgdarbiem</t>
  </si>
  <si>
    <t>Tranšejas rakšana un smilšu un šķembas pamatne sagatavošana priekš pamatiem iekšejam sienam un kanalam ar visiem palīgdarbiem</t>
  </si>
  <si>
    <t>Monolīta betona pamatiem un kanaliem veidni montāža un demontāža ar visiem palīgdarbiem</t>
  </si>
  <si>
    <t>ūden izturīgs fineris</t>
  </si>
  <si>
    <t xml:space="preserve">skrūves </t>
  </si>
  <si>
    <t>zagmateriāli</t>
  </si>
  <si>
    <t>Monolīta betona pamatiem un kanaliem stiegrojums ar visiem palīgdarbiem</t>
  </si>
  <si>
    <t xml:space="preserve">stiegrojums </t>
  </si>
  <si>
    <t>stieple</t>
  </si>
  <si>
    <t>Monolīta betona pamatus un kanalus betonēšana ar visiem paļgdarbiem</t>
  </si>
  <si>
    <t>betons mārkas C30/37, CX2</t>
  </si>
  <si>
    <t>metāla karkass b=100mm, skrūves un amortizācijas lenta un alumīnijas līmlenta</t>
  </si>
  <si>
    <t>metāla karkass b=50mm, skrūves un amortizācijas lenta un aluminijas līmlenta</t>
  </si>
  <si>
    <t xml:space="preserve"> Griestu no reģipškartona špaktelešana, slīpēšana un sagatavošana krāsošanai ar visiem palīgdarbiem</t>
  </si>
  <si>
    <t xml:space="preserve">                                    Jumta</t>
  </si>
  <si>
    <t>ūdensiztūrigs fineris</t>
  </si>
  <si>
    <t>Murlatu ierīkošana no brusas 200x200mm ar visiem palīgdarbiem</t>
  </si>
  <si>
    <t>brusas 200x200mm</t>
  </si>
  <si>
    <t>ruberoids</t>
  </si>
  <si>
    <t>Jumtas koku karkasu ierīkošana ar visiem palīgdarbiem</t>
  </si>
  <si>
    <t>betons mārkas C30/37;  CX2</t>
  </si>
  <si>
    <t>brusas 75x250mm</t>
  </si>
  <si>
    <t>brusas200x200mm</t>
  </si>
  <si>
    <t>brsas 150x250mm</t>
  </si>
  <si>
    <t>brusas 75x200mm</t>
  </si>
  <si>
    <t>brusas 80x130mm</t>
  </si>
  <si>
    <t>brusas 50x150mm</t>
  </si>
  <si>
    <t>dēlis 40x120</t>
  </si>
  <si>
    <t>dēlis 25x120</t>
  </si>
  <si>
    <t>Jumtas segumu ierīkošana no bezasbesta šiferi visiem palīgdarbiem</t>
  </si>
  <si>
    <t xml:space="preserve">                           Ārējas tīkli</t>
  </si>
  <si>
    <t xml:space="preserve">                 Sadzīves kanalizācijas</t>
  </si>
  <si>
    <t>Esošo asfalta seguma uzlaušana un aizvešana ar visiem palīgdarbiem</t>
  </si>
  <si>
    <t>Smilšu  slāņu h=300mm ierikošana uz sablīveta esošā grunti ar visiem palīgdarbiem</t>
  </si>
  <si>
    <t>rupja smilts ar filtracijas kof.  1,0</t>
  </si>
  <si>
    <t>Šķembas  slāņu h=180mm ierikošana uz sablīveta smilšu slāņu ar visiem palīgdarbiem</t>
  </si>
  <si>
    <t>šķembas  fr.20-40mm</t>
  </si>
  <si>
    <t>Asfalta segumu ierikošana uz sablīveta šķembas slāņu ar visiem palīgdarbiem</t>
  </si>
  <si>
    <t>karstais asfalts AS 11 surf, h=40mm</t>
  </si>
  <si>
    <t>tn</t>
  </si>
  <si>
    <t>karstais asfalts AS 16 base, h=60mm</t>
  </si>
  <si>
    <t>Betona apmales 1000x300x150mm uzstādīšana uz sagatavota pamatne un apbetonēšana ar visiem palīgdarbiem</t>
  </si>
  <si>
    <t>Betona apmales 1000x200x80mm uzstādīšana uz sagatavota pamatne un apbetonešana ar visiem palīgdarbiem</t>
  </si>
  <si>
    <t xml:space="preserve">betona apmales 1000x300x150mm </t>
  </si>
  <si>
    <t>betona apmales 1000x200x80mm</t>
  </si>
  <si>
    <t>betons C20/25</t>
  </si>
  <si>
    <t>Augsnes virskārtas noņemšana un atjaunošana slīpas un horizontālās virsmās ar zāliena sēšanu ar visiem palīgdarbiem</t>
  </si>
  <si>
    <t>augu zeme</t>
  </si>
  <si>
    <t>sēklas</t>
  </si>
  <si>
    <t>kanalizācijas caurules PVC, OD 160 8kN/m2</t>
  </si>
  <si>
    <t>PEH skataka DN600 dziļumā h=2,0m montāža ar visiem palīgdarbiem</t>
  </si>
  <si>
    <t xml:space="preserve">PEH skataka DN600 dziļumā h=1,50m </t>
  </si>
  <si>
    <t>Apvalkcaurule Dn200mm montāza ar visiem palīgdarbiem</t>
  </si>
  <si>
    <t>tērauda caurules  D 200mm ar antikorozijas izolācijas</t>
  </si>
  <si>
    <t>Pieslēgums pie esošājam kanalizācijas akam ar visiem palīgdarbiem</t>
  </si>
  <si>
    <t>Esošā kanalizācijas aka rekonstrukcija ar visiem palīgdarbiem</t>
  </si>
  <si>
    <t xml:space="preserve">                           Ūdensvads</t>
  </si>
  <si>
    <t>Esoša ūdensvada akas rekonstrukcija (dzelzsbetona pārsegumu plātne un vākas nomaiņa un hidroizolācija akas) ar visiem palīgdarbiem</t>
  </si>
  <si>
    <t>Ēkas cokola betona apmales ierīkošana ar visiem palīgdarbiem</t>
  </si>
  <si>
    <t>škembas fr.20-40</t>
  </si>
  <si>
    <t>iz</t>
  </si>
  <si>
    <t>siets d6 AIII S-100x100</t>
  </si>
  <si>
    <t xml:space="preserve">                        Lietus kanalizācija</t>
  </si>
  <si>
    <t>Betona ūdensnoteka ierīkošana ar visiem palīgdarbiem</t>
  </si>
  <si>
    <t>šķembas fr.20-40mm</t>
  </si>
  <si>
    <t>sile betona ūdensnotieka DN200x100</t>
  </si>
  <si>
    <t>Monolīta joslas ierīkošana virs esošas dz/betona plāksniem ārējam ķieģeļu sienam un priekš iekšējam jumta statnim  ar visiem palīgdarbiem</t>
  </si>
  <si>
    <t>brusas 50x250mm</t>
  </si>
  <si>
    <t>dēlis 32x120mm</t>
  </si>
  <si>
    <t>Jumta latojumu ierīkošana ar visiem palīgdarbiem</t>
  </si>
  <si>
    <t xml:space="preserve">bezasbesta šiferis </t>
  </si>
  <si>
    <t>jumtas kore</t>
  </si>
  <si>
    <t>kore blīvejums</t>
  </si>
  <si>
    <t>kondensāta plēve</t>
  </si>
  <si>
    <t>Jumta lūka montāza ar visiem palīgdarbiem</t>
  </si>
  <si>
    <t>jumta līka</t>
  </si>
  <si>
    <t>Ventilācijas vadu jumtā hermitizācija ar visiem palīgdarbiem</t>
  </si>
  <si>
    <t>1.45.</t>
  </si>
  <si>
    <t>Kanalizācijas stāvvadu jumtā hermetizācija ar visiem palīgdarbiem</t>
  </si>
  <si>
    <t>1.46.</t>
  </si>
  <si>
    <t>Jumta vejmala apdare ar visiem palīgdarbiem</t>
  </si>
  <si>
    <t>1.47.</t>
  </si>
  <si>
    <t>skārda vejmala šifera jumta</t>
  </si>
  <si>
    <t>1.48.</t>
  </si>
  <si>
    <t>1.49.</t>
  </si>
  <si>
    <t>brusas 80x80mm un  40x80mm</t>
  </si>
  <si>
    <t>Jumtas kore montāža ar visiem palīgdarbiem</t>
  </si>
  <si>
    <t>Bēniņu pārseguma tvaika un siltumizolācija ar visiem palīgdarbiem</t>
  </si>
  <si>
    <t>plēve 0,2mm</t>
  </si>
  <si>
    <t>difūzijas membrāna ar augustu tvaika caurlaidības pakāpi 0,6mm</t>
  </si>
  <si>
    <t>Bēniņu ierīkošana koku klājums ar visiem palīgdarbiem</t>
  </si>
  <si>
    <t>dēlis 40x120mm</t>
  </si>
  <si>
    <t>Jumtas tekņu montāža ar visiem palīgdarbiem</t>
  </si>
  <si>
    <t>Jumtas kārbu apšuvums ar koka dēļi ar visiem palīgdarbiem</t>
  </si>
  <si>
    <t>egles koka puspundēti dēļi</t>
  </si>
  <si>
    <t>krāsa</t>
  </si>
  <si>
    <t>pretinsektu siets</t>
  </si>
  <si>
    <t>tenes  d=150mm</t>
  </si>
  <si>
    <t>i</t>
  </si>
  <si>
    <t>Jumtas ūdens caurules montāža ar visiem palīgdarbiem</t>
  </si>
  <si>
    <t>Bēniņu ventilācijas kanālu ierīkošana no koka karkasi apšuta ar fibrolīta loksniem ar visiem palīgdarbiem</t>
  </si>
  <si>
    <t>1.50.</t>
  </si>
  <si>
    <t>1.51.</t>
  </si>
  <si>
    <t>1.52.</t>
  </si>
  <si>
    <t>1.53.</t>
  </si>
  <si>
    <t>1.54.</t>
  </si>
  <si>
    <t>1.55.</t>
  </si>
  <si>
    <t>1.56.</t>
  </si>
  <si>
    <t>1.57.</t>
  </si>
  <si>
    <t>1.58.</t>
  </si>
  <si>
    <t>1.59.</t>
  </si>
  <si>
    <t>1.60.</t>
  </si>
  <si>
    <t>1.61.</t>
  </si>
  <si>
    <t>1.62.</t>
  </si>
  <si>
    <t>1.63.</t>
  </si>
  <si>
    <t>ūdens caurules d=90mm</t>
  </si>
  <si>
    <t>Jumtiņu 1500mmx1400mm ierīkošana ar visiem palīgdarbiem</t>
  </si>
  <si>
    <t>1.64.</t>
  </si>
  <si>
    <t>1.65.</t>
  </si>
  <si>
    <t>1.66.</t>
  </si>
  <si>
    <t>1.67.</t>
  </si>
  <si>
    <t>1.68.</t>
  </si>
  <si>
    <t>1.69.</t>
  </si>
  <si>
    <t>1.70.</t>
  </si>
  <si>
    <t>1.71.</t>
  </si>
  <si>
    <t>1.72.</t>
  </si>
  <si>
    <t>1.73.</t>
  </si>
  <si>
    <t>1.74.</t>
  </si>
  <si>
    <t>1.75.</t>
  </si>
  <si>
    <t>1.76.</t>
  </si>
  <si>
    <t>1.77.</t>
  </si>
  <si>
    <t>Betona lievenis L1 ierīkošana ar visiem palīgdarbiem</t>
  </si>
  <si>
    <t>ūdens izturīgs fineris</t>
  </si>
  <si>
    <t>caurule PVC DN50</t>
  </si>
  <si>
    <t>cinkota metāla restes kaislauķis 600x800mm</t>
  </si>
  <si>
    <t>izm</t>
  </si>
  <si>
    <t xml:space="preserve">                     Iekšējas darbi</t>
  </si>
  <si>
    <t>Sienas virsmu špaktelēšana, slīpešana un sagatavoša tapetes līmešanai ar visiem palīgdarbiem</t>
  </si>
  <si>
    <t>Tapetes līmešana ar visiem palīgdarbiem</t>
  </si>
  <si>
    <t xml:space="preserve">tapetes </t>
  </si>
  <si>
    <t>tapetes līme</t>
  </si>
  <si>
    <t>Sienas virsmu špaktelešana, slīpešana un sagatavoša krāsošanai ar visiem palīgdarbiem</t>
  </si>
  <si>
    <t>griestu līstes</t>
  </si>
  <si>
    <t>Sienas griestu  līstes līmešanai ar visiem palīgdarbiem</t>
  </si>
  <si>
    <t>Sienas krāsošana ar visiem palīgdarbiem</t>
  </si>
  <si>
    <t>Sienas flīzešana ar visiem palīgdarbiem</t>
  </si>
  <si>
    <t xml:space="preserve">flīzes </t>
  </si>
  <si>
    <t>šuvotajs</t>
  </si>
  <si>
    <t>sturīšu līstes</t>
  </si>
  <si>
    <t xml:space="preserve">                        Ārējas darbi</t>
  </si>
  <si>
    <t>Fasādes virsmu sagatavošana siltumizolācijai  ar visiem palīgdarbiem</t>
  </si>
  <si>
    <t>cokola profils  b=200mm</t>
  </si>
  <si>
    <t>dibeļnaglas</t>
  </si>
  <si>
    <t>Fasādes virsmu siltināšana  ar visiem palīgdarbiem</t>
  </si>
  <si>
    <t>stiklšķiedres siets</t>
  </si>
  <si>
    <t>PVC + siets sturis</t>
  </si>
  <si>
    <t>Fasādes virsmu siltumizolācijai apmetums un krāsošana  ar visiem palīgdarbiem</t>
  </si>
  <si>
    <t xml:space="preserve">dekorativāis apmetums </t>
  </si>
  <si>
    <t>Karogu mastas uzstādišana ar visiem palīgdarbiem</t>
  </si>
  <si>
    <t xml:space="preserve">karogu mastas </t>
  </si>
  <si>
    <t>1.78.</t>
  </si>
  <si>
    <t xml:space="preserve">jumtiņš 1500mmx1400mm </t>
  </si>
  <si>
    <t>Daudzīvokļu dzīvojamais mājās</t>
  </si>
  <si>
    <t>Energoefektivitātes paaugstināšana daudzdzīvokļu dzīvojamai mājai</t>
  </si>
  <si>
    <t>Rūpnīcas ielā 6, Rēzeknē, LV-4604</t>
  </si>
  <si>
    <t>Vasilijs Ivanovs</t>
  </si>
  <si>
    <t>4-01907</t>
  </si>
  <si>
    <t>Sagatavošanas darbi, demontāžas darbi (Vispārējie būvdarbi)</t>
  </si>
  <si>
    <t>Pamatu siltināšana</t>
  </si>
  <si>
    <t>Pamatu siltināšana (Vispārējie būvdarbi)</t>
  </si>
  <si>
    <t xml:space="preserve"> Iekšējas sienas un starpsienas (Vispārējie būvdarbi)</t>
  </si>
  <si>
    <t>Logi un durvi (Vispārējie būvdarbi)</t>
  </si>
  <si>
    <t>Apdares darbi (Vispārējie būvdarbi)</t>
  </si>
  <si>
    <t>Grīdas (Vispārējie būvdarbi)</t>
  </si>
  <si>
    <t>Jumti segumi  (Vispārējie būvdarbi)</t>
  </si>
  <si>
    <t>Labiekartosana (Dažadi darbi)</t>
  </si>
  <si>
    <t>1.</t>
  </si>
  <si>
    <t>2.</t>
  </si>
  <si>
    <t>Siltummezgla ierīkošana</t>
  </si>
  <si>
    <t>Apkures sistēmas ierīkošana</t>
  </si>
  <si>
    <t>Ventilācijas sistēmas ierīkošana</t>
  </si>
  <si>
    <t>Iekšējo ūdensvada un kanalizācijas tīklu ierīkošana</t>
  </si>
  <si>
    <t>Ievada mezgls</t>
  </si>
  <si>
    <t>Filtrs DN50</t>
  </si>
  <si>
    <t>Stikla termometrs 0-130</t>
  </si>
  <si>
    <t>Manometrs  10 bar</t>
  </si>
  <si>
    <t xml:space="preserve">Manometra krāns  </t>
  </si>
  <si>
    <t>Lodveida ventilis DN15</t>
  </si>
  <si>
    <t>Apkures kontūrs</t>
  </si>
  <si>
    <t>Apkures plākšņu siltummainis Q=40 kW</t>
  </si>
  <si>
    <t>Lodveida ventilis DN40</t>
  </si>
  <si>
    <t>Lodveida ventilis DN25</t>
  </si>
  <si>
    <t>Lodveida ventilis DN20</t>
  </si>
  <si>
    <t>Balansēšanas vārsts DN15</t>
  </si>
  <si>
    <t>Filtrs DN40</t>
  </si>
  <si>
    <t>Vītņu sietiņfiltrs DN15</t>
  </si>
  <si>
    <t>Vienvirziena vārsts DN15</t>
  </si>
  <si>
    <t>Reduktors DN15</t>
  </si>
  <si>
    <t xml:space="preserve">Drošības vārsts 6 bar </t>
  </si>
  <si>
    <t>Karstā ūdens skaitītājs 1,5m3/h, 90C</t>
  </si>
  <si>
    <t>Izplešanās trauks V=40 l</t>
  </si>
  <si>
    <t>Manometrs 6 bar</t>
  </si>
  <si>
    <t>Bimetāliskais termometrs 0-100</t>
  </si>
  <si>
    <t>Automatiskais atgaisotājs</t>
  </si>
  <si>
    <t>Karstā ūdens kontūrs</t>
  </si>
  <si>
    <t>Karstā ūdens siltummainis Q=118 kW</t>
  </si>
  <si>
    <t>Filtrs DN20</t>
  </si>
  <si>
    <t>Vienvirziena vārsts DN40</t>
  </si>
  <si>
    <t>Vienvirziena vārsts DN20</t>
  </si>
  <si>
    <t xml:space="preserve">Drošības vārsts 10 bar </t>
  </si>
  <si>
    <t>Manometrs 10 bar</t>
  </si>
  <si>
    <t>Caurules un izolācija</t>
  </si>
  <si>
    <t>Tērauda caurule DN65</t>
  </si>
  <si>
    <t>Tērauda caurule DN50</t>
  </si>
  <si>
    <t>Tērauda caurule DN40</t>
  </si>
  <si>
    <t>Tērauda caurule DN25</t>
  </si>
  <si>
    <t>Tērauda caurule DN20</t>
  </si>
  <si>
    <t>Tērauda caurule DN15</t>
  </si>
  <si>
    <t>Izolācijas čaula ar aluminija folijas pārklājumu 65x30mm</t>
  </si>
  <si>
    <t>Izolācijas čaula ar aluminija folijas pārklājumu 50x30mm</t>
  </si>
  <si>
    <t>Izolācijas čaula ar aluminija folijas pārklājumu 40x30mm</t>
  </si>
  <si>
    <t>Izolācijas čaula ar aluminija folijas pārklājumu 25x30mm</t>
  </si>
  <si>
    <t>Izolācijas čaula ar aluminija folijas pārklājumu 20x30mm</t>
  </si>
  <si>
    <t>Izolācijas čaula ar aluminija folijas pārklājumu 15x30mm</t>
  </si>
  <si>
    <t>Tērauda caurules veidgabalu un stiprinājumu komplekts</t>
  </si>
  <si>
    <t>Automātikas ierīces un elektroapsaistes materiāli</t>
  </si>
  <si>
    <t xml:space="preserve">Ārgaisa temperatūras sensors </t>
  </si>
  <si>
    <t xml:space="preserve">Iegremdējams temperatūras sensors </t>
  </si>
  <si>
    <t xml:space="preserve">Temperatūras sensors </t>
  </si>
  <si>
    <t>Elektroapsaistes materiālu komplekts</t>
  </si>
  <si>
    <t>Montāžas palīgmateriāli</t>
  </si>
  <si>
    <t>Stiprinājuma kronšteini</t>
  </si>
  <si>
    <t>Sistēmas pārbaude un palaišana</t>
  </si>
  <si>
    <t>Sistēmas hidrauliskā pārbaude</t>
  </si>
  <si>
    <t>Sistēmas palaišana un balansēšana</t>
  </si>
  <si>
    <t>gb.</t>
  </si>
  <si>
    <t>m.</t>
  </si>
  <si>
    <t>kpl.</t>
  </si>
  <si>
    <t>3.6.</t>
  </si>
  <si>
    <t>3.10.</t>
  </si>
  <si>
    <t>3.11.</t>
  </si>
  <si>
    <t>3.12.</t>
  </si>
  <si>
    <t>3.13.</t>
  </si>
  <si>
    <t>3.14.</t>
  </si>
  <si>
    <t>3.15.</t>
  </si>
  <si>
    <t>3.16.</t>
  </si>
  <si>
    <t>6.</t>
  </si>
  <si>
    <t>6.1.</t>
  </si>
  <si>
    <t>6.2.</t>
  </si>
  <si>
    <t>Termostatiskā galviņa</t>
  </si>
  <si>
    <t>Lodveida vārsts DN15</t>
  </si>
  <si>
    <t>Lodveida vārsts DN20</t>
  </si>
  <si>
    <t>Tērauda Press Steel caurule d.15x1,2mm</t>
  </si>
  <si>
    <t>Tērauda Press Steel caurule d.18x1,2mm</t>
  </si>
  <si>
    <t>Tērauda Press Steel caurule d.22x1,5mm</t>
  </si>
  <si>
    <t>Montāžas vedigabali un palīgmateriāli</t>
  </si>
  <si>
    <t>Automātiskais atgaisotājs</t>
  </si>
  <si>
    <t>Apkures sistēmas hidrauliskā pārbaude</t>
  </si>
  <si>
    <t>Apkures sistēmas aizpildīšana, skalošana, balansēšana un pārbaude uz siltumaefektu</t>
  </si>
  <si>
    <t>tas pats C22 500-600</t>
  </si>
  <si>
    <t>tas pats C22 500-700</t>
  </si>
  <si>
    <t>tas pats C22 500-800</t>
  </si>
  <si>
    <t>tas pats C22 500-900</t>
  </si>
  <si>
    <t>3.</t>
  </si>
  <si>
    <t>4.</t>
  </si>
  <si>
    <t>5.</t>
  </si>
  <si>
    <t>7.</t>
  </si>
  <si>
    <t>8.</t>
  </si>
  <si>
    <t>9.</t>
  </si>
  <si>
    <t>10.</t>
  </si>
  <si>
    <t>11.</t>
  </si>
  <si>
    <t>12.</t>
  </si>
  <si>
    <t>13.</t>
  </si>
  <si>
    <t>14.</t>
  </si>
  <si>
    <t>15.</t>
  </si>
  <si>
    <t>16.</t>
  </si>
  <si>
    <t>17.</t>
  </si>
  <si>
    <t>18.</t>
  </si>
  <si>
    <t>19.</t>
  </si>
  <si>
    <t>20.</t>
  </si>
  <si>
    <t>21.</t>
  </si>
  <si>
    <t>22.</t>
  </si>
  <si>
    <t>Nosūces reste 100x100</t>
  </si>
  <si>
    <t>Nosūces reste 125x125</t>
  </si>
  <si>
    <t>Pārplūdes reste 150x300mm</t>
  </si>
  <si>
    <t>Gaisa vads D125</t>
  </si>
  <si>
    <t>Gaisa vads D100</t>
  </si>
  <si>
    <t>Akmensvates siltuma izolācija b=30mm</t>
  </si>
  <si>
    <t xml:space="preserve">Gaisa vada veidgabali </t>
  </si>
  <si>
    <t>Gaisa vada stiprinājumi un palīmateriāli</t>
  </si>
  <si>
    <t>kpll.</t>
  </si>
  <si>
    <t>Ūdensvada Ū1 komercuzskaites mezgls (ievadā)</t>
  </si>
  <si>
    <t>Aukstā ūdens patēriņa skaitītājs DN25 PN16 ar saskrūvējuma komplektu, horizontālai uzstādīšanai</t>
  </si>
  <si>
    <t>Lodveida ventilis DN32 ar saskrūvējuma komplektu PN16</t>
  </si>
  <si>
    <t>Bronzas krāns DN15 sistēmas iztukšošanai</t>
  </si>
  <si>
    <t>Adapteris plast./tērauds DN32</t>
  </si>
  <si>
    <t>Pāreja DN32x25</t>
  </si>
  <si>
    <t>Mehāniskais filtrs, rupjās frakcijas atdalīšanai DN32</t>
  </si>
  <si>
    <t>Cinkotā tērauda ūdensvada caurules Dn25 ar izvietojumu pa ēkas konstrukcijām</t>
  </si>
  <si>
    <t>Tas pats, DN32</t>
  </si>
  <si>
    <t>Apvalkcaurule no tērauda caurules Dn100
ar antikorozijas pastiprinātu izolāciju</t>
  </si>
  <si>
    <t>Aukstā ūdens cauruļvadu  DN32 siltumizolācija ar foliju, biezumu 20mm</t>
  </si>
  <si>
    <t>Pieslēgums pie esošā ūdensvada</t>
  </si>
  <si>
    <t>Ūdensvada Ū1 komercuzskaites mezgls (dzīvokļī)</t>
  </si>
  <si>
    <t>Aukstā ūdens patēriņa skaitītājs DN15 PN16 ar saskrūvējuma komplektu, vertikālai uzstādīšanai</t>
  </si>
  <si>
    <t>Lodveida ventilis DN20 ar saskrūvējuma komplektu PN16</t>
  </si>
  <si>
    <t>Uzmavu pāreja plast./tērauds DN20</t>
  </si>
  <si>
    <t>Pāreja DN20x15</t>
  </si>
  <si>
    <t>Mehāniskais filtrs, rupjās frakcijas atdalīšanai DN15</t>
  </si>
  <si>
    <t>Cinkotā tērauda ūdensvada caurules Dn15 ar izvietojumu pa ēkas konstrukcijām</t>
  </si>
  <si>
    <t>Tas pats, DN20</t>
  </si>
  <si>
    <t>Ūdensvada S3 komercuzskaites mezgls (dzīvokļī)</t>
  </si>
  <si>
    <t>Karstā ūdens patēriņa skaitītājs DN15 PN16 ar saskrūvējuma komplektu, vertikālai uzstādīšanai</t>
  </si>
  <si>
    <t>Iekšējais aukstā ūdens ūdensvads Ū1</t>
  </si>
  <si>
    <t>Plastmasas PPR ūdensvada caurules DN15 ar fasona daļām ar izvietojumu pa ēkas konstrukcijām PN16</t>
  </si>
  <si>
    <t>Tas pats, DN25</t>
  </si>
  <si>
    <t>Lodveida ventilis DN15 ar saskrūvējuma komplektu PN16</t>
  </si>
  <si>
    <t>Pāreja, DN15x20</t>
  </si>
  <si>
    <t>Pāreja, DN20x25</t>
  </si>
  <si>
    <t>Pāreja, DN20x32</t>
  </si>
  <si>
    <t>Pāreja, DN25x32</t>
  </si>
  <si>
    <t>Jaucējkrāns keramiskas izlietnei</t>
  </si>
  <si>
    <t>Jaucējkrāns nerūsējošā tērauda izlietnei</t>
  </si>
  <si>
    <t>Sienas jaucējkrāns dušām ar šļūteni un dušas sietiņu</t>
  </si>
  <si>
    <t>Aukstā ūdens cauruļvadu DN15 pretkondensāta kaučuka izolācija ar izolācijas biezumu 9mm</t>
  </si>
  <si>
    <t>Pretugunsgrēka aploce caurulei DN25 (ugunsdrošības lenta)</t>
  </si>
  <si>
    <t>Pretugunsgrēka aploce caurulei DN32 (ugunsdrošības lenta)</t>
  </si>
  <si>
    <t>Apvalkcaurule no tērauda caurules Dn63
ar antikorozijas pastiprinātu izolāciju</t>
  </si>
  <si>
    <t>Apvalkcaurules Dn63mm galu hermetizācija ar termočaulu</t>
  </si>
  <si>
    <t>Apvalkcaurules Dn100mm galu hermetizācija ar termočaulu</t>
  </si>
  <si>
    <t>Iekšējais karstā ūdens ūdensvads S3</t>
  </si>
  <si>
    <t>Karstā ūdens cauruļvadu  DN15 siltumizolācija no grūti degoša, pašnodziestoša slēgtu poru polietilēna δ=20mm</t>
  </si>
  <si>
    <t>Iekšējais karstā ūdens ūdensvads S4</t>
  </si>
  <si>
    <t>Lodveida ventilis DN25 ar saskrūvējuma komplektu PN16</t>
  </si>
  <si>
    <t>Pāreja, DN20x15</t>
  </si>
  <si>
    <t>Pāreja, DN25x15</t>
  </si>
  <si>
    <t>Pretvārsts DN15 PN16</t>
  </si>
  <si>
    <t>Automātiskais atgaisotājs, DN15</t>
  </si>
  <si>
    <t>Cirkulācijas ūdens cauruļvadu  DN15 siltumizolācija no grūti degoša, pašnodziestoša slēgtu poru polietilēna δ=20mm</t>
  </si>
  <si>
    <t>Pretugunsgrēka aploce caurulei DN15 (ugunsdrošības lenta)</t>
  </si>
  <si>
    <t>Iekšēja kanalizācijas sistēma K1</t>
  </si>
  <si>
    <t>Kanalizācijas izbūve no PP (4kN/m2) DN100 grūti degošām caurulēm ar fasona daļām un stiprinājumiem pa ēkas konstrukcijām</t>
  </si>
  <si>
    <t>Kanalizācijas izbūve no PP (4kN/m2) DN50 grūti degošām caurulēm ar fasona daļām un stiprinājumiem pa ēkas konstrukcijām</t>
  </si>
  <si>
    <t>Kanalizācijas izbūve no PP (8kN/m2) DN100 grūti degošām caurulēm</t>
  </si>
  <si>
    <t>Kanalizācijas izbūve no PP (8kN/m2) DN150 grūti degošām caurulēm</t>
  </si>
  <si>
    <t>Apvalkcaurule no tērauda caurules Dn200
ar antikorozijas pastiprinātu izolāciju</t>
  </si>
  <si>
    <t>Apvalkcaurule no PE caurules Dn150, PN10</t>
  </si>
  <si>
    <t>Nerūsējošā tērauda izlietne ar stiprinājuma elementiem un sifonu</t>
  </si>
  <si>
    <t>Keramikas roku izlietne ar stiprinājuma elementiem un sifonu</t>
  </si>
  <si>
    <t xml:space="preserve">Keramikas kompaktais klozeta pods ar horizontālo izlaidi komplektā ar  dubulta noskalošanas režīma skalojamo kasti komplektā ar  stiprinājuma elementiem, pieslēgumu, dekoratīvo rozeti, sēdriņki un mīksto pievadu ½” </t>
  </si>
  <si>
    <t>Dušas kabīnes 90x90 ar stiprinājuma elementiem un sifonu</t>
  </si>
  <si>
    <t>Korķis DN100 (noslēgtapa tīrīšanai)</t>
  </si>
  <si>
    <t>Revīzijas PVC DN100</t>
  </si>
  <si>
    <t>Revīziju lūka 0.3x0.3m</t>
  </si>
  <si>
    <t>Kanalizācijas tīkla ventilācijas izvadsDN100</t>
  </si>
  <si>
    <t>Pretugunsgrēka aploce caurulei DN100 (ugunsdrošības manžete)</t>
  </si>
  <si>
    <t>Akmens vates pretskaņas izolācija ar izolācijas biezumu 20mm kanalizācijas stāvvadu (caurulei DN100)</t>
  </si>
  <si>
    <t>Apvalkcaurules Dn150mm galu hermetizācija ar termočaulu</t>
  </si>
  <si>
    <t>Līkums DN50x45°</t>
  </si>
  <si>
    <r>
      <t>Trejgabals DN150x100 45</t>
    </r>
    <r>
      <rPr>
        <vertAlign val="superscript"/>
        <sz val="8"/>
        <color indexed="8"/>
        <rFont val="Arial"/>
        <family val="2"/>
        <charset val="204"/>
      </rPr>
      <t>0</t>
    </r>
  </si>
  <si>
    <r>
      <t>Trejgabals DN100x100 45</t>
    </r>
    <r>
      <rPr>
        <vertAlign val="superscript"/>
        <sz val="8"/>
        <color indexed="8"/>
        <rFont val="Arial"/>
        <family val="2"/>
        <charset val="204"/>
      </rPr>
      <t>0</t>
    </r>
  </si>
  <si>
    <r>
      <t>Tas pats, DN100x50 45</t>
    </r>
    <r>
      <rPr>
        <vertAlign val="superscript"/>
        <sz val="8"/>
        <color indexed="8"/>
        <rFont val="Arial"/>
        <family val="2"/>
        <charset val="204"/>
      </rPr>
      <t>0</t>
    </r>
  </si>
  <si>
    <r>
      <t>Tas pats, DN50x50 45</t>
    </r>
    <r>
      <rPr>
        <vertAlign val="superscript"/>
        <sz val="8"/>
        <color indexed="8"/>
        <rFont val="Arial"/>
        <family val="2"/>
        <charset val="204"/>
      </rPr>
      <t>0</t>
    </r>
  </si>
  <si>
    <r>
      <t>Līkums DN100x45</t>
    </r>
    <r>
      <rPr>
        <vertAlign val="superscript"/>
        <sz val="8"/>
        <color indexed="8"/>
        <rFont val="Arial"/>
        <family val="2"/>
        <charset val="204"/>
      </rPr>
      <t>0</t>
    </r>
  </si>
  <si>
    <t>vieta</t>
  </si>
  <si>
    <t>Iekšējā elektroapgāde</t>
  </si>
  <si>
    <t>Metāla sadalnes korpuss, IP31, 16 mod.</t>
  </si>
  <si>
    <t>Automātslēdzis 1P 230V, B16A, 20kA</t>
  </si>
  <si>
    <t>Automātslēdzis 1P 230V, B10A, 20kA</t>
  </si>
  <si>
    <t>Komb. noplūdes strāvas slēdzis 
2P B16A/30mA AC-tips</t>
  </si>
  <si>
    <t>Metāla sadalnes korpuss, IP31, 8 mod.</t>
  </si>
  <si>
    <t>Instalācijas materiāli</t>
  </si>
  <si>
    <t>Kontaktligzda  ,230V,1P/16A, IP44  ar kārbu</t>
  </si>
  <si>
    <t>Kontaktligzda  ,230V,1P/16A, IP20  ar kārbu</t>
  </si>
  <si>
    <t>Slēdzis 1p, IP20, komplektā ar rāmi un kārbu, V/A</t>
  </si>
  <si>
    <t>Slēdzis 2p, IP20, komplektā ar rāmi un kārbu, V/A</t>
  </si>
  <si>
    <t>Slēdzis 3p, IP20, komplektā ar rāmi un kārbu, V/A</t>
  </si>
  <si>
    <t>Elektriskais zvans</t>
  </si>
  <si>
    <t>Zvana poga</t>
  </si>
  <si>
    <t>Montāžas savienojuma kārba</t>
  </si>
  <si>
    <t>Gaismekļi</t>
  </si>
  <si>
    <t>Montāžas izstrādājumi</t>
  </si>
  <si>
    <t xml:space="preserve">Kabeli </t>
  </si>
  <si>
    <t xml:space="preserve">Kabelis NYM-J 3x6mm2 </t>
  </si>
  <si>
    <t xml:space="preserve">Kabelis NYM-J 3x2,5mm2 </t>
  </si>
  <si>
    <t xml:space="preserve">Kabelis NYM-J 3x1,5mm2 </t>
  </si>
  <si>
    <t>Elektroinstalācijas pārbaude ar termovizoru</t>
  </si>
  <si>
    <t>Ugunsizturīga montāžas pūta</t>
  </si>
  <si>
    <t>Strabu izciršana gazes betona blokos</t>
  </si>
  <si>
    <t>Dzīvokļu elektrosadale SS-13,4,5,6,7,10,
11,13,14,15,16,17,20</t>
  </si>
  <si>
    <t>Kop.lietošanas elektrosadale SS-21</t>
  </si>
  <si>
    <t>kompl.</t>
  </si>
  <si>
    <t>gab.</t>
  </si>
  <si>
    <t>K-ts.</t>
  </si>
  <si>
    <t>Sadalne</t>
  </si>
  <si>
    <t>Arējo ūdensvada un kanalizācijas tīklu ierīkošana</t>
  </si>
  <si>
    <t>līg.cena</t>
  </si>
  <si>
    <t xml:space="preserve">Tiešās izmaksas kopā, t. sk. darba devēja sociālais nodoklis 24.09% </t>
  </si>
  <si>
    <t xml:space="preserve">LED gaismeklis 24W ar kustības dēvējг un laika releju , IP44 </t>
  </si>
  <si>
    <r>
      <t>LED gaismeklis 24W, IP20</t>
    </r>
    <r>
      <rPr>
        <sz val="8"/>
        <color rgb="FFFF0000"/>
        <rFont val="Arial"/>
        <family val="2"/>
        <charset val="204"/>
      </rPr>
      <t xml:space="preserve"> </t>
    </r>
  </si>
  <si>
    <t xml:space="preserve">LED gaismeklis 12W,  IP44 </t>
  </si>
  <si>
    <r>
      <t>LED gaismeklis 12W,  IP20</t>
    </r>
    <r>
      <rPr>
        <sz val="8"/>
        <color rgb="FFFF0000"/>
        <rFont val="Arial"/>
        <family val="2"/>
        <charset val="204"/>
      </rPr>
      <t xml:space="preserve"> </t>
    </r>
  </si>
  <si>
    <t>6.3.</t>
  </si>
  <si>
    <t>6.4.</t>
  </si>
  <si>
    <t>6.5.</t>
  </si>
  <si>
    <t>4.15.</t>
  </si>
  <si>
    <t>4.16.</t>
  </si>
  <si>
    <t>4.17.</t>
  </si>
  <si>
    <t>4.18.</t>
  </si>
  <si>
    <t>4.19.</t>
  </si>
  <si>
    <t>4.20.</t>
  </si>
  <si>
    <t>4.21.</t>
  </si>
  <si>
    <t>4.22.</t>
  </si>
  <si>
    <t>4.23.</t>
  </si>
  <si>
    <t>4.24.</t>
  </si>
  <si>
    <t>5.12.</t>
  </si>
  <si>
    <t>5.13.</t>
  </si>
  <si>
    <t>5.14.</t>
  </si>
  <si>
    <t>5.15.</t>
  </si>
  <si>
    <t>5.16.</t>
  </si>
  <si>
    <t>5.17.</t>
  </si>
  <si>
    <t>5.18.</t>
  </si>
  <si>
    <t>5.19.</t>
  </si>
  <si>
    <t>5.20.</t>
  </si>
  <si>
    <t>6.6.</t>
  </si>
  <si>
    <t>6.7.</t>
  </si>
  <si>
    <t>6.8.</t>
  </si>
  <si>
    <t>6.9.</t>
  </si>
  <si>
    <t>6.10.</t>
  </si>
  <si>
    <t>6.11.</t>
  </si>
  <si>
    <t>6.12.</t>
  </si>
  <si>
    <t>6.14.</t>
  </si>
  <si>
    <t>6.15.</t>
  </si>
  <si>
    <t>6.16.</t>
  </si>
  <si>
    <t>6.17.</t>
  </si>
  <si>
    <t>6.18.</t>
  </si>
  <si>
    <t>6.19.</t>
  </si>
  <si>
    <t>7.1.</t>
  </si>
  <si>
    <t>7.2.</t>
  </si>
  <si>
    <t>7.3.</t>
  </si>
  <si>
    <t>7.4.</t>
  </si>
  <si>
    <t>7.5.</t>
  </si>
  <si>
    <t>7.6.</t>
  </si>
  <si>
    <t>7.7.</t>
  </si>
  <si>
    <t>7.8.</t>
  </si>
  <si>
    <t>7.9.</t>
  </si>
  <si>
    <t>7.10.</t>
  </si>
  <si>
    <t>7.11.</t>
  </si>
  <si>
    <t>7.12.</t>
  </si>
  <si>
    <t>7.13.</t>
  </si>
  <si>
    <t>7.14.</t>
  </si>
  <si>
    <t>7.15.</t>
  </si>
  <si>
    <t>7.16.</t>
  </si>
  <si>
    <t>7.17.</t>
  </si>
  <si>
    <t>7.18.</t>
  </si>
  <si>
    <t>7.19.</t>
  </si>
  <si>
    <t>7.20.</t>
  </si>
  <si>
    <t>7.21.</t>
  </si>
  <si>
    <t>7.22.</t>
  </si>
  <si>
    <t>7.23.</t>
  </si>
  <si>
    <t>7.24.</t>
  </si>
  <si>
    <t>7.25.</t>
  </si>
  <si>
    <t>7.26.</t>
  </si>
  <si>
    <t xml:space="preserve">Tiešās izmaksas kopā, t. sk. darba devēja sociālais nodoklis 24.9% </t>
  </si>
  <si>
    <t xml:space="preserve">antiseptikis </t>
  </si>
  <si>
    <t>antiseptikis</t>
  </si>
  <si>
    <t xml:space="preserve">Siltumizolācija ierīkošana no putupolistirola </t>
  </si>
  <si>
    <t>Skaņas izolācijas ierīkošana no plātnes  uz esoša koka pārseguma ar visiem palīgdarbiem</t>
  </si>
  <si>
    <t>Hidroizolācijas ierīkošana</t>
  </si>
  <si>
    <t>Skaņas izolācijas ierīkošana no plātnes uz esoša koka pārseguma ar visiem palīgdarbiem</t>
  </si>
  <si>
    <t>Akmens vate , 100mm</t>
  </si>
  <si>
    <t xml:space="preserve">Pamatu vertikāla virsma tīrīšana un plaisu aizdarīšana ar cementa maisijumu </t>
  </si>
  <si>
    <t>Ārējas palodzes montāza no PE materiāla ar visiem palīgdarbiem</t>
  </si>
  <si>
    <t>Balkonas apakšaju virsmu krāsošana ar visiem palīgdarbiem</t>
  </si>
  <si>
    <t>cementa maisījums  Ceresit CX 5  vai ekvivalents</t>
  </si>
  <si>
    <t>līmjava Sakret BAK vai ekvivalents</t>
  </si>
  <si>
    <t>līmēšanas un armēšanas java Sakret BAK vai ekvivalents</t>
  </si>
  <si>
    <t>grunts Sakret PG vai ekvivalents</t>
  </si>
  <si>
    <t>dekoratīvais atmetums  Sakret SIL vai ekvivalents</t>
  </si>
  <si>
    <t>grunts KS G vai ekvivalents</t>
  </si>
  <si>
    <t>krāsa  peleka  TIKKURILA vai ekvivalents</t>
  </si>
  <si>
    <t>ģipškartona loksnes " KNAUF GKB" vai ekvivalents</t>
  </si>
  <si>
    <t>ģipškartona loksnes " KNAUF GKBI" vai ekvivalents</t>
  </si>
  <si>
    <t>Akmens vate  50mm s PAROC vate UNS 37 vai ekvivalents</t>
  </si>
  <si>
    <t>ģipškartona loksnes  " KNAUF GKBI" vai ekvivalents</t>
  </si>
  <si>
    <t xml:space="preserve"> PVC veramas logu bloks  L-1, 1100x1600mm  U ≤1.0W/(m²K) </t>
  </si>
  <si>
    <t xml:space="preserve"> PVC veramas logu bloks L-2, 1250x1600mm    U ≤1.0W/(m²K) </t>
  </si>
  <si>
    <t xml:space="preserve">PVC  veramas logu  bloks L-3, 1450x1600mm  U ≤1.0W/(m²K) </t>
  </si>
  <si>
    <t xml:space="preserve">PVC  veramas logu  bloks L-4, 1300x2550mm  U ≤1.0W/(m²K) </t>
  </si>
  <si>
    <t xml:space="preserve"> PVC veramas logu bloks L-5, L=1450mm  U ≤1.0W/(m²K)  </t>
  </si>
  <si>
    <t xml:space="preserve">PV C  veramas logu bloks L-6, 700x1600mm    U ≤1.0W/(m²K) </t>
  </si>
  <si>
    <t>cementa maisijums  Seresit CX 5 vai ekvivallents</t>
  </si>
  <si>
    <t>špaktele   Kestonit LN vai ekvivalents</t>
  </si>
  <si>
    <t>špaktele  SHEETROCK vai ekvivalents</t>
  </si>
  <si>
    <t>grunts  Sakret UG vai ekvivalents</t>
  </si>
  <si>
    <t>špaktele SHEETROCK vai ekvivalents</t>
  </si>
  <si>
    <t>grunts  Sakret UG  vai ekvivalents</t>
  </si>
  <si>
    <t>špaktele    Kestonit LN vai ekvivalents</t>
  </si>
  <si>
    <t>hidroizolācija Sakret OAD vai ekvivalents</t>
  </si>
  <si>
    <t>flīžu līme  Sakret Fke  vai ekvivalents</t>
  </si>
  <si>
    <t>līme  Sakret BAK vai ekvivalents</t>
  </si>
  <si>
    <r>
      <t>siltumizolācijas akmens vate fasadiem 90kg/m3; ≥ 30kPa;</t>
    </r>
    <r>
      <rPr>
        <sz val="8"/>
        <rFont val="Symbol"/>
        <family val="1"/>
        <charset val="2"/>
      </rPr>
      <t></t>
    </r>
    <r>
      <rPr>
        <sz val="8"/>
        <rFont val="Arial"/>
        <family val="2"/>
        <charset val="186"/>
      </rPr>
      <t xml:space="preserve"> ≤0.040W/mK; 200mm
 Paroc Linio 15  vai ekvivalents</t>
    </r>
  </si>
  <si>
    <r>
      <t>siltumizolācijas akmens vate fasadiem 90kg/m3; ≥ 30kPa;</t>
    </r>
    <r>
      <rPr>
        <sz val="8"/>
        <rFont val="Symbol"/>
        <family val="1"/>
        <charset val="2"/>
      </rPr>
      <t></t>
    </r>
    <r>
      <rPr>
        <sz val="8"/>
        <rFont val="Arial"/>
        <family val="2"/>
        <charset val="186"/>
      </rPr>
      <t>≤0.040W/mK; 30mm
 Paroc Linio 15  vai ekvivalents</t>
    </r>
  </si>
  <si>
    <t>grunts  Sakret PG vai ekvivalents</t>
  </si>
  <si>
    <t>grunts  KSG vai ekvivalents</t>
  </si>
  <si>
    <t>fasādes krāsa TIKKURILA vai ekvivalents</t>
  </si>
  <si>
    <t>putupolistirols 150 2x50mm  Tenapors EPS 150 vai ekvivalents</t>
  </si>
  <si>
    <t>Grīdu izlīdzinoša masa  Sakret BAM vai ekvivalents</t>
  </si>
  <si>
    <t xml:space="preserve"> hidroizolācija  Sakret OAD vai ekvivalents</t>
  </si>
  <si>
    <t>flīžu līme  Sakret Fke vai ekvivalents</t>
  </si>
  <si>
    <t>putupolistirols  2x50mm  Tenapors EPS 150 vai ekvivalents</t>
  </si>
  <si>
    <t>grunts  Sakret  UG vai ekvivalents</t>
  </si>
  <si>
    <t>Skaņas izolācija   PAROC SSB2t vai ekvivalents</t>
  </si>
  <si>
    <t>Hidroizolācija s Sakret OA vai ekvivalents</t>
  </si>
  <si>
    <t>Skaņas izolācija  PAROC SSB2t vai ekvivalents</t>
  </si>
  <si>
    <t>antiseptikis  KURT vai ekvivalents</t>
  </si>
  <si>
    <t>Hermetizējoša līmlente  Cembrit vai ekvivalents</t>
  </si>
  <si>
    <t xml:space="preserve"> Blīvlenta  ROLLKOM PLUS vai ekvivalents</t>
  </si>
  <si>
    <t>fibrolīta loksnes CW-G25R11LVS EN13168 vai ekvivalents</t>
  </si>
  <si>
    <t>Visas koku materiālas virsmu no bēniņas pūses apstrāda ar ugunsdrošības lidzeklisar visiem palīgdarbiem  BOCHEMIT  vai ekvivalents</t>
  </si>
  <si>
    <t xml:space="preserve">  BOCHEMIT  vai ekvivalents</t>
  </si>
  <si>
    <t>Tērauda ventilis "Naval" DN50 vai ekvivalents</t>
  </si>
  <si>
    <t>Spiediena krituma regulators (), DN20, kvs=8 CRD122D; AFP VFG2 vai ekvivalents</t>
  </si>
  <si>
    <t>Siltumskaitītājs , Q=6 m3/st  Sonometer 1100 vai ekvivalents</t>
  </si>
  <si>
    <t>Divgaitas vārsts  ar elektropiedzīņu DN15, kvs=1.6 VRB2, AME435 vai ekvivalents</t>
  </si>
  <si>
    <t>Apkures kontūra cirkulācijas sūknis (G=1.75 m3/st, H=4,0m)  Magna 3 25-80 vai ekvivalents</t>
  </si>
  <si>
    <t>Tērauda ventilis "Naval" DN32 vai ekvivalents</t>
  </si>
  <si>
    <t>Divgaitas vārsts  ar elektropiedzīņu DN25, kvs=10  VRB2, AME435 vai ekvivalents</t>
  </si>
  <si>
    <t>Karstā ūdens cirkulācijas sūknis (G=0.3 m3/st, H=1.5m)  ALPHA 20-40N180 vai ekvivalents</t>
  </si>
  <si>
    <t>El. regulātors  ELC 210 vai ekvivalents</t>
  </si>
  <si>
    <t>Radiators komplektā ar stiprinājumiem un atgaisošanas korķi C22 500-500   "PURMO Compact" vai ekvivalents</t>
  </si>
  <si>
    <t>Radiatora pieslēguma komplekts, aksiāls termostātiskais vārsts ar priekšiestatīšanu, un leņķa atpakaļgaitas noslēgvārsts  TS-98-V, RL-1, HERZ vai ekvivalents</t>
  </si>
  <si>
    <t>Gaisa pieplūdes vārsts ar filtru PVC logiem VentSys vai ekvivalents</t>
  </si>
  <si>
    <t>Universālā "Gebo" uzmava PE cauruļu savienošanai vai ekvivalents</t>
  </si>
  <si>
    <t>Akmens vates izolācija d.22mm, b=30mm ʎ≤0.039 W/mK</t>
  </si>
  <si>
    <t>Akmens vates izolācija d.22mm, b=20mm ʎ≤0.039 W/mK</t>
  </si>
  <si>
    <t>Akmens vates izolācija d.18mm, b=20mm ʎ≤0.039 W/mK</t>
  </si>
  <si>
    <t>Akmens vates izolācija d.15mm, b=20mm ʎ≤0.039 W/mK</t>
  </si>
  <si>
    <t>Pamatu sienas siltumizolācija no putupolistirola  b=100mm ar visiem palīgdarbiem</t>
  </si>
  <si>
    <r>
      <t>putupolistirol  ≥ 150kPa</t>
    </r>
    <r>
      <rPr>
        <sz val="8"/>
        <rFont val="Symbol"/>
        <family val="1"/>
        <charset val="2"/>
      </rPr>
      <t xml:space="preserve">; </t>
    </r>
    <r>
      <rPr>
        <sz val="8"/>
        <rFont val="Arial"/>
        <family val="2"/>
        <charset val="186"/>
      </rPr>
      <t>≤0.040W/mK b=100mm  " TENAPORS EPS 150" vai ekvivalents</t>
    </r>
  </si>
  <si>
    <t>gludas PVC durvis D-3, 1000x2100mm ar aplodas no abām pusēm</t>
  </si>
  <si>
    <t>gludas PVC durvis D-4, 900x2100mm ar aplodas no abām pusēm</t>
  </si>
  <si>
    <t>špaktele   Kestonit LH vai ekvivalents</t>
  </si>
  <si>
    <t>Bēniņi siltināsana ar beramā vate</t>
  </si>
  <si>
    <t>Beramā vate Paroc BLT-9</t>
  </si>
  <si>
    <t xml:space="preserve">vienvērtnes ārdurvis ar kodu slēdzene D-1, 1000x2100mm, ar alumīnijas rāmis un atvēršanas mehānismus - drošības aizslēgs  U ≤1.8 W/(m²K) </t>
  </si>
  <si>
    <t xml:space="preserve">vienvērtnes ārdurvis ar kodu slēdzene D-10, 1300x2250mm, ar alumīnijas rāmis un atvēršanas mehānismus - drošības aizslēgs  U ≤1.8 W/(m²K) </t>
  </si>
  <si>
    <t>Bruģis seguma(smilts h=200mm, šķembas=150mm)ierīkošana ar visiem palīgdarbiem</t>
  </si>
  <si>
    <t>bruģis h=60mm</t>
  </si>
  <si>
    <t>šķembas fr. 20-40mm</t>
  </si>
  <si>
    <t>ūdens izturīgs fineris b=15mm</t>
  </si>
  <si>
    <t>cinkota tērauda caurules D50</t>
  </si>
  <si>
    <t>sastiprīnāšanas detāļas</t>
  </si>
  <si>
    <t>Invalīda laukumu ierīkošana no cinkota metināta režģi 34x38/40x40 ar visiem palīgdarbiem</t>
  </si>
  <si>
    <t>cinkota metināta režģi 34x38/40x40</t>
  </si>
  <si>
    <t>Margas invalīda laukumu ierīkošana no cinkota tērauda caurules D50 ar visiem palīgdarbiem</t>
  </si>
  <si>
    <t>Jaucējkrāns keramiskas izlietnei (invalīdiem)</t>
  </si>
  <si>
    <t>Sienas jaucējkrāns dušām ar šļūteni un dušas sietiņu (invalīdiem)</t>
  </si>
  <si>
    <t>Keramikas roku izlietne ar stiprinājuma elementiem, balstiem invalīdiem un sifonu</t>
  </si>
  <si>
    <t>Keramikas kompaktais klozeta pods ar horizontālo izlaidi komplektā ar  dubulta noskalošanas režīma skalojamo kasti komplektā ar  stiprinājuma elementiem, pieslēgumu, dekoratīvo rozeti, sēdriņki un mīksto pievadu ½” (invalīdiem)</t>
  </si>
  <si>
    <t>Sēdeklis un balsti invalīdiem dušas telpām</t>
  </si>
  <si>
    <t>Grīdas traps vertikālais DN 50 ar sifonu</t>
  </si>
  <si>
    <t>Korķis DN50 (noslēgtapa tīrīšanai)</t>
  </si>
  <si>
    <t>4.25.</t>
  </si>
  <si>
    <t>4.26.</t>
  </si>
  <si>
    <t>7.27.</t>
  </si>
  <si>
    <t>7.28.</t>
  </si>
  <si>
    <t>7.29.</t>
  </si>
  <si>
    <t>7.30.</t>
  </si>
  <si>
    <t>7.31.</t>
  </si>
  <si>
    <t>Kanalizācijas PVC fasona daļas DN100, DN50:</t>
  </si>
  <si>
    <t>Iebūvējams tvaika nosūcējs Electrolux LFP226S   vai ekvivalents</t>
  </si>
  <si>
    <t>Kopā ar PVN</t>
  </si>
  <si>
    <t>TP_01.24</t>
  </si>
  <si>
    <t>Tāme sastādīta  2024. gada tirgus cenās, pamatojoties uz AR un BK daļas rasējumiem</t>
  </si>
  <si>
    <t>Tāme sastādīta  2024. gada tirgus cenās, pamatojoties uz AR daļas rasējumiem</t>
  </si>
  <si>
    <t>Tāme sastādīta  2024. gada tirgus cenās, pamatojoties uz AR un BK  daļas rasējumiem</t>
  </si>
  <si>
    <t>Tāme sastādīta  2024. gada tirgus cenās, pamatojoties uz AR  daļas rasējumiem</t>
  </si>
  <si>
    <t>Tāme sastādīta  2024. gada tirgus cenās, pamatojoties uz ĢP daļas rasējumiem</t>
  </si>
  <si>
    <t>Tāme sastādīta  2024. gada tirgus cenās, pamatojoties uz SM daļas rasējumiem</t>
  </si>
  <si>
    <t>Tāme sastādīta  2024. gada tirgus cenās, pamatojoties uz AVK-A daļas rasējumiem</t>
  </si>
  <si>
    <t>Tāme sastādīta  2024. gada tirgus cenās, pamatojoties uz AVK_V daļas rasējumiem</t>
  </si>
  <si>
    <t>Tāme sastādīta  2024. gada tirgus cenās, pamatojoties uz UK daļas rasējumiem</t>
  </si>
  <si>
    <t>Tāme sastādīta  2024. gada tirgus cenās, pamatojoties uz EL daļas rasējumiem</t>
  </si>
  <si>
    <t>Tāme sastādīta  2024. gada tirgus cenās, pamatojoties uz ŪKT daļas rasējumiem</t>
  </si>
  <si>
    <t>Utilizācija asbestocementa loksnes</t>
  </si>
  <si>
    <t>Tranšejas rakšana, smilšu pamatnes ierīkošana zem cauruļvadiem h=150mm,  cauruļvadus OD160mm montāza un apbēršana ar smilti h=300mm ar visiem palīgdarbiem</t>
  </si>
  <si>
    <t>Dīvpusējā dalāmā aizsargcaurule kabeļa aizsardzības DN110, 750N, l=3,0m montāža ar visiem palīgdarbiem</t>
  </si>
  <si>
    <t>Tranšejas rakšana, smilšu pamatnes ierīkošana zem ūdensvada cauruļvadiem h=150mm, ūdensvada  cauruļvadus OD63x3,8  montāza un apbēršana ar smilti h=300mm ar visiem palīgdarbiem</t>
  </si>
  <si>
    <t xml:space="preserve"> ūdensvada  cauruļvadus OD63x3,8, SGR17, PN10</t>
  </si>
  <si>
    <t>Pieslēgums pie esošājam ūdensvada akam ar visiem palīgdarbiem</t>
  </si>
  <si>
    <t>enkurojošas atloks Dn50 ķeta caurulei d50mm</t>
  </si>
  <si>
    <t>Atloku aizbīdnis Dn50mm montāža ar visiem palīgdarbiem</t>
  </si>
  <si>
    <t xml:space="preserve">atloku aizbīdnis Dn50mm </t>
  </si>
  <si>
    <t xml:space="preserve"> Ūdensvada  cauruļvadus OD63x3,8  montāza zem pamatiem  ar visiem palīgdarbiem</t>
  </si>
  <si>
    <t xml:space="preserve"> Ūdensvada  cauruļvadus OD63x3,8  zem pamatiem siltumizolācija  ar visiem palīgdarbiem</t>
  </si>
  <si>
    <t>Atloku trejgabalu  Dn50x50mm montāža ar visiem palīgdarbiem</t>
  </si>
  <si>
    <t xml:space="preserve">atloku trejgabals  Dn50x50mm </t>
  </si>
  <si>
    <t>Betona balstu ierīkošana ar visiem palīgdarbiem</t>
  </si>
  <si>
    <t>PE izcaurule pāreja ar atloku Dn63 montāža ar visiem palīgdarbiem</t>
  </si>
  <si>
    <t>PE izcaurule pāreja ar atloku Dn63</t>
  </si>
  <si>
    <t>EM dubultuzmavu Dn63 montāža ar visiem palīgdarbiem</t>
  </si>
  <si>
    <t xml:space="preserve">EM dubultuzmavu Dn63 </t>
  </si>
  <si>
    <t>EM līkumu Dn63 90* montāža ar visiem palīgdarbiem</t>
  </si>
  <si>
    <t xml:space="preserve">EM līkums Dn63 90* </t>
  </si>
  <si>
    <t>Aizsargčaulu Dn63  montāža akā ar visiem palīgdarbiem</t>
  </si>
  <si>
    <t>aizsargčaulu Dn63</t>
  </si>
  <si>
    <t>Apvalkcaurule Dn100 ar galu germetizāciju montāža ar visiem palīgdarbiem</t>
  </si>
  <si>
    <t xml:space="preserve">apvalkcaurule Dn100 ar galu germetizāciju </t>
  </si>
  <si>
    <t>Ievadu ekā ierīkošana  ar visiem palīgdarbiem</t>
  </si>
  <si>
    <t>Šķērsojums ar esošiem elektrības kabeliem  ar visiem palīgdarbiem</t>
  </si>
  <si>
    <t>divpusējā dalāmā aizsargcaurule kabeļa aizsardzībai DN100, 750N</t>
  </si>
  <si>
    <t>dīvpusējā dalāmā aizsargcaurule kabeļa aizsardzības DN110, 750N, l=3,0m</t>
  </si>
  <si>
    <t>aizsargčaula dzelzsbetona akas sienā OD160mm caurulei</t>
  </si>
  <si>
    <t>PVC OD 160 uzmavu trejgabals ar 45*</t>
  </si>
  <si>
    <t>1,11.</t>
  </si>
  <si>
    <t>1,12.</t>
  </si>
  <si>
    <t>PVC OD 160 uzmavu līknis ar 45*</t>
  </si>
  <si>
    <t>PVC OD 160 uzmavu līknis ar 90*</t>
  </si>
  <si>
    <t>stiprināšanas komplekts</t>
  </si>
  <si>
    <t>Marķēšanas plāksnītes ar kanalizācijas akas piesaite ierīkošana</t>
  </si>
  <si>
    <t>Kanalizācijas tīkla D150mm demontāža ar visiem palīgdarbiem</t>
  </si>
  <si>
    <t>Ūdensvada tīkla D50mm demontāža ar visiem palīgdarbiem</t>
  </si>
  <si>
    <t>Koku ciršana un celmu rakšana ar visiem palīgdarbiem</t>
  </si>
  <si>
    <t>Esošo asfalta seguma uzlaušana ārējam tīkliem un aizvešana ar visiem palīgdarbiem</t>
  </si>
  <si>
    <t>Asfalta segumu ierikošana uz sablīveta šķembas slāņu ārējam tīkliem ar visiem palīgdarbiem</t>
  </si>
  <si>
    <t>Augsnes virskārtas noņemšana un atjaunošana ārējam tīkliem slīpas un horizontālās virsmās ar zāliena sēšanu ar visiem palīgdarbiem</t>
  </si>
  <si>
    <t>Tāme sastādīta 2024. gada 26. augusta</t>
  </si>
  <si>
    <t>latas 25x50mm</t>
  </si>
  <si>
    <t>1.30.*</t>
  </si>
  <si>
    <t>1.30.**</t>
  </si>
  <si>
    <t>Sadzīves nosūces ventilators SILENT-100 CZ vai ekvivalents</t>
  </si>
  <si>
    <t>Lokanais gaisa vads D125</t>
  </si>
  <si>
    <t>iekšējā hidroiz. lente</t>
  </si>
  <si>
    <t>ārējā vējnecaurlaidīga lente</t>
  </si>
  <si>
    <t>1.24*</t>
  </si>
  <si>
    <t>Potenciālu izlīdzināšanas kopne</t>
  </si>
  <si>
    <t>PE aizsargcaurule d=25mm</t>
  </si>
  <si>
    <t>Galvenā potenciālu izlīdzināšanas kopne</t>
  </si>
  <si>
    <t>Kabelis Cu-1x6 mm2, dzeltenzaļš</t>
  </si>
  <si>
    <t>Kabelis Cu-1x25 mm2, dzeltenzaļš</t>
  </si>
  <si>
    <t>Monolīta betona pamatus(2 gab.-0,3x03x0,9m) ierīkošana prekš statniem invalīda laukumu ar visiem palīgdarbiem</t>
  </si>
  <si>
    <t>betons C30/37</t>
  </si>
  <si>
    <t>1.19.*</t>
  </si>
  <si>
    <t>Stegrojums</t>
  </si>
  <si>
    <t>Statnes invalīda laukumu ierīkošana no cinkota tērauda caurules 40x40x3  ar visiem palīgdarbiem</t>
  </si>
  <si>
    <t>Pandusa sijas SR-1 izgatavošana un montāža ar visiem palīgdarbiem</t>
  </si>
  <si>
    <t>1.30*1</t>
  </si>
  <si>
    <t>1.30*2</t>
  </si>
  <si>
    <t>IPN 80</t>
  </si>
  <si>
    <t>Loksne 240x400x8</t>
  </si>
  <si>
    <t>Pandusa sijas SR-2 izgatavošana un montāža ar visiem palīgdarbiem</t>
  </si>
  <si>
    <t>1.30.**1</t>
  </si>
  <si>
    <t>1.30.**2</t>
  </si>
  <si>
    <t>1.30.**3</t>
  </si>
  <si>
    <t>gb</t>
  </si>
  <si>
    <t>IPN 120</t>
  </si>
  <si>
    <t>IPN 200</t>
  </si>
  <si>
    <t>Loksne 520x300x8</t>
  </si>
  <si>
    <r>
      <t xml:space="preserve">Esošā ūdensvada tīkla demontāža </t>
    </r>
    <r>
      <rPr>
        <sz val="8"/>
        <color rgb="FFFF0000"/>
        <rFont val="Arial"/>
        <family val="2"/>
        <charset val="204"/>
      </rPr>
      <t>(sk.LT1.1.p2.11.)</t>
    </r>
  </si>
  <si>
    <r>
      <t>Esošā ūdensvada tīkla demontāža (</t>
    </r>
    <r>
      <rPr>
        <sz val="8"/>
        <color rgb="FFFF0000"/>
        <rFont val="Arial"/>
        <family val="2"/>
        <charset val="204"/>
      </rPr>
      <t>sk.LT1.1.p2.11.)</t>
    </r>
  </si>
  <si>
    <r>
      <t xml:space="preserve">Esošā kanalizācijas tīkla demontāža </t>
    </r>
    <r>
      <rPr>
        <sz val="8"/>
        <color rgb="FFFF0000"/>
        <rFont val="Arial"/>
        <family val="2"/>
        <charset val="204"/>
      </rPr>
      <t>(sk.LT1.1.p2.11.)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</si>
</sst>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0;;"/>
    <numFmt numFmtId="165" formatCode="0;;"/>
  </numFmts>
  <fonts count="31" x14ac:knownFonts="1">
    <font>
      <sz val="11"/>
      <color theme="1"/>
      <name val="Calibri"/>
      <family val="2"/>
      <charset val="186"/>
      <scheme val="minor"/>
    </font>
    <font>
      <sz val="8"/>
      <name val="Arial"/>
      <family val="2"/>
      <charset val="186"/>
    </font>
    <font>
      <b/>
      <sz val="8"/>
      <name val="Arial"/>
      <family val="2"/>
      <charset val="186"/>
    </font>
    <font>
      <sz val="10"/>
      <name val="Arial"/>
      <family val="2"/>
      <charset val="186"/>
    </font>
    <font>
      <sz val="10"/>
      <name val="Arial"/>
      <family val="2"/>
      <charset val="204"/>
    </font>
    <font>
      <sz val="8"/>
      <name val="Arial"/>
      <family val="2"/>
    </font>
    <font>
      <sz val="9"/>
      <color indexed="81"/>
      <name val="Tahoma"/>
      <family val="2"/>
      <charset val="186"/>
    </font>
    <font>
      <b/>
      <sz val="9"/>
      <color indexed="81"/>
      <name val="Tahoma"/>
      <family val="2"/>
      <charset val="186"/>
    </font>
    <font>
      <b/>
      <sz val="8"/>
      <name val="Arial"/>
      <family val="2"/>
      <charset val="204"/>
    </font>
    <font>
      <b/>
      <u/>
      <sz val="8"/>
      <name val="Arial"/>
      <family val="2"/>
      <charset val="1"/>
    </font>
    <font>
      <sz val="8"/>
      <color indexed="8"/>
      <name val="Arial"/>
      <family val="2"/>
      <charset val="1"/>
    </font>
    <font>
      <sz val="8"/>
      <name val="Arial"/>
      <family val="2"/>
      <charset val="1"/>
    </font>
    <font>
      <sz val="8"/>
      <name val="Arial"/>
      <family val="2"/>
      <charset val="204"/>
    </font>
    <font>
      <sz val="12"/>
      <name val="Calibri"/>
      <family val="2"/>
      <charset val="1"/>
    </font>
    <font>
      <b/>
      <u/>
      <sz val="8"/>
      <name val="Arial"/>
      <family val="2"/>
      <charset val="204"/>
    </font>
    <font>
      <sz val="8"/>
      <color indexed="8"/>
      <name val="Arial"/>
      <family val="2"/>
      <charset val="204"/>
    </font>
    <font>
      <b/>
      <u/>
      <sz val="8"/>
      <color indexed="8"/>
      <name val="Arial"/>
      <family val="2"/>
      <charset val="204"/>
    </font>
    <font>
      <vertAlign val="superscript"/>
      <sz val="8"/>
      <color indexed="8"/>
      <name val="Arial"/>
      <family val="2"/>
      <charset val="204"/>
    </font>
    <font>
      <sz val="8"/>
      <name val="Calibri"/>
      <family val="2"/>
      <charset val="1"/>
    </font>
    <font>
      <b/>
      <sz val="10"/>
      <color indexed="8"/>
      <name val="Arial"/>
      <family val="2"/>
      <charset val="204"/>
    </font>
    <font>
      <sz val="10"/>
      <color indexed="8"/>
      <name val="Calibri"/>
      <family val="2"/>
      <charset val="204"/>
    </font>
    <font>
      <b/>
      <sz val="8"/>
      <color indexed="8"/>
      <name val="Arial"/>
      <family val="2"/>
      <charset val="204"/>
    </font>
    <font>
      <sz val="10"/>
      <color indexed="8"/>
      <name val="Arial"/>
      <family val="2"/>
      <charset val="204"/>
    </font>
    <font>
      <sz val="8"/>
      <color rgb="FFFF0000"/>
      <name val="Arial"/>
      <family val="2"/>
      <charset val="204"/>
    </font>
    <font>
      <sz val="8"/>
      <name val="Symbol"/>
      <family val="1"/>
      <charset val="2"/>
    </font>
    <font>
      <sz val="8"/>
      <color rgb="FFFF0000"/>
      <name val="Arial"/>
      <family val="2"/>
      <charset val="186"/>
    </font>
    <font>
      <sz val="9"/>
      <name val="Calibri"/>
      <family val="2"/>
      <charset val="1"/>
    </font>
    <font>
      <sz val="9"/>
      <color theme="1"/>
      <name val="Arial"/>
      <family val="2"/>
    </font>
    <font>
      <sz val="8"/>
      <color theme="1"/>
      <name val="Arial"/>
      <family val="2"/>
    </font>
    <font>
      <sz val="9"/>
      <color indexed="8"/>
      <name val="Arial"/>
      <family val="2"/>
      <charset val="186"/>
    </font>
    <font>
      <sz val="8"/>
      <color indexed="8"/>
      <name val="Arial"/>
      <family val="2"/>
      <charset val="186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indexed="65"/>
        <bgColor indexed="64"/>
      </patternFill>
    </fill>
    <fill>
      <patternFill patternType="solid">
        <fgColor theme="0"/>
      </patternFill>
    </fill>
    <fill>
      <patternFill patternType="solid">
        <fgColor theme="0"/>
        <bgColor indexed="64"/>
      </patternFill>
    </fill>
    <fill>
      <patternFill patternType="solid">
        <fgColor theme="0"/>
        <bgColor indexed="40"/>
      </patternFill>
    </fill>
    <fill>
      <patternFill patternType="solid">
        <fgColor rgb="FFFFFF00"/>
        <bgColor indexed="64"/>
      </patternFill>
    </fill>
  </fills>
  <borders count="6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6">
    <xf numFmtId="0" fontId="0" fillId="0" borderId="0"/>
    <xf numFmtId="0" fontId="3" fillId="0" borderId="0"/>
    <xf numFmtId="0" fontId="3" fillId="0" borderId="0"/>
    <xf numFmtId="0" fontId="4" fillId="0" borderId="0"/>
    <xf numFmtId="0" fontId="20" fillId="0" borderId="0"/>
    <xf numFmtId="0" fontId="3" fillId="3" borderId="0">
      <alignment vertical="center" wrapText="1"/>
    </xf>
  </cellStyleXfs>
  <cellXfs count="291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/>
    </xf>
    <xf numFmtId="0" fontId="2" fillId="0" borderId="1" xfId="0" applyFont="1" applyBorder="1" applyAlignment="1">
      <alignment horizontal="center"/>
    </xf>
    <xf numFmtId="0" fontId="1" fillId="0" borderId="0" xfId="0" applyFont="1" applyAlignment="1">
      <alignment horizontal="right"/>
    </xf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1" fillId="0" borderId="6" xfId="0" applyFont="1" applyBorder="1"/>
    <xf numFmtId="4" fontId="1" fillId="0" borderId="7" xfId="0" applyNumberFormat="1" applyFont="1" applyBorder="1" applyAlignment="1">
      <alignment horizontal="center" vertical="center"/>
    </xf>
    <xf numFmtId="2" fontId="1" fillId="0" borderId="7" xfId="0" applyNumberFormat="1" applyFont="1" applyBorder="1" applyAlignment="1">
      <alignment horizontal="center" vertical="center"/>
    </xf>
    <xf numFmtId="0" fontId="1" fillId="0" borderId="9" xfId="0" applyFont="1" applyBorder="1"/>
    <xf numFmtId="0" fontId="2" fillId="0" borderId="10" xfId="0" applyFont="1" applyBorder="1" applyAlignment="1">
      <alignment horizontal="right"/>
    </xf>
    <xf numFmtId="2" fontId="2" fillId="0" borderId="11" xfId="0" applyNumberFormat="1" applyFont="1" applyBorder="1" applyAlignment="1">
      <alignment horizontal="center" vertical="center"/>
    </xf>
    <xf numFmtId="0" fontId="2" fillId="0" borderId="0" xfId="0" applyFont="1" applyAlignment="1">
      <alignment horizontal="right"/>
    </xf>
    <xf numFmtId="2" fontId="2" fillId="0" borderId="0" xfId="0" applyNumberFormat="1" applyFont="1" applyAlignment="1">
      <alignment horizontal="center" vertical="center"/>
    </xf>
    <xf numFmtId="2" fontId="1" fillId="0" borderId="13" xfId="0" applyNumberFormat="1" applyFont="1" applyBorder="1" applyAlignment="1">
      <alignment horizontal="center" vertical="center"/>
    </xf>
    <xf numFmtId="0" fontId="1" fillId="0" borderId="0" xfId="0" applyFont="1" applyAlignment="1">
      <alignment wrapText="1"/>
    </xf>
    <xf numFmtId="0" fontId="1" fillId="0" borderId="23" xfId="0" applyFont="1" applyBorder="1" applyAlignment="1">
      <alignment horizontal="center" vertical="center" wrapText="1"/>
    </xf>
    <xf numFmtId="0" fontId="1" fillId="0" borderId="24" xfId="0" applyFont="1" applyBorder="1" applyAlignment="1">
      <alignment horizontal="center" vertical="center" wrapText="1"/>
    </xf>
    <xf numFmtId="2" fontId="1" fillId="0" borderId="0" xfId="0" applyNumberFormat="1" applyFont="1"/>
    <xf numFmtId="0" fontId="2" fillId="0" borderId="28" xfId="0" applyFont="1" applyBorder="1" applyAlignment="1">
      <alignment horizontal="center"/>
    </xf>
    <xf numFmtId="0" fontId="1" fillId="0" borderId="0" xfId="0" applyFont="1" applyAlignment="1">
      <alignment vertical="center"/>
    </xf>
    <xf numFmtId="164" fontId="1" fillId="0" borderId="20" xfId="0" applyNumberFormat="1" applyFont="1" applyBorder="1" applyAlignment="1">
      <alignment horizontal="center" vertical="center" wrapText="1"/>
    </xf>
    <xf numFmtId="164" fontId="1" fillId="0" borderId="26" xfId="0" applyNumberFormat="1" applyFont="1" applyBorder="1" applyAlignment="1">
      <alignment horizontal="center" vertical="center" wrapText="1"/>
    </xf>
    <xf numFmtId="164" fontId="1" fillId="0" borderId="30" xfId="0" applyNumberFormat="1" applyFont="1" applyBorder="1" applyAlignment="1">
      <alignment horizontal="center" vertical="center" wrapText="1"/>
    </xf>
    <xf numFmtId="0" fontId="1" fillId="0" borderId="0" xfId="0" applyFont="1" applyAlignment="1">
      <alignment horizontal="left"/>
    </xf>
    <xf numFmtId="0" fontId="1" fillId="0" borderId="0" xfId="0" applyFont="1" applyAlignment="1">
      <alignment horizontal="right" vertical="center"/>
    </xf>
    <xf numFmtId="0" fontId="1" fillId="0" borderId="0" xfId="0" applyFont="1" applyAlignment="1">
      <alignment horizontal="left"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vertical="center" wrapText="1"/>
    </xf>
    <xf numFmtId="2" fontId="1" fillId="0" borderId="0" xfId="0" applyNumberFormat="1" applyFont="1" applyAlignment="1">
      <alignment horizontal="center" vertical="center"/>
    </xf>
    <xf numFmtId="2" fontId="1" fillId="0" borderId="0" xfId="0" applyNumberFormat="1" applyFont="1" applyAlignment="1">
      <alignment vertical="center"/>
    </xf>
    <xf numFmtId="0" fontId="2" fillId="0" borderId="0" xfId="0" applyFont="1" applyAlignment="1">
      <alignment horizontal="right" vertical="center"/>
    </xf>
    <xf numFmtId="14" fontId="1" fillId="0" borderId="0" xfId="0" applyNumberFormat="1" applyFont="1" applyAlignment="1">
      <alignment horizontal="left"/>
    </xf>
    <xf numFmtId="0" fontId="1" fillId="0" borderId="29" xfId="0" applyFont="1" applyBorder="1" applyAlignment="1">
      <alignment horizontal="center" vertical="center" textRotation="90" wrapText="1"/>
    </xf>
    <xf numFmtId="0" fontId="1" fillId="0" borderId="30" xfId="0" applyFont="1" applyBorder="1" applyAlignment="1">
      <alignment horizontal="center" vertical="center" textRotation="90" wrapText="1"/>
    </xf>
    <xf numFmtId="165" fontId="1" fillId="0" borderId="5" xfId="0" applyNumberFormat="1" applyFont="1" applyBorder="1" applyAlignment="1">
      <alignment horizontal="center" vertical="center"/>
    </xf>
    <xf numFmtId="0" fontId="1" fillId="0" borderId="26" xfId="0" applyFont="1" applyBorder="1" applyAlignment="1">
      <alignment wrapText="1"/>
    </xf>
    <xf numFmtId="164" fontId="1" fillId="0" borderId="25" xfId="0" applyNumberFormat="1" applyFont="1" applyBorder="1" applyAlignment="1">
      <alignment horizontal="center" vertical="center" wrapText="1"/>
    </xf>
    <xf numFmtId="164" fontId="2" fillId="0" borderId="9" xfId="0" applyNumberFormat="1" applyFont="1" applyBorder="1" applyAlignment="1">
      <alignment horizontal="center"/>
    </xf>
    <xf numFmtId="164" fontId="2" fillId="0" borderId="11" xfId="0" applyNumberFormat="1" applyFont="1" applyBorder="1" applyAlignment="1">
      <alignment horizontal="center"/>
    </xf>
    <xf numFmtId="164" fontId="1" fillId="0" borderId="0" xfId="0" applyNumberFormat="1" applyFont="1"/>
    <xf numFmtId="164" fontId="1" fillId="0" borderId="32" xfId="0" applyNumberFormat="1" applyFont="1" applyBorder="1" applyAlignment="1">
      <alignment horizontal="center"/>
    </xf>
    <xf numFmtId="164" fontId="1" fillId="0" borderId="5" xfId="0" applyNumberFormat="1" applyFont="1" applyBorder="1" applyAlignment="1">
      <alignment horizontal="center" vertical="center"/>
    </xf>
    <xf numFmtId="164" fontId="1" fillId="0" borderId="26" xfId="0" applyNumberFormat="1" applyFont="1" applyBorder="1" applyAlignment="1">
      <alignment vertical="top" wrapText="1"/>
    </xf>
    <xf numFmtId="164" fontId="1" fillId="0" borderId="26" xfId="2" applyNumberFormat="1" applyFont="1" applyBorder="1" applyAlignment="1">
      <alignment horizontal="center" vertical="center"/>
    </xf>
    <xf numFmtId="164" fontId="2" fillId="0" borderId="27" xfId="2" applyNumberFormat="1" applyFont="1" applyBorder="1" applyAlignment="1">
      <alignment horizontal="center" vertical="center"/>
    </xf>
    <xf numFmtId="164" fontId="1" fillId="0" borderId="5" xfId="2" applyNumberFormat="1" applyFont="1" applyBorder="1" applyAlignment="1">
      <alignment horizontal="center" vertical="center"/>
    </xf>
    <xf numFmtId="9" fontId="1" fillId="0" borderId="0" xfId="0" applyNumberFormat="1" applyFont="1"/>
    <xf numFmtId="165" fontId="1" fillId="0" borderId="0" xfId="0" applyNumberFormat="1" applyFont="1" applyAlignment="1">
      <alignment vertical="center"/>
    </xf>
    <xf numFmtId="0" fontId="1" fillId="0" borderId="38" xfId="0" applyFont="1" applyBorder="1"/>
    <xf numFmtId="2" fontId="1" fillId="0" borderId="28" xfId="0" applyNumberFormat="1" applyFont="1" applyBorder="1" applyAlignment="1">
      <alignment horizontal="center" vertical="center"/>
    </xf>
    <xf numFmtId="164" fontId="1" fillId="0" borderId="2" xfId="0" applyNumberFormat="1" applyFont="1" applyBorder="1" applyAlignment="1">
      <alignment horizontal="center" vertical="center"/>
    </xf>
    <xf numFmtId="164" fontId="1" fillId="0" borderId="20" xfId="0" applyNumberFormat="1" applyFont="1" applyBorder="1" applyAlignment="1">
      <alignment horizontal="center" vertical="center"/>
    </xf>
    <xf numFmtId="164" fontId="1" fillId="0" borderId="21" xfId="0" applyNumberFormat="1" applyFont="1" applyBorder="1" applyAlignment="1">
      <alignment horizontal="center" vertical="center" wrapText="1"/>
    </xf>
    <xf numFmtId="164" fontId="1" fillId="0" borderId="26" xfId="0" applyNumberFormat="1" applyFont="1" applyBorder="1" applyAlignment="1">
      <alignment horizontal="center" vertical="center"/>
    </xf>
    <xf numFmtId="164" fontId="1" fillId="0" borderId="27" xfId="0" applyNumberFormat="1" applyFont="1" applyBorder="1" applyAlignment="1">
      <alignment horizontal="center" vertical="center" wrapText="1"/>
    </xf>
    <xf numFmtId="164" fontId="1" fillId="0" borderId="39" xfId="0" applyNumberFormat="1" applyFont="1" applyBorder="1" applyAlignment="1">
      <alignment horizontal="center" vertical="center" wrapText="1"/>
    </xf>
    <xf numFmtId="164" fontId="1" fillId="0" borderId="15" xfId="0" quotePrefix="1" applyNumberFormat="1" applyFont="1" applyBorder="1" applyAlignment="1">
      <alignment horizontal="center"/>
    </xf>
    <xf numFmtId="164" fontId="1" fillId="0" borderId="15" xfId="0" applyNumberFormat="1" applyFont="1" applyBorder="1" applyAlignment="1">
      <alignment horizontal="center"/>
    </xf>
    <xf numFmtId="164" fontId="1" fillId="0" borderId="14" xfId="0" applyNumberFormat="1" applyFont="1" applyBorder="1" applyAlignment="1">
      <alignment horizontal="center"/>
    </xf>
    <xf numFmtId="164" fontId="1" fillId="0" borderId="8" xfId="0" applyNumberFormat="1" applyFont="1" applyBorder="1" applyAlignment="1">
      <alignment horizontal="center" vertical="center"/>
    </xf>
    <xf numFmtId="164" fontId="1" fillId="0" borderId="24" xfId="0" applyNumberFormat="1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 textRotation="90" wrapText="1"/>
    </xf>
    <xf numFmtId="0" fontId="1" fillId="0" borderId="40" xfId="0" applyFont="1" applyBorder="1" applyAlignment="1">
      <alignment horizontal="center" vertical="center" wrapText="1"/>
    </xf>
    <xf numFmtId="0" fontId="1" fillId="0" borderId="41" xfId="0" applyFont="1" applyBorder="1" applyAlignment="1">
      <alignment horizontal="center" vertical="center" wrapText="1"/>
    </xf>
    <xf numFmtId="164" fontId="1" fillId="0" borderId="41" xfId="0" applyNumberFormat="1" applyFont="1" applyBorder="1" applyAlignment="1">
      <alignment vertical="top" wrapText="1"/>
    </xf>
    <xf numFmtId="164" fontId="2" fillId="0" borderId="41" xfId="0" applyNumberFormat="1" applyFont="1" applyBorder="1" applyAlignment="1">
      <alignment horizontal="center" vertical="center" wrapText="1"/>
    </xf>
    <xf numFmtId="164" fontId="1" fillId="0" borderId="41" xfId="2" applyNumberFormat="1" applyFont="1" applyBorder="1" applyAlignment="1">
      <alignment horizontal="center" vertical="center"/>
    </xf>
    <xf numFmtId="164" fontId="2" fillId="0" borderId="42" xfId="2" applyNumberFormat="1" applyFont="1" applyBorder="1" applyAlignment="1">
      <alignment horizontal="center" vertical="center"/>
    </xf>
    <xf numFmtId="164" fontId="1" fillId="0" borderId="42" xfId="0" applyNumberFormat="1" applyFont="1" applyBorder="1" applyAlignment="1">
      <alignment horizontal="center" vertical="center" wrapText="1"/>
    </xf>
    <xf numFmtId="164" fontId="1" fillId="0" borderId="40" xfId="2" applyNumberFormat="1" applyFont="1" applyBorder="1" applyAlignment="1">
      <alignment horizontal="center" vertical="center"/>
    </xf>
    <xf numFmtId="164" fontId="2" fillId="0" borderId="9" xfId="3" applyNumberFormat="1" applyFont="1" applyBorder="1" applyAlignment="1">
      <alignment horizontal="center" vertical="center"/>
    </xf>
    <xf numFmtId="164" fontId="2" fillId="0" borderId="12" xfId="3" applyNumberFormat="1" applyFont="1" applyBorder="1" applyAlignment="1">
      <alignment horizontal="center" vertical="center"/>
    </xf>
    <xf numFmtId="164" fontId="2" fillId="0" borderId="13" xfId="3" applyNumberFormat="1" applyFont="1" applyBorder="1" applyAlignment="1">
      <alignment horizontal="center" vertical="center"/>
    </xf>
    <xf numFmtId="165" fontId="1" fillId="0" borderId="2" xfId="0" applyNumberFormat="1" applyFont="1" applyBorder="1" applyAlignment="1">
      <alignment horizontal="center" vertical="center" wrapText="1"/>
    </xf>
    <xf numFmtId="165" fontId="1" fillId="0" borderId="5" xfId="0" applyNumberFormat="1" applyFont="1" applyBorder="1" applyAlignment="1">
      <alignment horizontal="center" vertical="center" wrapText="1"/>
    </xf>
    <xf numFmtId="165" fontId="1" fillId="0" borderId="29" xfId="0" applyNumberFormat="1" applyFont="1" applyBorder="1" applyAlignment="1">
      <alignment horizontal="center" vertical="center" wrapText="1"/>
    </xf>
    <xf numFmtId="0" fontId="1" fillId="0" borderId="37" xfId="0" applyFont="1" applyBorder="1" applyAlignment="1">
      <alignment wrapText="1"/>
    </xf>
    <xf numFmtId="0" fontId="2" fillId="0" borderId="37" xfId="0" applyFont="1" applyBorder="1" applyAlignment="1">
      <alignment wrapText="1"/>
    </xf>
    <xf numFmtId="0" fontId="2" fillId="0" borderId="35" xfId="0" applyFont="1" applyBorder="1" applyAlignment="1">
      <alignment wrapText="1"/>
    </xf>
    <xf numFmtId="164" fontId="1" fillId="0" borderId="0" xfId="0" applyNumberFormat="1" applyFont="1" applyAlignment="1">
      <alignment horizontal="center" vertical="justify"/>
    </xf>
    <xf numFmtId="1" fontId="1" fillId="0" borderId="5" xfId="0" applyNumberFormat="1" applyFont="1" applyBorder="1" applyAlignment="1">
      <alignment horizontal="center" vertical="center" wrapText="1"/>
    </xf>
    <xf numFmtId="1" fontId="5" fillId="0" borderId="5" xfId="0" applyNumberFormat="1" applyFont="1" applyBorder="1" applyAlignment="1">
      <alignment horizontal="center" vertical="center"/>
    </xf>
    <xf numFmtId="0" fontId="5" fillId="0" borderId="6" xfId="1" applyFont="1" applyBorder="1" applyAlignment="1">
      <alignment wrapText="1"/>
    </xf>
    <xf numFmtId="1" fontId="1" fillId="0" borderId="5" xfId="0" applyNumberFormat="1" applyFont="1" applyBorder="1" applyAlignment="1">
      <alignment horizontal="center" vertical="center"/>
    </xf>
    <xf numFmtId="1" fontId="1" fillId="0" borderId="29" xfId="0" applyNumberFormat="1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1" fillId="0" borderId="0" xfId="0" applyFont="1" applyAlignment="1">
      <alignment vertical="justify"/>
    </xf>
    <xf numFmtId="9" fontId="1" fillId="0" borderId="36" xfId="0" applyNumberFormat="1" applyFont="1" applyBorder="1"/>
    <xf numFmtId="9" fontId="1" fillId="0" borderId="0" xfId="0" applyNumberFormat="1" applyFont="1" applyAlignment="1">
      <alignment horizontal="right"/>
    </xf>
    <xf numFmtId="14" fontId="1" fillId="0" borderId="0" xfId="0" applyNumberFormat="1" applyFont="1" applyAlignment="1">
      <alignment horizontal="right"/>
    </xf>
    <xf numFmtId="14" fontId="1" fillId="0" borderId="0" xfId="0" applyNumberFormat="1" applyFont="1"/>
    <xf numFmtId="165" fontId="1" fillId="0" borderId="1" xfId="0" applyNumberFormat="1" applyFont="1" applyBorder="1"/>
    <xf numFmtId="1" fontId="1" fillId="0" borderId="0" xfId="0" applyNumberFormat="1" applyFont="1"/>
    <xf numFmtId="164" fontId="8" fillId="0" borderId="41" xfId="0" applyNumberFormat="1" applyFont="1" applyBorder="1" applyAlignment="1">
      <alignment horizontal="center" vertical="top" wrapText="1"/>
    </xf>
    <xf numFmtId="164" fontId="8" fillId="0" borderId="41" xfId="0" applyNumberFormat="1" applyFont="1" applyBorder="1" applyAlignment="1">
      <alignment vertical="top" wrapText="1"/>
    </xf>
    <xf numFmtId="0" fontId="1" fillId="0" borderId="22" xfId="0" applyFont="1" applyBorder="1" applyAlignment="1">
      <alignment horizontal="center" vertical="center" wrapText="1"/>
    </xf>
    <xf numFmtId="0" fontId="9" fillId="0" borderId="43" xfId="0" applyFont="1" applyBorder="1" applyAlignment="1">
      <alignment horizontal="center" wrapText="1"/>
    </xf>
    <xf numFmtId="0" fontId="10" fillId="0" borderId="43" xfId="0" applyFont="1" applyBorder="1" applyAlignment="1">
      <alignment horizontal="left" vertical="center" wrapText="1"/>
    </xf>
    <xf numFmtId="0" fontId="11" fillId="0" borderId="43" xfId="0" applyFont="1" applyBorder="1" applyAlignment="1">
      <alignment horizontal="left" vertical="top" wrapText="1"/>
    </xf>
    <xf numFmtId="0" fontId="11" fillId="0" borderId="43" xfId="0" applyFont="1" applyBorder="1" applyAlignment="1">
      <alignment horizontal="left" vertical="center" wrapText="1"/>
    </xf>
    <xf numFmtId="0" fontId="10" fillId="0" borderId="43" xfId="0" applyFont="1" applyBorder="1" applyAlignment="1">
      <alignment horizontal="left" vertical="top" wrapText="1"/>
    </xf>
    <xf numFmtId="4" fontId="11" fillId="2" borderId="43" xfId="0" applyNumberFormat="1" applyFont="1" applyFill="1" applyBorder="1" applyAlignment="1">
      <alignment horizontal="center" vertical="center" wrapText="1"/>
    </xf>
    <xf numFmtId="4" fontId="11" fillId="0" borderId="43" xfId="0" applyNumberFormat="1" applyFont="1" applyBorder="1" applyAlignment="1">
      <alignment horizontal="center" vertical="center" wrapText="1"/>
    </xf>
    <xf numFmtId="4" fontId="11" fillId="0" borderId="43" xfId="0" applyNumberFormat="1" applyFont="1" applyBorder="1" applyAlignment="1">
      <alignment horizontal="center" vertical="center"/>
    </xf>
    <xf numFmtId="0" fontId="11" fillId="0" borderId="43" xfId="0" applyFont="1" applyBorder="1" applyAlignment="1">
      <alignment vertical="center" wrapText="1"/>
    </xf>
    <xf numFmtId="0" fontId="11" fillId="0" borderId="43" xfId="0" applyFont="1" applyBorder="1" applyAlignment="1">
      <alignment wrapText="1"/>
    </xf>
    <xf numFmtId="164" fontId="12" fillId="0" borderId="41" xfId="0" applyNumberFormat="1" applyFont="1" applyBorder="1" applyAlignment="1">
      <alignment horizontal="center" vertical="center" wrapText="1"/>
    </xf>
    <xf numFmtId="0" fontId="11" fillId="2" borderId="43" xfId="0" applyFont="1" applyFill="1" applyBorder="1" applyAlignment="1">
      <alignment vertical="center" wrapText="1"/>
    </xf>
    <xf numFmtId="0" fontId="15" fillId="2" borderId="43" xfId="0" applyFont="1" applyFill="1" applyBorder="1" applyAlignment="1">
      <alignment horizontal="left" vertical="center" wrapText="1"/>
    </xf>
    <xf numFmtId="0" fontId="15" fillId="0" borderId="43" xfId="0" applyFont="1" applyBorder="1"/>
    <xf numFmtId="0" fontId="15" fillId="0" borderId="43" xfId="0" applyFont="1" applyBorder="1" applyAlignment="1">
      <alignment horizontal="left" vertical="center" wrapText="1"/>
    </xf>
    <xf numFmtId="0" fontId="16" fillId="0" borderId="43" xfId="0" applyFont="1" applyBorder="1"/>
    <xf numFmtId="0" fontId="16" fillId="2" borderId="43" xfId="0" applyFont="1" applyFill="1" applyBorder="1" applyAlignment="1">
      <alignment horizontal="left" vertical="center" wrapText="1"/>
    </xf>
    <xf numFmtId="0" fontId="12" fillId="0" borderId="43" xfId="0" applyFont="1" applyBorder="1" applyAlignment="1">
      <alignment horizontal="left" wrapText="1"/>
    </xf>
    <xf numFmtId="4" fontId="13" fillId="2" borderId="43" xfId="0" applyNumberFormat="1" applyFont="1" applyFill="1" applyBorder="1" applyAlignment="1">
      <alignment horizontal="center" vertical="center" wrapText="1"/>
    </xf>
    <xf numFmtId="4" fontId="18" fillId="2" borderId="43" xfId="0" applyNumberFormat="1" applyFont="1" applyFill="1" applyBorder="1" applyAlignment="1">
      <alignment horizontal="center" vertical="center" wrapText="1"/>
    </xf>
    <xf numFmtId="4" fontId="18" fillId="0" borderId="43" xfId="0" applyNumberFormat="1" applyFont="1" applyBorder="1" applyAlignment="1">
      <alignment horizontal="center" vertical="center" wrapText="1"/>
    </xf>
    <xf numFmtId="4" fontId="18" fillId="0" borderId="43" xfId="0" applyNumberFormat="1" applyFont="1" applyBorder="1" applyAlignment="1">
      <alignment horizontal="center" vertical="center"/>
    </xf>
    <xf numFmtId="4" fontId="12" fillId="2" borderId="43" xfId="0" applyNumberFormat="1" applyFont="1" applyFill="1" applyBorder="1" applyAlignment="1">
      <alignment horizontal="center" vertical="center" wrapText="1"/>
    </xf>
    <xf numFmtId="4" fontId="12" fillId="0" borderId="43" xfId="0" applyNumberFormat="1" applyFont="1" applyBorder="1" applyAlignment="1">
      <alignment horizontal="center" vertical="center" wrapText="1"/>
    </xf>
    <xf numFmtId="4" fontId="12" fillId="0" borderId="43" xfId="0" applyNumberFormat="1" applyFont="1" applyBorder="1" applyAlignment="1">
      <alignment horizontal="center" vertical="center"/>
    </xf>
    <xf numFmtId="0" fontId="15" fillId="0" borderId="15" xfId="0" applyFont="1" applyBorder="1" applyAlignment="1">
      <alignment horizontal="left" vertical="center" wrapText="1"/>
    </xf>
    <xf numFmtId="0" fontId="15" fillId="0" borderId="26" xfId="0" applyFont="1" applyBorder="1" applyAlignment="1">
      <alignment horizontal="left" vertical="center" wrapText="1"/>
    </xf>
    <xf numFmtId="0" fontId="19" fillId="0" borderId="15" xfId="0" applyFont="1" applyBorder="1" applyAlignment="1">
      <alignment horizontal="left" vertical="center" wrapText="1"/>
    </xf>
    <xf numFmtId="0" fontId="19" fillId="3" borderId="26" xfId="2" applyFont="1" applyFill="1" applyBorder="1" applyAlignment="1">
      <alignment horizontal="left" vertical="center" wrapText="1"/>
    </xf>
    <xf numFmtId="0" fontId="15" fillId="0" borderId="6" xfId="0" applyFont="1" applyBorder="1" applyAlignment="1">
      <alignment horizontal="left" vertical="center" wrapText="1"/>
    </xf>
    <xf numFmtId="0" fontId="15" fillId="0" borderId="26" xfId="0" applyFont="1" applyBorder="1" applyAlignment="1">
      <alignment horizontal="left" wrapText="1"/>
    </xf>
    <xf numFmtId="0" fontId="21" fillId="0" borderId="15" xfId="0" applyFont="1" applyBorder="1" applyAlignment="1">
      <alignment horizontal="left" vertical="center" wrapText="1"/>
    </xf>
    <xf numFmtId="0" fontId="15" fillId="0" borderId="26" xfId="0" applyFont="1" applyBorder="1" applyAlignment="1">
      <alignment vertical="center"/>
    </xf>
    <xf numFmtId="0" fontId="15" fillId="0" borderId="26" xfId="0" applyFont="1" applyBorder="1" applyAlignment="1">
      <alignment horizontal="center" vertical="center" wrapText="1"/>
    </xf>
    <xf numFmtId="0" fontId="15" fillId="0" borderId="6" xfId="0" applyFont="1" applyBorder="1" applyAlignment="1">
      <alignment horizontal="center" vertical="center" wrapText="1"/>
    </xf>
    <xf numFmtId="0" fontId="22" fillId="0" borderId="26" xfId="0" applyFont="1" applyBorder="1" applyAlignment="1">
      <alignment horizontal="center" vertical="center" wrapText="1"/>
    </xf>
    <xf numFmtId="2" fontId="15" fillId="0" borderId="26" xfId="0" applyNumberFormat="1" applyFont="1" applyBorder="1" applyAlignment="1">
      <alignment horizontal="center" vertical="center" wrapText="1"/>
    </xf>
    <xf numFmtId="2" fontId="15" fillId="0" borderId="26" xfId="4" applyNumberFormat="1" applyFont="1" applyBorder="1" applyAlignment="1">
      <alignment horizontal="right" vertical="center"/>
    </xf>
    <xf numFmtId="0" fontId="15" fillId="0" borderId="26" xfId="0" applyFont="1" applyBorder="1" applyAlignment="1">
      <alignment horizontal="center" vertical="center"/>
    </xf>
    <xf numFmtId="1" fontId="15" fillId="0" borderId="26" xfId="0" applyNumberFormat="1" applyFont="1" applyBorder="1" applyAlignment="1">
      <alignment horizontal="center" vertical="center"/>
    </xf>
    <xf numFmtId="2" fontId="15" fillId="3" borderId="26" xfId="0" applyNumberFormat="1" applyFont="1" applyFill="1" applyBorder="1" applyAlignment="1">
      <alignment horizontal="center" vertical="center"/>
    </xf>
    <xf numFmtId="2" fontId="15" fillId="0" borderId="26" xfId="0" applyNumberFormat="1" applyFont="1" applyBorder="1" applyAlignment="1">
      <alignment horizontal="center" vertical="center"/>
    </xf>
    <xf numFmtId="2" fontId="15" fillId="4" borderId="26" xfId="4" applyNumberFormat="1" applyFont="1" applyFill="1" applyBorder="1" applyAlignment="1">
      <alignment horizontal="right" vertical="center"/>
    </xf>
    <xf numFmtId="2" fontId="15" fillId="5" borderId="26" xfId="4" applyNumberFormat="1" applyFont="1" applyFill="1" applyBorder="1" applyAlignment="1">
      <alignment horizontal="right" vertical="center"/>
    </xf>
    <xf numFmtId="2" fontId="15" fillId="6" borderId="26" xfId="4" applyNumberFormat="1" applyFont="1" applyFill="1" applyBorder="1" applyAlignment="1">
      <alignment horizontal="right" vertical="center"/>
    </xf>
    <xf numFmtId="0" fontId="12" fillId="0" borderId="44" xfId="0" applyFont="1" applyBorder="1" applyAlignment="1">
      <alignment wrapText="1"/>
    </xf>
    <xf numFmtId="0" fontId="1" fillId="0" borderId="22" xfId="0" applyFont="1" applyBorder="1" applyAlignment="1">
      <alignment horizontal="center" vertical="center"/>
    </xf>
    <xf numFmtId="0" fontId="1" fillId="0" borderId="45" xfId="0" applyFont="1" applyBorder="1" applyAlignment="1">
      <alignment horizontal="center" vertical="center" wrapText="1"/>
    </xf>
    <xf numFmtId="0" fontId="1" fillId="0" borderId="46" xfId="0" applyFont="1" applyBorder="1" applyAlignment="1">
      <alignment horizontal="center" vertical="center" wrapText="1"/>
    </xf>
    <xf numFmtId="0" fontId="2" fillId="0" borderId="46" xfId="0" applyFont="1" applyBorder="1" applyAlignment="1">
      <alignment horizontal="center" vertical="center" wrapText="1"/>
    </xf>
    <xf numFmtId="0" fontId="12" fillId="0" borderId="45" xfId="0" applyFont="1" applyBorder="1" applyAlignment="1">
      <alignment horizontal="center" vertical="center" wrapText="1"/>
    </xf>
    <xf numFmtId="0" fontId="12" fillId="0" borderId="22" xfId="0" applyFont="1" applyBorder="1" applyAlignment="1">
      <alignment horizontal="center" vertical="center" wrapText="1"/>
    </xf>
    <xf numFmtId="0" fontId="12" fillId="0" borderId="22" xfId="0" applyFont="1" applyBorder="1" applyAlignment="1">
      <alignment horizontal="center" vertical="center"/>
    </xf>
    <xf numFmtId="0" fontId="12" fillId="0" borderId="46" xfId="0" applyFont="1" applyBorder="1" applyAlignment="1">
      <alignment horizontal="center" vertical="center" wrapText="1"/>
    </xf>
    <xf numFmtId="0" fontId="12" fillId="0" borderId="0" xfId="0" applyFont="1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12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 wrapText="1"/>
    </xf>
    <xf numFmtId="0" fontId="12" fillId="0" borderId="2" xfId="0" applyFont="1" applyBorder="1" applyAlignment="1">
      <alignment horizontal="center" vertical="center" wrapText="1"/>
    </xf>
    <xf numFmtId="0" fontId="12" fillId="0" borderId="20" xfId="0" applyFont="1" applyBorder="1" applyAlignment="1">
      <alignment horizontal="center" vertical="center" wrapText="1"/>
    </xf>
    <xf numFmtId="0" fontId="12" fillId="0" borderId="39" xfId="0" applyFont="1" applyBorder="1" applyAlignment="1">
      <alignment horizontal="center" vertical="center"/>
    </xf>
    <xf numFmtId="0" fontId="12" fillId="0" borderId="39" xfId="0" applyFont="1" applyBorder="1" applyAlignment="1">
      <alignment horizontal="center" vertical="center" wrapText="1"/>
    </xf>
    <xf numFmtId="0" fontId="8" fillId="0" borderId="0" xfId="0" applyFont="1"/>
    <xf numFmtId="164" fontId="8" fillId="0" borderId="26" xfId="0" applyNumberFormat="1" applyFont="1" applyBorder="1" applyAlignment="1">
      <alignment vertical="top" wrapText="1"/>
    </xf>
    <xf numFmtId="0" fontId="12" fillId="0" borderId="20" xfId="0" applyFont="1" applyBorder="1" applyAlignment="1">
      <alignment horizontal="center" vertical="center"/>
    </xf>
    <xf numFmtId="0" fontId="12" fillId="0" borderId="21" xfId="0" applyFont="1" applyBorder="1" applyAlignment="1">
      <alignment horizontal="center" vertical="center" wrapText="1"/>
    </xf>
    <xf numFmtId="165" fontId="1" fillId="0" borderId="45" xfId="0" applyNumberFormat="1" applyFont="1" applyBorder="1" applyAlignment="1">
      <alignment horizontal="center" vertical="center"/>
    </xf>
    <xf numFmtId="0" fontId="12" fillId="0" borderId="47" xfId="0" applyFont="1" applyBorder="1" applyAlignment="1">
      <alignment wrapText="1"/>
    </xf>
    <xf numFmtId="0" fontId="1" fillId="0" borderId="0" xfId="0" applyFont="1" applyAlignment="1">
      <alignment horizontal="center" vertical="justify"/>
    </xf>
    <xf numFmtId="4" fontId="11" fillId="0" borderId="43" xfId="4" applyNumberFormat="1" applyFont="1" applyBorder="1" applyAlignment="1">
      <alignment horizontal="center" vertical="center"/>
    </xf>
    <xf numFmtId="4" fontId="11" fillId="2" borderId="43" xfId="4" applyNumberFormat="1" applyFont="1" applyFill="1" applyBorder="1" applyAlignment="1">
      <alignment horizontal="center" vertical="center"/>
    </xf>
    <xf numFmtId="4" fontId="26" fillId="0" borderId="43" xfId="4" applyNumberFormat="1" applyFont="1" applyBorder="1" applyAlignment="1">
      <alignment horizontal="center" vertical="center"/>
    </xf>
    <xf numFmtId="4" fontId="26" fillId="2" borderId="43" xfId="4" applyNumberFormat="1" applyFont="1" applyFill="1" applyBorder="1" applyAlignment="1">
      <alignment horizontal="center" vertical="center"/>
    </xf>
    <xf numFmtId="4" fontId="26" fillId="0" borderId="43" xfId="0" applyNumberFormat="1" applyFont="1" applyBorder="1" applyAlignment="1">
      <alignment horizontal="center" vertical="center"/>
    </xf>
    <xf numFmtId="165" fontId="25" fillId="0" borderId="5" xfId="0" applyNumberFormat="1" applyFont="1" applyBorder="1" applyAlignment="1">
      <alignment horizontal="center" vertical="center"/>
    </xf>
    <xf numFmtId="165" fontId="1" fillId="7" borderId="5" xfId="0" applyNumberFormat="1" applyFont="1" applyFill="1" applyBorder="1" applyAlignment="1">
      <alignment horizontal="center" vertical="center"/>
    </xf>
    <xf numFmtId="164" fontId="1" fillId="7" borderId="26" xfId="0" applyNumberFormat="1" applyFont="1" applyFill="1" applyBorder="1" applyAlignment="1">
      <alignment horizontal="center" vertical="center" wrapText="1"/>
    </xf>
    <xf numFmtId="0" fontId="12" fillId="5" borderId="24" xfId="5" applyFont="1" applyFill="1" applyBorder="1" applyAlignment="1">
      <alignment horizontal="center" vertical="center" wrapText="1"/>
    </xf>
    <xf numFmtId="0" fontId="12" fillId="5" borderId="14" xfId="5" applyFont="1" applyFill="1" applyBorder="1" applyAlignment="1">
      <alignment horizontal="center" vertical="center" wrapText="1"/>
    </xf>
    <xf numFmtId="0" fontId="12" fillId="5" borderId="23" xfId="5" applyFont="1" applyFill="1" applyBorder="1" applyAlignment="1">
      <alignment horizontal="center" vertical="center" wrapText="1"/>
    </xf>
    <xf numFmtId="0" fontId="15" fillId="2" borderId="43" xfId="0" applyFont="1" applyFill="1" applyBorder="1" applyAlignment="1">
      <alignment horizontal="left" vertical="top" wrapText="1"/>
    </xf>
    <xf numFmtId="0" fontId="14" fillId="0" borderId="43" xfId="0" applyFont="1" applyBorder="1" applyAlignment="1">
      <alignment horizontal="left" vertical="center" wrapText="1"/>
    </xf>
    <xf numFmtId="164" fontId="25" fillId="0" borderId="42" xfId="0" applyNumberFormat="1" applyFont="1" applyBorder="1" applyAlignment="1">
      <alignment horizontal="center" vertical="center" wrapText="1"/>
    </xf>
    <xf numFmtId="0" fontId="28" fillId="0" borderId="44" xfId="0" applyFont="1" applyBorder="1" applyAlignment="1">
      <alignment wrapText="1"/>
    </xf>
    <xf numFmtId="0" fontId="28" fillId="3" borderId="44" xfId="0" applyFont="1" applyFill="1" applyBorder="1" applyAlignment="1">
      <alignment horizontal="left" vertical="center" wrapText="1"/>
    </xf>
    <xf numFmtId="0" fontId="28" fillId="0" borderId="44" xfId="0" applyFont="1" applyBorder="1" applyAlignment="1">
      <alignment vertical="center" wrapText="1"/>
    </xf>
    <xf numFmtId="0" fontId="28" fillId="0" borderId="0" xfId="0" applyFont="1" applyAlignment="1">
      <alignment vertical="center" wrapText="1"/>
    </xf>
    <xf numFmtId="0" fontId="27" fillId="0" borderId="44" xfId="0" applyFont="1" applyBorder="1"/>
    <xf numFmtId="0" fontId="1" fillId="0" borderId="48" xfId="0" applyFont="1" applyBorder="1"/>
    <xf numFmtId="0" fontId="1" fillId="0" borderId="50" xfId="0" applyFont="1" applyBorder="1" applyAlignment="1">
      <alignment horizontal="right"/>
    </xf>
    <xf numFmtId="2" fontId="1" fillId="0" borderId="51" xfId="0" applyNumberFormat="1" applyFont="1" applyBorder="1"/>
    <xf numFmtId="4" fontId="1" fillId="0" borderId="0" xfId="0" applyNumberFormat="1" applyFont="1"/>
    <xf numFmtId="0" fontId="12" fillId="0" borderId="22" xfId="0" applyFont="1" applyBorder="1" applyAlignment="1">
      <alignment wrapText="1"/>
    </xf>
    <xf numFmtId="164" fontId="1" fillId="0" borderId="22" xfId="0" applyNumberFormat="1" applyFont="1" applyBorder="1" applyAlignment="1">
      <alignment vertical="top" wrapText="1"/>
    </xf>
    <xf numFmtId="164" fontId="1" fillId="0" borderId="22" xfId="0" applyNumberFormat="1" applyFont="1" applyBorder="1" applyAlignment="1">
      <alignment horizontal="center" vertical="center" wrapText="1"/>
    </xf>
    <xf numFmtId="164" fontId="1" fillId="0" borderId="61" xfId="0" applyNumberFormat="1" applyFont="1" applyBorder="1" applyAlignment="1">
      <alignment horizontal="center" vertical="center" wrapText="1"/>
    </xf>
    <xf numFmtId="164" fontId="1" fillId="0" borderId="62" xfId="2" applyNumberFormat="1" applyFont="1" applyBorder="1" applyAlignment="1">
      <alignment horizontal="center" vertical="center"/>
    </xf>
    <xf numFmtId="164" fontId="1" fillId="0" borderId="22" xfId="2" applyNumberFormat="1" applyFont="1" applyBorder="1" applyAlignment="1">
      <alignment horizontal="center" vertical="center"/>
    </xf>
    <xf numFmtId="164" fontId="2" fillId="0" borderId="57" xfId="3" applyNumberFormat="1" applyFont="1" applyBorder="1" applyAlignment="1">
      <alignment horizontal="center" vertical="center"/>
    </xf>
    <xf numFmtId="164" fontId="2" fillId="0" borderId="55" xfId="3" applyNumberFormat="1" applyFont="1" applyBorder="1" applyAlignment="1">
      <alignment horizontal="center" vertical="center"/>
    </xf>
    <xf numFmtId="164" fontId="2" fillId="0" borderId="59" xfId="3" applyNumberFormat="1" applyFont="1" applyBorder="1" applyAlignment="1">
      <alignment horizontal="center" vertical="center"/>
    </xf>
    <xf numFmtId="165" fontId="1" fillId="0" borderId="26" xfId="0" applyNumberFormat="1" applyFont="1" applyBorder="1" applyAlignment="1">
      <alignment horizontal="center" vertical="center"/>
    </xf>
    <xf numFmtId="0" fontId="12" fillId="0" borderId="63" xfId="0" applyFont="1" applyBorder="1" applyAlignment="1">
      <alignment wrapText="1"/>
    </xf>
    <xf numFmtId="164" fontId="25" fillId="0" borderId="26" xfId="0" applyNumberFormat="1" applyFont="1" applyBorder="1" applyAlignment="1">
      <alignment vertical="top" wrapText="1"/>
    </xf>
    <xf numFmtId="0" fontId="11" fillId="0" borderId="0" xfId="0" applyFont="1" applyBorder="1" applyAlignment="1">
      <alignment horizontal="left" vertical="center" wrapText="1"/>
    </xf>
    <xf numFmtId="4" fontId="26" fillId="0" borderId="0" xfId="4" applyNumberFormat="1" applyFont="1" applyBorder="1" applyAlignment="1">
      <alignment horizontal="center" vertical="center"/>
    </xf>
    <xf numFmtId="4" fontId="26" fillId="0" borderId="0" xfId="0" applyNumberFormat="1" applyFont="1" applyBorder="1" applyAlignment="1">
      <alignment horizontal="center" vertical="center"/>
    </xf>
    <xf numFmtId="164" fontId="2" fillId="0" borderId="46" xfId="2" applyNumberFormat="1" applyFont="1" applyBorder="1" applyAlignment="1">
      <alignment horizontal="center" vertical="center"/>
    </xf>
    <xf numFmtId="164" fontId="1" fillId="0" borderId="45" xfId="2" applyNumberFormat="1" applyFont="1" applyBorder="1" applyAlignment="1">
      <alignment horizontal="center" vertical="center"/>
    </xf>
    <xf numFmtId="164" fontId="1" fillId="0" borderId="55" xfId="2" applyNumberFormat="1" applyFont="1" applyBorder="1" applyAlignment="1">
      <alignment horizontal="center" vertical="center"/>
    </xf>
    <xf numFmtId="164" fontId="1" fillId="0" borderId="64" xfId="0" applyNumberFormat="1" applyFont="1" applyBorder="1" applyAlignment="1">
      <alignment horizontal="center" vertical="center" wrapText="1"/>
    </xf>
    <xf numFmtId="4" fontId="26" fillId="0" borderId="1" xfId="4" applyNumberFormat="1" applyFont="1" applyBorder="1" applyAlignment="1">
      <alignment horizontal="center" vertical="center"/>
    </xf>
    <xf numFmtId="4" fontId="26" fillId="0" borderId="1" xfId="0" applyNumberFormat="1" applyFont="1" applyBorder="1" applyAlignment="1">
      <alignment horizontal="center" vertical="center"/>
    </xf>
    <xf numFmtId="0" fontId="25" fillId="0" borderId="26" xfId="0" applyFont="1" applyBorder="1" applyAlignment="1">
      <alignment wrapText="1"/>
    </xf>
    <xf numFmtId="164" fontId="25" fillId="0" borderId="26" xfId="0" applyNumberFormat="1" applyFont="1" applyBorder="1" applyAlignment="1">
      <alignment horizontal="center" vertical="center" wrapText="1"/>
    </xf>
    <xf numFmtId="0" fontId="12" fillId="5" borderId="44" xfId="0" applyFont="1" applyFill="1" applyBorder="1" applyAlignment="1">
      <alignment wrapText="1"/>
    </xf>
    <xf numFmtId="0" fontId="29" fillId="5" borderId="26" xfId="0" applyFont="1" applyFill="1" applyBorder="1" applyAlignment="1">
      <alignment horizontal="left" vertical="center" wrapText="1"/>
    </xf>
    <xf numFmtId="0" fontId="29" fillId="5" borderId="26" xfId="0" applyFont="1" applyFill="1" applyBorder="1" applyAlignment="1">
      <alignment horizontal="center" vertical="center" wrapText="1"/>
    </xf>
    <xf numFmtId="165" fontId="25" fillId="5" borderId="5" xfId="0" applyNumberFormat="1" applyFont="1" applyFill="1" applyBorder="1" applyAlignment="1">
      <alignment horizontal="center" vertical="center"/>
    </xf>
    <xf numFmtId="0" fontId="30" fillId="5" borderId="26" xfId="0" applyFont="1" applyFill="1" applyBorder="1" applyAlignment="1">
      <alignment horizontal="left" vertical="center" wrapText="1"/>
    </xf>
    <xf numFmtId="0" fontId="30" fillId="5" borderId="26" xfId="0" applyFont="1" applyFill="1" applyBorder="1" applyAlignment="1">
      <alignment horizontal="center" vertical="center"/>
    </xf>
    <xf numFmtId="0" fontId="30" fillId="5" borderId="26" xfId="0" applyFont="1" applyFill="1" applyBorder="1" applyAlignment="1">
      <alignment horizontal="center" vertical="center" wrapText="1"/>
    </xf>
    <xf numFmtId="0" fontId="30" fillId="5" borderId="15" xfId="0" applyFont="1" applyFill="1" applyBorder="1" applyAlignment="1">
      <alignment horizontal="left" vertical="center" wrapText="1"/>
    </xf>
    <xf numFmtId="0" fontId="30" fillId="5" borderId="6" xfId="0" applyFont="1" applyFill="1" applyBorder="1" applyAlignment="1">
      <alignment horizontal="center" vertical="center" wrapText="1"/>
    </xf>
    <xf numFmtId="0" fontId="1" fillId="0" borderId="14" xfId="0" applyFont="1" applyBorder="1" applyAlignment="1">
      <alignment horizontal="center" wrapText="1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right"/>
    </xf>
    <xf numFmtId="0" fontId="1" fillId="0" borderId="48" xfId="0" applyFont="1" applyBorder="1" applyAlignment="1">
      <alignment horizontal="right"/>
    </xf>
    <xf numFmtId="0" fontId="1" fillId="0" borderId="49" xfId="0" applyFont="1" applyBorder="1" applyAlignment="1">
      <alignment horizontal="right"/>
    </xf>
    <xf numFmtId="0" fontId="1" fillId="0" borderId="1" xfId="0" applyFont="1" applyBorder="1" applyAlignment="1">
      <alignment horizontal="center" wrapText="1"/>
    </xf>
    <xf numFmtId="0" fontId="2" fillId="0" borderId="33" xfId="0" applyFont="1" applyBorder="1" applyAlignment="1">
      <alignment horizontal="right"/>
    </xf>
    <xf numFmtId="0" fontId="2" fillId="0" borderId="34" xfId="0" applyFont="1" applyBorder="1" applyAlignment="1">
      <alignment horizontal="right"/>
    </xf>
    <xf numFmtId="0" fontId="2" fillId="0" borderId="29" xfId="0" applyFont="1" applyBorder="1" applyAlignment="1">
      <alignment horizontal="right"/>
    </xf>
    <xf numFmtId="0" fontId="2" fillId="0" borderId="30" xfId="0" applyFont="1" applyBorder="1" applyAlignment="1">
      <alignment horizontal="right"/>
    </xf>
    <xf numFmtId="0" fontId="2" fillId="0" borderId="31" xfId="0" applyFont="1" applyBorder="1" applyAlignment="1">
      <alignment horizontal="right"/>
    </xf>
    <xf numFmtId="164" fontId="1" fillId="0" borderId="30" xfId="0" applyNumberFormat="1" applyFont="1" applyBorder="1" applyAlignment="1">
      <alignment horizontal="left" vertical="top" wrapText="1"/>
    </xf>
    <xf numFmtId="164" fontId="1" fillId="0" borderId="31" xfId="0" applyNumberFormat="1" applyFont="1" applyBorder="1" applyAlignment="1">
      <alignment horizontal="left" vertical="top" wrapText="1"/>
    </xf>
    <xf numFmtId="164" fontId="1" fillId="0" borderId="26" xfId="0" applyNumberFormat="1" applyFont="1" applyBorder="1" applyAlignment="1">
      <alignment horizontal="left" vertical="top" wrapText="1"/>
    </xf>
    <xf numFmtId="164" fontId="1" fillId="0" borderId="27" xfId="0" applyNumberFormat="1" applyFont="1" applyBorder="1" applyAlignment="1">
      <alignment horizontal="left" vertical="top" wrapText="1"/>
    </xf>
    <xf numFmtId="0" fontId="1" fillId="0" borderId="56" xfId="0" applyFont="1" applyBorder="1" applyAlignment="1">
      <alignment horizontal="center" vertical="center" textRotation="90" wrapText="1"/>
    </xf>
    <xf numFmtId="0" fontId="1" fillId="0" borderId="57" xfId="0" applyFont="1" applyBorder="1" applyAlignment="1">
      <alignment horizontal="center" vertical="center" textRotation="90" wrapText="1"/>
    </xf>
    <xf numFmtId="0" fontId="1" fillId="0" borderId="16" xfId="0" applyFont="1" applyBorder="1" applyAlignment="1">
      <alignment horizontal="center" vertical="center" wrapText="1"/>
    </xf>
    <xf numFmtId="0" fontId="1" fillId="0" borderId="55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18" xfId="0" applyFont="1" applyBorder="1" applyAlignment="1">
      <alignment horizontal="center" vertical="center" wrapText="1"/>
    </xf>
    <xf numFmtId="0" fontId="1" fillId="0" borderId="53" xfId="0" applyFont="1" applyBorder="1" applyAlignment="1">
      <alignment horizontal="center" vertical="center" wrapText="1"/>
    </xf>
    <xf numFmtId="0" fontId="1" fillId="0" borderId="54" xfId="0" applyFont="1" applyBorder="1" applyAlignment="1">
      <alignment horizontal="center" vertical="center" wrapText="1"/>
    </xf>
    <xf numFmtId="0" fontId="1" fillId="0" borderId="52" xfId="0" applyFont="1" applyBorder="1" applyAlignment="1">
      <alignment horizontal="center" vertical="center" wrapText="1"/>
    </xf>
    <xf numFmtId="0" fontId="1" fillId="0" borderId="32" xfId="0" applyFont="1" applyBorder="1" applyAlignment="1">
      <alignment horizontal="center" vertical="center" wrapText="1"/>
    </xf>
    <xf numFmtId="164" fontId="1" fillId="0" borderId="20" xfId="0" applyNumberFormat="1" applyFont="1" applyBorder="1" applyAlignment="1">
      <alignment horizontal="left" vertical="top" wrapText="1"/>
    </xf>
    <xf numFmtId="164" fontId="1" fillId="0" borderId="21" xfId="0" applyNumberFormat="1" applyFont="1" applyBorder="1" applyAlignment="1">
      <alignment horizontal="left" vertical="top" wrapText="1"/>
    </xf>
    <xf numFmtId="0" fontId="1" fillId="0" borderId="60" xfId="0" applyFont="1" applyBorder="1" applyAlignment="1">
      <alignment horizontal="center" vertical="center" wrapText="1"/>
    </xf>
    <xf numFmtId="0" fontId="1" fillId="0" borderId="39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1" fillId="0" borderId="58" xfId="0" applyFont="1" applyBorder="1" applyAlignment="1">
      <alignment horizontal="center" vertical="center" wrapText="1"/>
    </xf>
    <xf numFmtId="0" fontId="1" fillId="0" borderId="59" xfId="0" applyFont="1" applyBorder="1" applyAlignment="1">
      <alignment horizontal="center" vertical="center" wrapText="1"/>
    </xf>
    <xf numFmtId="0" fontId="2" fillId="0" borderId="0" xfId="0" applyFont="1" applyAlignment="1">
      <alignment horizontal="right"/>
    </xf>
    <xf numFmtId="164" fontId="2" fillId="0" borderId="37" xfId="0" applyNumberFormat="1" applyFont="1" applyBorder="1" applyAlignment="1">
      <alignment horizontal="left"/>
    </xf>
    <xf numFmtId="164" fontId="1" fillId="0" borderId="37" xfId="0" applyNumberFormat="1" applyFont="1" applyBorder="1" applyAlignment="1">
      <alignment horizontal="center"/>
    </xf>
    <xf numFmtId="0" fontId="2" fillId="0" borderId="0" xfId="0" applyFont="1" applyAlignment="1">
      <alignment horizontal="right" vertical="justify"/>
    </xf>
    <xf numFmtId="0" fontId="2" fillId="0" borderId="0" xfId="0" applyFont="1" applyAlignment="1">
      <alignment horizontal="center"/>
    </xf>
    <xf numFmtId="0" fontId="1" fillId="0" borderId="14" xfId="0" applyFont="1" applyBorder="1" applyAlignment="1">
      <alignment horizontal="center" vertical="top"/>
    </xf>
    <xf numFmtId="164" fontId="2" fillId="0" borderId="35" xfId="0" applyNumberFormat="1" applyFont="1" applyBorder="1" applyAlignment="1">
      <alignment horizontal="left"/>
    </xf>
    <xf numFmtId="0" fontId="1" fillId="0" borderId="0" xfId="0" applyFont="1" applyAlignment="1">
      <alignment horizontal="center" vertical="justify"/>
    </xf>
    <xf numFmtId="0" fontId="1" fillId="0" borderId="21" xfId="0" applyFont="1" applyBorder="1" applyAlignment="1">
      <alignment horizontal="center" vertical="center" textRotation="90" wrapText="1"/>
    </xf>
    <xf numFmtId="0" fontId="1" fillId="0" borderId="31" xfId="0" applyFont="1" applyBorder="1" applyAlignment="1">
      <alignment horizontal="center" vertical="center" textRotation="90" wrapText="1"/>
    </xf>
    <xf numFmtId="165" fontId="1" fillId="0" borderId="1" xfId="0" applyNumberFormat="1" applyFont="1" applyBorder="1" applyAlignment="1">
      <alignment wrapText="1"/>
    </xf>
    <xf numFmtId="0" fontId="2" fillId="0" borderId="9" xfId="3" applyFont="1" applyBorder="1" applyAlignment="1">
      <alignment horizontal="right" wrapText="1"/>
    </xf>
    <xf numFmtId="0" fontId="2" fillId="0" borderId="12" xfId="3" applyFont="1" applyBorder="1" applyAlignment="1">
      <alignment horizontal="right" wrapText="1"/>
    </xf>
    <xf numFmtId="0" fontId="2" fillId="0" borderId="13" xfId="3" applyFont="1" applyBorder="1" applyAlignment="1">
      <alignment horizontal="right" wrapText="1"/>
    </xf>
    <xf numFmtId="0" fontId="2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20" xfId="0" applyFont="1" applyBorder="1" applyAlignment="1">
      <alignment horizontal="center" vertical="center"/>
    </xf>
    <xf numFmtId="0" fontId="1" fillId="0" borderId="21" xfId="0" applyFont="1" applyBorder="1" applyAlignment="1">
      <alignment horizontal="center" vertical="center"/>
    </xf>
    <xf numFmtId="2" fontId="1" fillId="0" borderId="0" xfId="0" applyNumberFormat="1" applyFont="1" applyAlignment="1">
      <alignment horizontal="right" vertical="center"/>
    </xf>
    <xf numFmtId="0" fontId="1" fillId="0" borderId="2" xfId="0" applyFont="1" applyBorder="1" applyAlignment="1">
      <alignment horizontal="center" vertical="center" textRotation="90" wrapText="1"/>
    </xf>
    <xf numFmtId="0" fontId="1" fillId="0" borderId="29" xfId="0" applyFont="1" applyBorder="1" applyAlignment="1">
      <alignment horizontal="center" vertical="center" textRotation="90" wrapText="1"/>
    </xf>
    <xf numFmtId="0" fontId="1" fillId="0" borderId="20" xfId="0" applyFont="1" applyBorder="1" applyAlignment="1">
      <alignment horizontal="center" vertical="center" textRotation="90" wrapText="1"/>
    </xf>
    <xf numFmtId="0" fontId="1" fillId="0" borderId="30" xfId="0" applyFont="1" applyBorder="1" applyAlignment="1">
      <alignment horizontal="center" vertical="center" textRotation="90" wrapText="1"/>
    </xf>
    <xf numFmtId="0" fontId="1" fillId="0" borderId="30" xfId="0" applyFont="1" applyBorder="1" applyAlignment="1">
      <alignment horizontal="center" vertical="center"/>
    </xf>
    <xf numFmtId="0" fontId="1" fillId="0" borderId="20" xfId="0" applyFont="1" applyBorder="1" applyAlignment="1">
      <alignment horizontal="center" vertical="center" textRotation="90"/>
    </xf>
    <xf numFmtId="0" fontId="1" fillId="0" borderId="30" xfId="0" applyFont="1" applyBorder="1" applyAlignment="1">
      <alignment horizontal="center" vertical="center" textRotation="90"/>
    </xf>
    <xf numFmtId="164" fontId="1" fillId="0" borderId="0" xfId="0" applyNumberFormat="1" applyFont="1" applyAlignment="1">
      <alignment horizontal="center" vertical="center"/>
    </xf>
    <xf numFmtId="165" fontId="1" fillId="0" borderId="35" xfId="0" applyNumberFormat="1" applyFont="1" applyBorder="1" applyAlignment="1">
      <alignment horizontal="left" wrapText="1"/>
    </xf>
    <xf numFmtId="0" fontId="2" fillId="0" borderId="57" xfId="3" applyFont="1" applyBorder="1" applyAlignment="1">
      <alignment horizontal="right" wrapText="1"/>
    </xf>
    <xf numFmtId="0" fontId="2" fillId="0" borderId="55" xfId="3" applyFont="1" applyBorder="1" applyAlignment="1">
      <alignment horizontal="right" wrapText="1"/>
    </xf>
    <xf numFmtId="0" fontId="2" fillId="0" borderId="59" xfId="3" applyFont="1" applyBorder="1" applyAlignment="1">
      <alignment horizontal="right" wrapText="1"/>
    </xf>
    <xf numFmtId="0" fontId="12" fillId="5" borderId="26" xfId="5" applyFont="1" applyFill="1" applyBorder="1" applyAlignment="1">
      <alignment horizontal="center" vertical="center" wrapText="1"/>
    </xf>
  </cellXfs>
  <cellStyles count="6">
    <cellStyle name="Excel Built-in Normal" xfId="4"/>
    <cellStyle name="Normal" xfId="0" builtinId="0"/>
    <cellStyle name="Normal 2" xfId="2"/>
    <cellStyle name="Normal 8" xfId="5"/>
    <cellStyle name="Обычный_33. OZOLNIEKU NOVADA DOME_OZO SKOLA_TELPU, GAITENU, KAPNU TELPU REMONTS_TAME_VADIMS_2011_02_25_melnraksts" xfId="1"/>
    <cellStyle name="Обычный_saulkrasti_tame" xfId="3"/>
  </cellStyles>
  <dxfs count="272"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auto="1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auto="1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b val="0"/>
        <condense val="0"/>
        <extend val="0"/>
        <color indexed="60"/>
      </font>
      <fill>
        <patternFill patternType="solid">
          <fgColor indexed="47"/>
          <bgColor indexed="43"/>
        </patternFill>
      </fill>
    </dxf>
    <dxf>
      <font>
        <b val="0"/>
        <condense val="0"/>
        <extend val="0"/>
        <color indexed="17"/>
      </font>
      <fill>
        <patternFill patternType="solid">
          <fgColor indexed="22"/>
          <bgColor indexed="42"/>
        </patternFill>
      </fill>
    </dxf>
    <dxf>
      <font>
        <b val="0"/>
        <condense val="0"/>
        <extend val="0"/>
        <color indexed="8"/>
      </font>
      <fill>
        <patternFill patternType="solid">
          <fgColor indexed="22"/>
          <bgColor indexed="42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b val="0"/>
        <condense val="0"/>
        <extend val="0"/>
        <color indexed="17"/>
      </font>
      <fill>
        <patternFill patternType="solid">
          <fgColor indexed="22"/>
          <bgColor indexed="42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auto="1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auto="1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b val="0"/>
        <condense val="0"/>
        <extend val="0"/>
        <color indexed="17"/>
      </font>
      <fill>
        <patternFill patternType="solid">
          <fgColor indexed="22"/>
          <bgColor indexed="42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b val="0"/>
        <condense val="0"/>
        <extend val="0"/>
        <color indexed="60"/>
      </font>
      <fill>
        <patternFill patternType="solid">
          <fgColor indexed="47"/>
          <bgColor indexed="43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auto="1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auto="1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auto="1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auto="1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auto="1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auto="1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auto="1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auto="1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auto="1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auto="1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auto="1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6.xml"/><Relationship Id="rId2" Type="http://schemas.openxmlformats.org/officeDocument/2006/relationships/vmlDrawing" Target="../drawings/vmlDrawing6.v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7.xml"/><Relationship Id="rId2" Type="http://schemas.openxmlformats.org/officeDocument/2006/relationships/vmlDrawing" Target="../drawings/vmlDrawing7.v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omments" Target="../comments8.xml"/><Relationship Id="rId2" Type="http://schemas.openxmlformats.org/officeDocument/2006/relationships/vmlDrawing" Target="../drawings/vmlDrawing8.v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comments" Target="../comments9.xml"/><Relationship Id="rId2" Type="http://schemas.openxmlformats.org/officeDocument/2006/relationships/vmlDrawing" Target="../drawings/vmlDrawing9.v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comments" Target="../comments10.xml"/><Relationship Id="rId2" Type="http://schemas.openxmlformats.org/officeDocument/2006/relationships/vmlDrawing" Target="../drawings/vmlDrawing10.v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1.xml"/><Relationship Id="rId2" Type="http://schemas.openxmlformats.org/officeDocument/2006/relationships/vmlDrawing" Target="../drawings/vmlDrawing11.v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2.xml"/><Relationship Id="rId2" Type="http://schemas.openxmlformats.org/officeDocument/2006/relationships/vmlDrawing" Target="../drawings/vmlDrawing12.v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2:I42"/>
  <sheetViews>
    <sheetView workbookViewId="0">
      <selection activeCell="J47" sqref="J47"/>
    </sheetView>
  </sheetViews>
  <sheetFormatPr defaultRowHeight="11.25" x14ac:dyDescent="0.2"/>
  <cols>
    <col min="1" max="1" width="16.85546875" style="1" customWidth="1"/>
    <col min="2" max="2" width="43.42578125" style="1" customWidth="1"/>
    <col min="3" max="3" width="22.42578125" style="1" customWidth="1"/>
    <col min="4" max="210" width="9.140625" style="1"/>
    <col min="211" max="211" width="1.42578125" style="1" customWidth="1"/>
    <col min="212" max="212" width="2.140625" style="1" customWidth="1"/>
    <col min="213" max="213" width="16.85546875" style="1" customWidth="1"/>
    <col min="214" max="214" width="43.42578125" style="1" customWidth="1"/>
    <col min="215" max="215" width="22.42578125" style="1" customWidth="1"/>
    <col min="216" max="216" width="9.140625" style="1"/>
    <col min="217" max="217" width="13.85546875" style="1" bestFit="1" customWidth="1"/>
    <col min="218" max="466" width="9.140625" style="1"/>
    <col min="467" max="467" width="1.42578125" style="1" customWidth="1"/>
    <col min="468" max="468" width="2.140625" style="1" customWidth="1"/>
    <col min="469" max="469" width="16.85546875" style="1" customWidth="1"/>
    <col min="470" max="470" width="43.42578125" style="1" customWidth="1"/>
    <col min="471" max="471" width="22.42578125" style="1" customWidth="1"/>
    <col min="472" max="472" width="9.140625" style="1"/>
    <col min="473" max="473" width="13.85546875" style="1" bestFit="1" customWidth="1"/>
    <col min="474" max="722" width="9.140625" style="1"/>
    <col min="723" max="723" width="1.42578125" style="1" customWidth="1"/>
    <col min="724" max="724" width="2.140625" style="1" customWidth="1"/>
    <col min="725" max="725" width="16.85546875" style="1" customWidth="1"/>
    <col min="726" max="726" width="43.42578125" style="1" customWidth="1"/>
    <col min="727" max="727" width="22.42578125" style="1" customWidth="1"/>
    <col min="728" max="728" width="9.140625" style="1"/>
    <col min="729" max="729" width="13.85546875" style="1" bestFit="1" customWidth="1"/>
    <col min="730" max="978" width="9.140625" style="1"/>
    <col min="979" max="979" width="1.42578125" style="1" customWidth="1"/>
    <col min="980" max="980" width="2.140625" style="1" customWidth="1"/>
    <col min="981" max="981" width="16.85546875" style="1" customWidth="1"/>
    <col min="982" max="982" width="43.42578125" style="1" customWidth="1"/>
    <col min="983" max="983" width="22.42578125" style="1" customWidth="1"/>
    <col min="984" max="984" width="9.140625" style="1"/>
    <col min="985" max="985" width="13.85546875" style="1" bestFit="1" customWidth="1"/>
    <col min="986" max="1234" width="9.140625" style="1"/>
    <col min="1235" max="1235" width="1.42578125" style="1" customWidth="1"/>
    <col min="1236" max="1236" width="2.140625" style="1" customWidth="1"/>
    <col min="1237" max="1237" width="16.85546875" style="1" customWidth="1"/>
    <col min="1238" max="1238" width="43.42578125" style="1" customWidth="1"/>
    <col min="1239" max="1239" width="22.42578125" style="1" customWidth="1"/>
    <col min="1240" max="1240" width="9.140625" style="1"/>
    <col min="1241" max="1241" width="13.85546875" style="1" bestFit="1" customWidth="1"/>
    <col min="1242" max="1490" width="9.140625" style="1"/>
    <col min="1491" max="1491" width="1.42578125" style="1" customWidth="1"/>
    <col min="1492" max="1492" width="2.140625" style="1" customWidth="1"/>
    <col min="1493" max="1493" width="16.85546875" style="1" customWidth="1"/>
    <col min="1494" max="1494" width="43.42578125" style="1" customWidth="1"/>
    <col min="1495" max="1495" width="22.42578125" style="1" customWidth="1"/>
    <col min="1496" max="1496" width="9.140625" style="1"/>
    <col min="1497" max="1497" width="13.85546875" style="1" bestFit="1" customWidth="1"/>
    <col min="1498" max="1746" width="9.140625" style="1"/>
    <col min="1747" max="1747" width="1.42578125" style="1" customWidth="1"/>
    <col min="1748" max="1748" width="2.140625" style="1" customWidth="1"/>
    <col min="1749" max="1749" width="16.85546875" style="1" customWidth="1"/>
    <col min="1750" max="1750" width="43.42578125" style="1" customWidth="1"/>
    <col min="1751" max="1751" width="22.42578125" style="1" customWidth="1"/>
    <col min="1752" max="1752" width="9.140625" style="1"/>
    <col min="1753" max="1753" width="13.85546875" style="1" bestFit="1" customWidth="1"/>
    <col min="1754" max="2002" width="9.140625" style="1"/>
    <col min="2003" max="2003" width="1.42578125" style="1" customWidth="1"/>
    <col min="2004" max="2004" width="2.140625" style="1" customWidth="1"/>
    <col min="2005" max="2005" width="16.85546875" style="1" customWidth="1"/>
    <col min="2006" max="2006" width="43.42578125" style="1" customWidth="1"/>
    <col min="2007" max="2007" width="22.42578125" style="1" customWidth="1"/>
    <col min="2008" max="2008" width="9.140625" style="1"/>
    <col min="2009" max="2009" width="13.85546875" style="1" bestFit="1" customWidth="1"/>
    <col min="2010" max="2258" width="9.140625" style="1"/>
    <col min="2259" max="2259" width="1.42578125" style="1" customWidth="1"/>
    <col min="2260" max="2260" width="2.140625" style="1" customWidth="1"/>
    <col min="2261" max="2261" width="16.85546875" style="1" customWidth="1"/>
    <col min="2262" max="2262" width="43.42578125" style="1" customWidth="1"/>
    <col min="2263" max="2263" width="22.42578125" style="1" customWidth="1"/>
    <col min="2264" max="2264" width="9.140625" style="1"/>
    <col min="2265" max="2265" width="13.85546875" style="1" bestFit="1" customWidth="1"/>
    <col min="2266" max="2514" width="9.140625" style="1"/>
    <col min="2515" max="2515" width="1.42578125" style="1" customWidth="1"/>
    <col min="2516" max="2516" width="2.140625" style="1" customWidth="1"/>
    <col min="2517" max="2517" width="16.85546875" style="1" customWidth="1"/>
    <col min="2518" max="2518" width="43.42578125" style="1" customWidth="1"/>
    <col min="2519" max="2519" width="22.42578125" style="1" customWidth="1"/>
    <col min="2520" max="2520" width="9.140625" style="1"/>
    <col min="2521" max="2521" width="13.85546875" style="1" bestFit="1" customWidth="1"/>
    <col min="2522" max="2770" width="9.140625" style="1"/>
    <col min="2771" max="2771" width="1.42578125" style="1" customWidth="1"/>
    <col min="2772" max="2772" width="2.140625" style="1" customWidth="1"/>
    <col min="2773" max="2773" width="16.85546875" style="1" customWidth="1"/>
    <col min="2774" max="2774" width="43.42578125" style="1" customWidth="1"/>
    <col min="2775" max="2775" width="22.42578125" style="1" customWidth="1"/>
    <col min="2776" max="2776" width="9.140625" style="1"/>
    <col min="2777" max="2777" width="13.85546875" style="1" bestFit="1" customWidth="1"/>
    <col min="2778" max="3026" width="9.140625" style="1"/>
    <col min="3027" max="3027" width="1.42578125" style="1" customWidth="1"/>
    <col min="3028" max="3028" width="2.140625" style="1" customWidth="1"/>
    <col min="3029" max="3029" width="16.85546875" style="1" customWidth="1"/>
    <col min="3030" max="3030" width="43.42578125" style="1" customWidth="1"/>
    <col min="3031" max="3031" width="22.42578125" style="1" customWidth="1"/>
    <col min="3032" max="3032" width="9.140625" style="1"/>
    <col min="3033" max="3033" width="13.85546875" style="1" bestFit="1" customWidth="1"/>
    <col min="3034" max="3282" width="9.140625" style="1"/>
    <col min="3283" max="3283" width="1.42578125" style="1" customWidth="1"/>
    <col min="3284" max="3284" width="2.140625" style="1" customWidth="1"/>
    <col min="3285" max="3285" width="16.85546875" style="1" customWidth="1"/>
    <col min="3286" max="3286" width="43.42578125" style="1" customWidth="1"/>
    <col min="3287" max="3287" width="22.42578125" style="1" customWidth="1"/>
    <col min="3288" max="3288" width="9.140625" style="1"/>
    <col min="3289" max="3289" width="13.85546875" style="1" bestFit="1" customWidth="1"/>
    <col min="3290" max="3538" width="9.140625" style="1"/>
    <col min="3539" max="3539" width="1.42578125" style="1" customWidth="1"/>
    <col min="3540" max="3540" width="2.140625" style="1" customWidth="1"/>
    <col min="3541" max="3541" width="16.85546875" style="1" customWidth="1"/>
    <col min="3542" max="3542" width="43.42578125" style="1" customWidth="1"/>
    <col min="3543" max="3543" width="22.42578125" style="1" customWidth="1"/>
    <col min="3544" max="3544" width="9.140625" style="1"/>
    <col min="3545" max="3545" width="13.85546875" style="1" bestFit="1" customWidth="1"/>
    <col min="3546" max="3794" width="9.140625" style="1"/>
    <col min="3795" max="3795" width="1.42578125" style="1" customWidth="1"/>
    <col min="3796" max="3796" width="2.140625" style="1" customWidth="1"/>
    <col min="3797" max="3797" width="16.85546875" style="1" customWidth="1"/>
    <col min="3798" max="3798" width="43.42578125" style="1" customWidth="1"/>
    <col min="3799" max="3799" width="22.42578125" style="1" customWidth="1"/>
    <col min="3800" max="3800" width="9.140625" style="1"/>
    <col min="3801" max="3801" width="13.85546875" style="1" bestFit="1" customWidth="1"/>
    <col min="3802" max="4050" width="9.140625" style="1"/>
    <col min="4051" max="4051" width="1.42578125" style="1" customWidth="1"/>
    <col min="4052" max="4052" width="2.140625" style="1" customWidth="1"/>
    <col min="4053" max="4053" width="16.85546875" style="1" customWidth="1"/>
    <col min="4054" max="4054" width="43.42578125" style="1" customWidth="1"/>
    <col min="4055" max="4055" width="22.42578125" style="1" customWidth="1"/>
    <col min="4056" max="4056" width="9.140625" style="1"/>
    <col min="4057" max="4057" width="13.85546875" style="1" bestFit="1" customWidth="1"/>
    <col min="4058" max="4306" width="9.140625" style="1"/>
    <col min="4307" max="4307" width="1.42578125" style="1" customWidth="1"/>
    <col min="4308" max="4308" width="2.140625" style="1" customWidth="1"/>
    <col min="4309" max="4309" width="16.85546875" style="1" customWidth="1"/>
    <col min="4310" max="4310" width="43.42578125" style="1" customWidth="1"/>
    <col min="4311" max="4311" width="22.42578125" style="1" customWidth="1"/>
    <col min="4312" max="4312" width="9.140625" style="1"/>
    <col min="4313" max="4313" width="13.85546875" style="1" bestFit="1" customWidth="1"/>
    <col min="4314" max="4562" width="9.140625" style="1"/>
    <col min="4563" max="4563" width="1.42578125" style="1" customWidth="1"/>
    <col min="4564" max="4564" width="2.140625" style="1" customWidth="1"/>
    <col min="4565" max="4565" width="16.85546875" style="1" customWidth="1"/>
    <col min="4566" max="4566" width="43.42578125" style="1" customWidth="1"/>
    <col min="4567" max="4567" width="22.42578125" style="1" customWidth="1"/>
    <col min="4568" max="4568" width="9.140625" style="1"/>
    <col min="4569" max="4569" width="13.85546875" style="1" bestFit="1" customWidth="1"/>
    <col min="4570" max="4818" width="9.140625" style="1"/>
    <col min="4819" max="4819" width="1.42578125" style="1" customWidth="1"/>
    <col min="4820" max="4820" width="2.140625" style="1" customWidth="1"/>
    <col min="4821" max="4821" width="16.85546875" style="1" customWidth="1"/>
    <col min="4822" max="4822" width="43.42578125" style="1" customWidth="1"/>
    <col min="4823" max="4823" width="22.42578125" style="1" customWidth="1"/>
    <col min="4824" max="4824" width="9.140625" style="1"/>
    <col min="4825" max="4825" width="13.85546875" style="1" bestFit="1" customWidth="1"/>
    <col min="4826" max="5074" width="9.140625" style="1"/>
    <col min="5075" max="5075" width="1.42578125" style="1" customWidth="1"/>
    <col min="5076" max="5076" width="2.140625" style="1" customWidth="1"/>
    <col min="5077" max="5077" width="16.85546875" style="1" customWidth="1"/>
    <col min="5078" max="5078" width="43.42578125" style="1" customWidth="1"/>
    <col min="5079" max="5079" width="22.42578125" style="1" customWidth="1"/>
    <col min="5080" max="5080" width="9.140625" style="1"/>
    <col min="5081" max="5081" width="13.85546875" style="1" bestFit="1" customWidth="1"/>
    <col min="5082" max="5330" width="9.140625" style="1"/>
    <col min="5331" max="5331" width="1.42578125" style="1" customWidth="1"/>
    <col min="5332" max="5332" width="2.140625" style="1" customWidth="1"/>
    <col min="5333" max="5333" width="16.85546875" style="1" customWidth="1"/>
    <col min="5334" max="5334" width="43.42578125" style="1" customWidth="1"/>
    <col min="5335" max="5335" width="22.42578125" style="1" customWidth="1"/>
    <col min="5336" max="5336" width="9.140625" style="1"/>
    <col min="5337" max="5337" width="13.85546875" style="1" bestFit="1" customWidth="1"/>
    <col min="5338" max="5586" width="9.140625" style="1"/>
    <col min="5587" max="5587" width="1.42578125" style="1" customWidth="1"/>
    <col min="5588" max="5588" width="2.140625" style="1" customWidth="1"/>
    <col min="5589" max="5589" width="16.85546875" style="1" customWidth="1"/>
    <col min="5590" max="5590" width="43.42578125" style="1" customWidth="1"/>
    <col min="5591" max="5591" width="22.42578125" style="1" customWidth="1"/>
    <col min="5592" max="5592" width="9.140625" style="1"/>
    <col min="5593" max="5593" width="13.85546875" style="1" bestFit="1" customWidth="1"/>
    <col min="5594" max="5842" width="9.140625" style="1"/>
    <col min="5843" max="5843" width="1.42578125" style="1" customWidth="1"/>
    <col min="5844" max="5844" width="2.140625" style="1" customWidth="1"/>
    <col min="5845" max="5845" width="16.85546875" style="1" customWidth="1"/>
    <col min="5846" max="5846" width="43.42578125" style="1" customWidth="1"/>
    <col min="5847" max="5847" width="22.42578125" style="1" customWidth="1"/>
    <col min="5848" max="5848" width="9.140625" style="1"/>
    <col min="5849" max="5849" width="13.85546875" style="1" bestFit="1" customWidth="1"/>
    <col min="5850" max="6098" width="9.140625" style="1"/>
    <col min="6099" max="6099" width="1.42578125" style="1" customWidth="1"/>
    <col min="6100" max="6100" width="2.140625" style="1" customWidth="1"/>
    <col min="6101" max="6101" width="16.85546875" style="1" customWidth="1"/>
    <col min="6102" max="6102" width="43.42578125" style="1" customWidth="1"/>
    <col min="6103" max="6103" width="22.42578125" style="1" customWidth="1"/>
    <col min="6104" max="6104" width="9.140625" style="1"/>
    <col min="6105" max="6105" width="13.85546875" style="1" bestFit="1" customWidth="1"/>
    <col min="6106" max="6354" width="9.140625" style="1"/>
    <col min="6355" max="6355" width="1.42578125" style="1" customWidth="1"/>
    <col min="6356" max="6356" width="2.140625" style="1" customWidth="1"/>
    <col min="6357" max="6357" width="16.85546875" style="1" customWidth="1"/>
    <col min="6358" max="6358" width="43.42578125" style="1" customWidth="1"/>
    <col min="6359" max="6359" width="22.42578125" style="1" customWidth="1"/>
    <col min="6360" max="6360" width="9.140625" style="1"/>
    <col min="6361" max="6361" width="13.85546875" style="1" bestFit="1" customWidth="1"/>
    <col min="6362" max="6610" width="9.140625" style="1"/>
    <col min="6611" max="6611" width="1.42578125" style="1" customWidth="1"/>
    <col min="6612" max="6612" width="2.140625" style="1" customWidth="1"/>
    <col min="6613" max="6613" width="16.85546875" style="1" customWidth="1"/>
    <col min="6614" max="6614" width="43.42578125" style="1" customWidth="1"/>
    <col min="6615" max="6615" width="22.42578125" style="1" customWidth="1"/>
    <col min="6616" max="6616" width="9.140625" style="1"/>
    <col min="6617" max="6617" width="13.85546875" style="1" bestFit="1" customWidth="1"/>
    <col min="6618" max="6866" width="9.140625" style="1"/>
    <col min="6867" max="6867" width="1.42578125" style="1" customWidth="1"/>
    <col min="6868" max="6868" width="2.140625" style="1" customWidth="1"/>
    <col min="6869" max="6869" width="16.85546875" style="1" customWidth="1"/>
    <col min="6870" max="6870" width="43.42578125" style="1" customWidth="1"/>
    <col min="6871" max="6871" width="22.42578125" style="1" customWidth="1"/>
    <col min="6872" max="6872" width="9.140625" style="1"/>
    <col min="6873" max="6873" width="13.85546875" style="1" bestFit="1" customWidth="1"/>
    <col min="6874" max="7122" width="9.140625" style="1"/>
    <col min="7123" max="7123" width="1.42578125" style="1" customWidth="1"/>
    <col min="7124" max="7124" width="2.140625" style="1" customWidth="1"/>
    <col min="7125" max="7125" width="16.85546875" style="1" customWidth="1"/>
    <col min="7126" max="7126" width="43.42578125" style="1" customWidth="1"/>
    <col min="7127" max="7127" width="22.42578125" style="1" customWidth="1"/>
    <col min="7128" max="7128" width="9.140625" style="1"/>
    <col min="7129" max="7129" width="13.85546875" style="1" bestFit="1" customWidth="1"/>
    <col min="7130" max="7378" width="9.140625" style="1"/>
    <col min="7379" max="7379" width="1.42578125" style="1" customWidth="1"/>
    <col min="7380" max="7380" width="2.140625" style="1" customWidth="1"/>
    <col min="7381" max="7381" width="16.85546875" style="1" customWidth="1"/>
    <col min="7382" max="7382" width="43.42578125" style="1" customWidth="1"/>
    <col min="7383" max="7383" width="22.42578125" style="1" customWidth="1"/>
    <col min="7384" max="7384" width="9.140625" style="1"/>
    <col min="7385" max="7385" width="13.85546875" style="1" bestFit="1" customWidth="1"/>
    <col min="7386" max="7634" width="9.140625" style="1"/>
    <col min="7635" max="7635" width="1.42578125" style="1" customWidth="1"/>
    <col min="7636" max="7636" width="2.140625" style="1" customWidth="1"/>
    <col min="7637" max="7637" width="16.85546875" style="1" customWidth="1"/>
    <col min="7638" max="7638" width="43.42578125" style="1" customWidth="1"/>
    <col min="7639" max="7639" width="22.42578125" style="1" customWidth="1"/>
    <col min="7640" max="7640" width="9.140625" style="1"/>
    <col min="7641" max="7641" width="13.85546875" style="1" bestFit="1" customWidth="1"/>
    <col min="7642" max="7890" width="9.140625" style="1"/>
    <col min="7891" max="7891" width="1.42578125" style="1" customWidth="1"/>
    <col min="7892" max="7892" width="2.140625" style="1" customWidth="1"/>
    <col min="7893" max="7893" width="16.85546875" style="1" customWidth="1"/>
    <col min="7894" max="7894" width="43.42578125" style="1" customWidth="1"/>
    <col min="7895" max="7895" width="22.42578125" style="1" customWidth="1"/>
    <col min="7896" max="7896" width="9.140625" style="1"/>
    <col min="7897" max="7897" width="13.85546875" style="1" bestFit="1" customWidth="1"/>
    <col min="7898" max="8146" width="9.140625" style="1"/>
    <col min="8147" max="8147" width="1.42578125" style="1" customWidth="1"/>
    <col min="8148" max="8148" width="2.140625" style="1" customWidth="1"/>
    <col min="8149" max="8149" width="16.85546875" style="1" customWidth="1"/>
    <col min="8150" max="8150" width="43.42578125" style="1" customWidth="1"/>
    <col min="8151" max="8151" width="22.42578125" style="1" customWidth="1"/>
    <col min="8152" max="8152" width="9.140625" style="1"/>
    <col min="8153" max="8153" width="13.85546875" style="1" bestFit="1" customWidth="1"/>
    <col min="8154" max="8402" width="9.140625" style="1"/>
    <col min="8403" max="8403" width="1.42578125" style="1" customWidth="1"/>
    <col min="8404" max="8404" width="2.140625" style="1" customWidth="1"/>
    <col min="8405" max="8405" width="16.85546875" style="1" customWidth="1"/>
    <col min="8406" max="8406" width="43.42578125" style="1" customWidth="1"/>
    <col min="8407" max="8407" width="22.42578125" style="1" customWidth="1"/>
    <col min="8408" max="8408" width="9.140625" style="1"/>
    <col min="8409" max="8409" width="13.85546875" style="1" bestFit="1" customWidth="1"/>
    <col min="8410" max="8658" width="9.140625" style="1"/>
    <col min="8659" max="8659" width="1.42578125" style="1" customWidth="1"/>
    <col min="8660" max="8660" width="2.140625" style="1" customWidth="1"/>
    <col min="8661" max="8661" width="16.85546875" style="1" customWidth="1"/>
    <col min="8662" max="8662" width="43.42578125" style="1" customWidth="1"/>
    <col min="8663" max="8663" width="22.42578125" style="1" customWidth="1"/>
    <col min="8664" max="8664" width="9.140625" style="1"/>
    <col min="8665" max="8665" width="13.85546875" style="1" bestFit="1" customWidth="1"/>
    <col min="8666" max="8914" width="9.140625" style="1"/>
    <col min="8915" max="8915" width="1.42578125" style="1" customWidth="1"/>
    <col min="8916" max="8916" width="2.140625" style="1" customWidth="1"/>
    <col min="8917" max="8917" width="16.85546875" style="1" customWidth="1"/>
    <col min="8918" max="8918" width="43.42578125" style="1" customWidth="1"/>
    <col min="8919" max="8919" width="22.42578125" style="1" customWidth="1"/>
    <col min="8920" max="8920" width="9.140625" style="1"/>
    <col min="8921" max="8921" width="13.85546875" style="1" bestFit="1" customWidth="1"/>
    <col min="8922" max="9170" width="9.140625" style="1"/>
    <col min="9171" max="9171" width="1.42578125" style="1" customWidth="1"/>
    <col min="9172" max="9172" width="2.140625" style="1" customWidth="1"/>
    <col min="9173" max="9173" width="16.85546875" style="1" customWidth="1"/>
    <col min="9174" max="9174" width="43.42578125" style="1" customWidth="1"/>
    <col min="9175" max="9175" width="22.42578125" style="1" customWidth="1"/>
    <col min="9176" max="9176" width="9.140625" style="1"/>
    <col min="9177" max="9177" width="13.85546875" style="1" bestFit="1" customWidth="1"/>
    <col min="9178" max="9426" width="9.140625" style="1"/>
    <col min="9427" max="9427" width="1.42578125" style="1" customWidth="1"/>
    <col min="9428" max="9428" width="2.140625" style="1" customWidth="1"/>
    <col min="9429" max="9429" width="16.85546875" style="1" customWidth="1"/>
    <col min="9430" max="9430" width="43.42578125" style="1" customWidth="1"/>
    <col min="9431" max="9431" width="22.42578125" style="1" customWidth="1"/>
    <col min="9432" max="9432" width="9.140625" style="1"/>
    <col min="9433" max="9433" width="13.85546875" style="1" bestFit="1" customWidth="1"/>
    <col min="9434" max="9682" width="9.140625" style="1"/>
    <col min="9683" max="9683" width="1.42578125" style="1" customWidth="1"/>
    <col min="9684" max="9684" width="2.140625" style="1" customWidth="1"/>
    <col min="9685" max="9685" width="16.85546875" style="1" customWidth="1"/>
    <col min="9686" max="9686" width="43.42578125" style="1" customWidth="1"/>
    <col min="9687" max="9687" width="22.42578125" style="1" customWidth="1"/>
    <col min="9688" max="9688" width="9.140625" style="1"/>
    <col min="9689" max="9689" width="13.85546875" style="1" bestFit="1" customWidth="1"/>
    <col min="9690" max="9938" width="9.140625" style="1"/>
    <col min="9939" max="9939" width="1.42578125" style="1" customWidth="1"/>
    <col min="9940" max="9940" width="2.140625" style="1" customWidth="1"/>
    <col min="9941" max="9941" width="16.85546875" style="1" customWidth="1"/>
    <col min="9942" max="9942" width="43.42578125" style="1" customWidth="1"/>
    <col min="9943" max="9943" width="22.42578125" style="1" customWidth="1"/>
    <col min="9944" max="9944" width="9.140625" style="1"/>
    <col min="9945" max="9945" width="13.85546875" style="1" bestFit="1" customWidth="1"/>
    <col min="9946" max="10194" width="9.140625" style="1"/>
    <col min="10195" max="10195" width="1.42578125" style="1" customWidth="1"/>
    <col min="10196" max="10196" width="2.140625" style="1" customWidth="1"/>
    <col min="10197" max="10197" width="16.85546875" style="1" customWidth="1"/>
    <col min="10198" max="10198" width="43.42578125" style="1" customWidth="1"/>
    <col min="10199" max="10199" width="22.42578125" style="1" customWidth="1"/>
    <col min="10200" max="10200" width="9.140625" style="1"/>
    <col min="10201" max="10201" width="13.85546875" style="1" bestFit="1" customWidth="1"/>
    <col min="10202" max="10450" width="9.140625" style="1"/>
    <col min="10451" max="10451" width="1.42578125" style="1" customWidth="1"/>
    <col min="10452" max="10452" width="2.140625" style="1" customWidth="1"/>
    <col min="10453" max="10453" width="16.85546875" style="1" customWidth="1"/>
    <col min="10454" max="10454" width="43.42578125" style="1" customWidth="1"/>
    <col min="10455" max="10455" width="22.42578125" style="1" customWidth="1"/>
    <col min="10456" max="10456" width="9.140625" style="1"/>
    <col min="10457" max="10457" width="13.85546875" style="1" bestFit="1" customWidth="1"/>
    <col min="10458" max="10706" width="9.140625" style="1"/>
    <col min="10707" max="10707" width="1.42578125" style="1" customWidth="1"/>
    <col min="10708" max="10708" width="2.140625" style="1" customWidth="1"/>
    <col min="10709" max="10709" width="16.85546875" style="1" customWidth="1"/>
    <col min="10710" max="10710" width="43.42578125" style="1" customWidth="1"/>
    <col min="10711" max="10711" width="22.42578125" style="1" customWidth="1"/>
    <col min="10712" max="10712" width="9.140625" style="1"/>
    <col min="10713" max="10713" width="13.85546875" style="1" bestFit="1" customWidth="1"/>
    <col min="10714" max="10962" width="9.140625" style="1"/>
    <col min="10963" max="10963" width="1.42578125" style="1" customWidth="1"/>
    <col min="10964" max="10964" width="2.140625" style="1" customWidth="1"/>
    <col min="10965" max="10965" width="16.85546875" style="1" customWidth="1"/>
    <col min="10966" max="10966" width="43.42578125" style="1" customWidth="1"/>
    <col min="10967" max="10967" width="22.42578125" style="1" customWidth="1"/>
    <col min="10968" max="10968" width="9.140625" style="1"/>
    <col min="10969" max="10969" width="13.85546875" style="1" bestFit="1" customWidth="1"/>
    <col min="10970" max="11218" width="9.140625" style="1"/>
    <col min="11219" max="11219" width="1.42578125" style="1" customWidth="1"/>
    <col min="11220" max="11220" width="2.140625" style="1" customWidth="1"/>
    <col min="11221" max="11221" width="16.85546875" style="1" customWidth="1"/>
    <col min="11222" max="11222" width="43.42578125" style="1" customWidth="1"/>
    <col min="11223" max="11223" width="22.42578125" style="1" customWidth="1"/>
    <col min="11224" max="11224" width="9.140625" style="1"/>
    <col min="11225" max="11225" width="13.85546875" style="1" bestFit="1" customWidth="1"/>
    <col min="11226" max="11474" width="9.140625" style="1"/>
    <col min="11475" max="11475" width="1.42578125" style="1" customWidth="1"/>
    <col min="11476" max="11476" width="2.140625" style="1" customWidth="1"/>
    <col min="11477" max="11477" width="16.85546875" style="1" customWidth="1"/>
    <col min="11478" max="11478" width="43.42578125" style="1" customWidth="1"/>
    <col min="11479" max="11479" width="22.42578125" style="1" customWidth="1"/>
    <col min="11480" max="11480" width="9.140625" style="1"/>
    <col min="11481" max="11481" width="13.85546875" style="1" bestFit="1" customWidth="1"/>
    <col min="11482" max="11730" width="9.140625" style="1"/>
    <col min="11731" max="11731" width="1.42578125" style="1" customWidth="1"/>
    <col min="11732" max="11732" width="2.140625" style="1" customWidth="1"/>
    <col min="11733" max="11733" width="16.85546875" style="1" customWidth="1"/>
    <col min="11734" max="11734" width="43.42578125" style="1" customWidth="1"/>
    <col min="11735" max="11735" width="22.42578125" style="1" customWidth="1"/>
    <col min="11736" max="11736" width="9.140625" style="1"/>
    <col min="11737" max="11737" width="13.85546875" style="1" bestFit="1" customWidth="1"/>
    <col min="11738" max="11986" width="9.140625" style="1"/>
    <col min="11987" max="11987" width="1.42578125" style="1" customWidth="1"/>
    <col min="11988" max="11988" width="2.140625" style="1" customWidth="1"/>
    <col min="11989" max="11989" width="16.85546875" style="1" customWidth="1"/>
    <col min="11990" max="11990" width="43.42578125" style="1" customWidth="1"/>
    <col min="11991" max="11991" width="22.42578125" style="1" customWidth="1"/>
    <col min="11992" max="11992" width="9.140625" style="1"/>
    <col min="11993" max="11993" width="13.85546875" style="1" bestFit="1" customWidth="1"/>
    <col min="11994" max="12242" width="9.140625" style="1"/>
    <col min="12243" max="12243" width="1.42578125" style="1" customWidth="1"/>
    <col min="12244" max="12244" width="2.140625" style="1" customWidth="1"/>
    <col min="12245" max="12245" width="16.85546875" style="1" customWidth="1"/>
    <col min="12246" max="12246" width="43.42578125" style="1" customWidth="1"/>
    <col min="12247" max="12247" width="22.42578125" style="1" customWidth="1"/>
    <col min="12248" max="12248" width="9.140625" style="1"/>
    <col min="12249" max="12249" width="13.85546875" style="1" bestFit="1" customWidth="1"/>
    <col min="12250" max="12498" width="9.140625" style="1"/>
    <col min="12499" max="12499" width="1.42578125" style="1" customWidth="1"/>
    <col min="12500" max="12500" width="2.140625" style="1" customWidth="1"/>
    <col min="12501" max="12501" width="16.85546875" style="1" customWidth="1"/>
    <col min="12502" max="12502" width="43.42578125" style="1" customWidth="1"/>
    <col min="12503" max="12503" width="22.42578125" style="1" customWidth="1"/>
    <col min="12504" max="12504" width="9.140625" style="1"/>
    <col min="12505" max="12505" width="13.85546875" style="1" bestFit="1" customWidth="1"/>
    <col min="12506" max="12754" width="9.140625" style="1"/>
    <col min="12755" max="12755" width="1.42578125" style="1" customWidth="1"/>
    <col min="12756" max="12756" width="2.140625" style="1" customWidth="1"/>
    <col min="12757" max="12757" width="16.85546875" style="1" customWidth="1"/>
    <col min="12758" max="12758" width="43.42578125" style="1" customWidth="1"/>
    <col min="12759" max="12759" width="22.42578125" style="1" customWidth="1"/>
    <col min="12760" max="12760" width="9.140625" style="1"/>
    <col min="12761" max="12761" width="13.85546875" style="1" bestFit="1" customWidth="1"/>
    <col min="12762" max="13010" width="9.140625" style="1"/>
    <col min="13011" max="13011" width="1.42578125" style="1" customWidth="1"/>
    <col min="13012" max="13012" width="2.140625" style="1" customWidth="1"/>
    <col min="13013" max="13013" width="16.85546875" style="1" customWidth="1"/>
    <col min="13014" max="13014" width="43.42578125" style="1" customWidth="1"/>
    <col min="13015" max="13015" width="22.42578125" style="1" customWidth="1"/>
    <col min="13016" max="13016" width="9.140625" style="1"/>
    <col min="13017" max="13017" width="13.85546875" style="1" bestFit="1" customWidth="1"/>
    <col min="13018" max="13266" width="9.140625" style="1"/>
    <col min="13267" max="13267" width="1.42578125" style="1" customWidth="1"/>
    <col min="13268" max="13268" width="2.140625" style="1" customWidth="1"/>
    <col min="13269" max="13269" width="16.85546875" style="1" customWidth="1"/>
    <col min="13270" max="13270" width="43.42578125" style="1" customWidth="1"/>
    <col min="13271" max="13271" width="22.42578125" style="1" customWidth="1"/>
    <col min="13272" max="13272" width="9.140625" style="1"/>
    <col min="13273" max="13273" width="13.85546875" style="1" bestFit="1" customWidth="1"/>
    <col min="13274" max="13522" width="9.140625" style="1"/>
    <col min="13523" max="13523" width="1.42578125" style="1" customWidth="1"/>
    <col min="13524" max="13524" width="2.140625" style="1" customWidth="1"/>
    <col min="13525" max="13525" width="16.85546875" style="1" customWidth="1"/>
    <col min="13526" max="13526" width="43.42578125" style="1" customWidth="1"/>
    <col min="13527" max="13527" width="22.42578125" style="1" customWidth="1"/>
    <col min="13528" max="13528" width="9.140625" style="1"/>
    <col min="13529" max="13529" width="13.85546875" style="1" bestFit="1" customWidth="1"/>
    <col min="13530" max="13778" width="9.140625" style="1"/>
    <col min="13779" max="13779" width="1.42578125" style="1" customWidth="1"/>
    <col min="13780" max="13780" width="2.140625" style="1" customWidth="1"/>
    <col min="13781" max="13781" width="16.85546875" style="1" customWidth="1"/>
    <col min="13782" max="13782" width="43.42578125" style="1" customWidth="1"/>
    <col min="13783" max="13783" width="22.42578125" style="1" customWidth="1"/>
    <col min="13784" max="13784" width="9.140625" style="1"/>
    <col min="13785" max="13785" width="13.85546875" style="1" bestFit="1" customWidth="1"/>
    <col min="13786" max="14034" width="9.140625" style="1"/>
    <col min="14035" max="14035" width="1.42578125" style="1" customWidth="1"/>
    <col min="14036" max="14036" width="2.140625" style="1" customWidth="1"/>
    <col min="14037" max="14037" width="16.85546875" style="1" customWidth="1"/>
    <col min="14038" max="14038" width="43.42578125" style="1" customWidth="1"/>
    <col min="14039" max="14039" width="22.42578125" style="1" customWidth="1"/>
    <col min="14040" max="14040" width="9.140625" style="1"/>
    <col min="14041" max="14041" width="13.85546875" style="1" bestFit="1" customWidth="1"/>
    <col min="14042" max="14290" width="9.140625" style="1"/>
    <col min="14291" max="14291" width="1.42578125" style="1" customWidth="1"/>
    <col min="14292" max="14292" width="2.140625" style="1" customWidth="1"/>
    <col min="14293" max="14293" width="16.85546875" style="1" customWidth="1"/>
    <col min="14294" max="14294" width="43.42578125" style="1" customWidth="1"/>
    <col min="14295" max="14295" width="22.42578125" style="1" customWidth="1"/>
    <col min="14296" max="14296" width="9.140625" style="1"/>
    <col min="14297" max="14297" width="13.85546875" style="1" bestFit="1" customWidth="1"/>
    <col min="14298" max="14546" width="9.140625" style="1"/>
    <col min="14547" max="14547" width="1.42578125" style="1" customWidth="1"/>
    <col min="14548" max="14548" width="2.140625" style="1" customWidth="1"/>
    <col min="14549" max="14549" width="16.85546875" style="1" customWidth="1"/>
    <col min="14550" max="14550" width="43.42578125" style="1" customWidth="1"/>
    <col min="14551" max="14551" width="22.42578125" style="1" customWidth="1"/>
    <col min="14552" max="14552" width="9.140625" style="1"/>
    <col min="14553" max="14553" width="13.85546875" style="1" bestFit="1" customWidth="1"/>
    <col min="14554" max="14802" width="9.140625" style="1"/>
    <col min="14803" max="14803" width="1.42578125" style="1" customWidth="1"/>
    <col min="14804" max="14804" width="2.140625" style="1" customWidth="1"/>
    <col min="14805" max="14805" width="16.85546875" style="1" customWidth="1"/>
    <col min="14806" max="14806" width="43.42578125" style="1" customWidth="1"/>
    <col min="14807" max="14807" width="22.42578125" style="1" customWidth="1"/>
    <col min="14808" max="14808" width="9.140625" style="1"/>
    <col min="14809" max="14809" width="13.85546875" style="1" bestFit="1" customWidth="1"/>
    <col min="14810" max="15058" width="9.140625" style="1"/>
    <col min="15059" max="15059" width="1.42578125" style="1" customWidth="1"/>
    <col min="15060" max="15060" width="2.140625" style="1" customWidth="1"/>
    <col min="15061" max="15061" width="16.85546875" style="1" customWidth="1"/>
    <col min="15062" max="15062" width="43.42578125" style="1" customWidth="1"/>
    <col min="15063" max="15063" width="22.42578125" style="1" customWidth="1"/>
    <col min="15064" max="15064" width="9.140625" style="1"/>
    <col min="15065" max="15065" width="13.85546875" style="1" bestFit="1" customWidth="1"/>
    <col min="15066" max="15314" width="9.140625" style="1"/>
    <col min="15315" max="15315" width="1.42578125" style="1" customWidth="1"/>
    <col min="15316" max="15316" width="2.140625" style="1" customWidth="1"/>
    <col min="15317" max="15317" width="16.85546875" style="1" customWidth="1"/>
    <col min="15318" max="15318" width="43.42578125" style="1" customWidth="1"/>
    <col min="15319" max="15319" width="22.42578125" style="1" customWidth="1"/>
    <col min="15320" max="15320" width="9.140625" style="1"/>
    <col min="15321" max="15321" width="13.85546875" style="1" bestFit="1" customWidth="1"/>
    <col min="15322" max="15570" width="9.140625" style="1"/>
    <col min="15571" max="15571" width="1.42578125" style="1" customWidth="1"/>
    <col min="15572" max="15572" width="2.140625" style="1" customWidth="1"/>
    <col min="15573" max="15573" width="16.85546875" style="1" customWidth="1"/>
    <col min="15574" max="15574" width="43.42578125" style="1" customWidth="1"/>
    <col min="15575" max="15575" width="22.42578125" style="1" customWidth="1"/>
    <col min="15576" max="15576" width="9.140625" style="1"/>
    <col min="15577" max="15577" width="13.85546875" style="1" bestFit="1" customWidth="1"/>
    <col min="15578" max="15826" width="9.140625" style="1"/>
    <col min="15827" max="15827" width="1.42578125" style="1" customWidth="1"/>
    <col min="15828" max="15828" width="2.140625" style="1" customWidth="1"/>
    <col min="15829" max="15829" width="16.85546875" style="1" customWidth="1"/>
    <col min="15830" max="15830" width="43.42578125" style="1" customWidth="1"/>
    <col min="15831" max="15831" width="22.42578125" style="1" customWidth="1"/>
    <col min="15832" max="15832" width="9.140625" style="1"/>
    <col min="15833" max="15833" width="13.85546875" style="1" bestFit="1" customWidth="1"/>
    <col min="15834" max="16082" width="9.140625" style="1"/>
    <col min="16083" max="16083" width="1.42578125" style="1" customWidth="1"/>
    <col min="16084" max="16084" width="2.140625" style="1" customWidth="1"/>
    <col min="16085" max="16085" width="16.85546875" style="1" customWidth="1"/>
    <col min="16086" max="16086" width="43.42578125" style="1" customWidth="1"/>
    <col min="16087" max="16087" width="22.42578125" style="1" customWidth="1"/>
    <col min="16088" max="16088" width="9.140625" style="1"/>
    <col min="16089" max="16089" width="13.85546875" style="1" bestFit="1" customWidth="1"/>
    <col min="16090" max="16384" width="9.140625" style="1"/>
  </cols>
  <sheetData>
    <row r="2" spans="1:3" x14ac:dyDescent="0.2">
      <c r="C2" s="2" t="s">
        <v>0</v>
      </c>
    </row>
    <row r="3" spans="1:3" x14ac:dyDescent="0.2">
      <c r="A3" s="2"/>
      <c r="B3" s="3"/>
      <c r="C3" s="3"/>
    </row>
    <row r="4" spans="1:3" x14ac:dyDescent="0.2">
      <c r="B4" s="226" t="s">
        <v>1</v>
      </c>
      <c r="C4" s="226"/>
    </row>
    <row r="5" spans="1:3" x14ac:dyDescent="0.2">
      <c r="A5" s="2"/>
      <c r="B5" s="2"/>
      <c r="C5" s="2"/>
    </row>
    <row r="6" spans="1:3" x14ac:dyDescent="0.2">
      <c r="C6" s="4" t="s">
        <v>2</v>
      </c>
    </row>
    <row r="8" spans="1:3" x14ac:dyDescent="0.2">
      <c r="B8" s="227" t="s">
        <v>3</v>
      </c>
      <c r="C8" s="227"/>
    </row>
    <row r="11" spans="1:3" x14ac:dyDescent="0.2">
      <c r="B11" s="2" t="s">
        <v>4</v>
      </c>
    </row>
    <row r="12" spans="1:3" x14ac:dyDescent="0.2">
      <c r="B12" s="89" t="s">
        <v>49</v>
      </c>
    </row>
    <row r="13" spans="1:3" x14ac:dyDescent="0.2">
      <c r="A13" s="4" t="s">
        <v>5</v>
      </c>
      <c r="B13" s="82" t="s">
        <v>462</v>
      </c>
      <c r="C13" s="82"/>
    </row>
    <row r="14" spans="1:3" ht="22.5" x14ac:dyDescent="0.2">
      <c r="A14" s="4" t="s">
        <v>6</v>
      </c>
      <c r="B14" s="82" t="s">
        <v>463</v>
      </c>
      <c r="C14" s="82"/>
    </row>
    <row r="15" spans="1:3" x14ac:dyDescent="0.2">
      <c r="A15" s="4" t="s">
        <v>7</v>
      </c>
      <c r="B15" s="81" t="s">
        <v>464</v>
      </c>
      <c r="C15" s="81"/>
    </row>
    <row r="16" spans="1:3" x14ac:dyDescent="0.2">
      <c r="A16" s="4" t="s">
        <v>8</v>
      </c>
      <c r="B16" s="80" t="s">
        <v>873</v>
      </c>
      <c r="C16" s="80"/>
    </row>
    <row r="17" spans="1:3" ht="12" thickBot="1" x14ac:dyDescent="0.25"/>
    <row r="18" spans="1:3" x14ac:dyDescent="0.2">
      <c r="A18" s="5" t="s">
        <v>9</v>
      </c>
      <c r="B18" s="6" t="s">
        <v>10</v>
      </c>
      <c r="C18" s="7" t="s">
        <v>11</v>
      </c>
    </row>
    <row r="19" spans="1:3" ht="22.5" x14ac:dyDescent="0.2">
      <c r="A19" s="84">
        <v>1</v>
      </c>
      <c r="B19" s="82" t="s">
        <v>463</v>
      </c>
      <c r="C19" s="9">
        <f>'Kops a'!E31</f>
        <v>0</v>
      </c>
    </row>
    <row r="20" spans="1:3" x14ac:dyDescent="0.2">
      <c r="A20" s="85"/>
      <c r="B20" s="86"/>
      <c r="C20" s="10"/>
    </row>
    <row r="21" spans="1:3" x14ac:dyDescent="0.2">
      <c r="A21" s="87"/>
      <c r="B21" s="8"/>
      <c r="C21" s="10"/>
    </row>
    <row r="22" spans="1:3" x14ac:dyDescent="0.2">
      <c r="A22" s="87"/>
      <c r="B22" s="8"/>
      <c r="C22" s="10"/>
    </row>
    <row r="23" spans="1:3" x14ac:dyDescent="0.2">
      <c r="A23" s="87"/>
      <c r="B23" s="8"/>
      <c r="C23" s="10"/>
    </row>
    <row r="24" spans="1:3" x14ac:dyDescent="0.2">
      <c r="A24" s="87"/>
      <c r="B24" s="8"/>
      <c r="C24" s="10"/>
    </row>
    <row r="25" spans="1:3" ht="12" thickBot="1" x14ac:dyDescent="0.25">
      <c r="A25" s="88"/>
      <c r="B25" s="52"/>
      <c r="C25" s="53"/>
    </row>
    <row r="26" spans="1:3" ht="12" thickBot="1" x14ac:dyDescent="0.25">
      <c r="A26" s="11"/>
      <c r="B26" s="12" t="s">
        <v>12</v>
      </c>
      <c r="C26" s="13">
        <f>SUM(C19:C25)</f>
        <v>0</v>
      </c>
    </row>
    <row r="27" spans="1:3" ht="12" thickBot="1" x14ac:dyDescent="0.25">
      <c r="B27" s="14"/>
      <c r="C27" s="15"/>
    </row>
    <row r="28" spans="1:3" ht="12" thickBot="1" x14ac:dyDescent="0.25">
      <c r="A28" s="228" t="s">
        <v>13</v>
      </c>
      <c r="B28" s="229"/>
      <c r="C28" s="16">
        <f>ROUND(C26*21%,2)</f>
        <v>0</v>
      </c>
    </row>
    <row r="29" spans="1:3" ht="12" thickBot="1" x14ac:dyDescent="0.25">
      <c r="A29" s="189"/>
      <c r="B29" s="190" t="s">
        <v>872</v>
      </c>
      <c r="C29" s="191">
        <f>C19+C28</f>
        <v>0</v>
      </c>
    </row>
    <row r="31" spans="1:3" x14ac:dyDescent="0.2">
      <c r="A31" s="1" t="s">
        <v>14</v>
      </c>
      <c r="B31" s="230" t="s">
        <v>465</v>
      </c>
      <c r="C31" s="230"/>
    </row>
    <row r="32" spans="1:3" x14ac:dyDescent="0.2">
      <c r="B32" s="225" t="s">
        <v>15</v>
      </c>
      <c r="C32" s="225"/>
    </row>
    <row r="33" spans="1:9" x14ac:dyDescent="0.2">
      <c r="I33" s="192"/>
    </row>
    <row r="34" spans="1:9" x14ac:dyDescent="0.2">
      <c r="A34" s="1" t="s">
        <v>50</v>
      </c>
      <c r="B34" s="17" t="s">
        <v>466</v>
      </c>
      <c r="C34" s="17"/>
    </row>
    <row r="35" spans="1:9" x14ac:dyDescent="0.2">
      <c r="A35" s="17"/>
      <c r="B35" s="17"/>
      <c r="C35" s="17"/>
    </row>
    <row r="36" spans="1:9" x14ac:dyDescent="0.2">
      <c r="A36" s="1" t="s">
        <v>927</v>
      </c>
    </row>
    <row r="42" spans="1:9" x14ac:dyDescent="0.2">
      <c r="C42" s="192"/>
    </row>
  </sheetData>
  <mergeCells count="5">
    <mergeCell ref="B32:C32"/>
    <mergeCell ref="B4:C4"/>
    <mergeCell ref="B8:C8"/>
    <mergeCell ref="A28:B28"/>
    <mergeCell ref="B31:C31"/>
  </mergeCells>
  <conditionalFormatting sqref="A36">
    <cfRule type="containsText" dxfId="258" priority="4" operator="containsText" text="Tāme sastādīta 20__. gada __. _________">
      <formula>NOT(ISERROR(SEARCH("Tāme sastādīta 20__. gada __. _________",A36)))</formula>
    </cfRule>
  </conditionalFormatting>
  <conditionalFormatting sqref="A19:B19">
    <cfRule type="cellIs" dxfId="257" priority="2" operator="equal">
      <formula>0</formula>
    </cfRule>
  </conditionalFormatting>
  <conditionalFormatting sqref="B13:B16">
    <cfRule type="cellIs" dxfId="256" priority="3" operator="equal">
      <formula>0</formula>
    </cfRule>
  </conditionalFormatting>
  <conditionalFormatting sqref="B34">
    <cfRule type="cellIs" dxfId="255" priority="8" operator="equal">
      <formula>0</formula>
    </cfRule>
  </conditionalFormatting>
  <conditionalFormatting sqref="B31:C31">
    <cfRule type="cellIs" dxfId="254" priority="1" operator="equal">
      <formula>0</formula>
    </cfRule>
  </conditionalFormatting>
  <conditionalFormatting sqref="C19 C26 C28">
    <cfRule type="cellIs" dxfId="253" priority="12" operator="equal">
      <formula>0</formula>
    </cfRule>
  </conditionalFormatting>
  <pageMargins left="0.78740157480314965" right="0.39370078740157483" top="0.78740157480314965" bottom="0.59055118110236227" header="0.31496062992125984" footer="0.31496062992125984"/>
  <pageSetup orientation="portrait" r:id="rId1"/>
  <headerFooter>
    <oddFooter>&amp;C&amp;"Arial,Обычный"&amp;8Page &amp;P of &amp;N&amp;R&amp;"Arial,Обычный"&amp;8SIA Admira TP_01.24.</oddFooter>
  </headerFooter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2"/>
  <dimension ref="A1:I54"/>
  <sheetViews>
    <sheetView workbookViewId="0">
      <selection activeCell="N36" sqref="N36"/>
    </sheetView>
  </sheetViews>
  <sheetFormatPr defaultColWidth="3.7109375" defaultRowHeight="11.25" x14ac:dyDescent="0.2"/>
  <cols>
    <col min="1" max="1" width="4.28515625" style="1" customWidth="1"/>
    <col min="2" max="2" width="5.28515625" style="1" customWidth="1"/>
    <col min="3" max="3" width="28.42578125" style="1" customWidth="1"/>
    <col min="4" max="4" width="6.85546875" style="1" customWidth="1"/>
    <col min="5" max="5" width="11.85546875" style="1" customWidth="1"/>
    <col min="6" max="6" width="9.85546875" style="1" customWidth="1"/>
    <col min="7" max="7" width="10" style="1" customWidth="1"/>
    <col min="8" max="8" width="8.7109375" style="1" customWidth="1"/>
    <col min="9" max="188" width="9.140625" style="1" customWidth="1"/>
    <col min="189" max="189" width="3.7109375" style="1"/>
    <col min="190" max="190" width="4.5703125" style="1" customWidth="1"/>
    <col min="191" max="191" width="5.85546875" style="1" customWidth="1"/>
    <col min="192" max="192" width="36" style="1" customWidth="1"/>
    <col min="193" max="193" width="9.7109375" style="1" customWidth="1"/>
    <col min="194" max="194" width="11.85546875" style="1" customWidth="1"/>
    <col min="195" max="195" width="9" style="1" customWidth="1"/>
    <col min="196" max="196" width="9.7109375" style="1" customWidth="1"/>
    <col min="197" max="197" width="9.28515625" style="1" customWidth="1"/>
    <col min="198" max="198" width="8.7109375" style="1" customWidth="1"/>
    <col min="199" max="199" width="6.85546875" style="1" customWidth="1"/>
    <col min="200" max="444" width="9.140625" style="1" customWidth="1"/>
    <col min="445" max="445" width="3.7109375" style="1"/>
    <col min="446" max="446" width="4.5703125" style="1" customWidth="1"/>
    <col min="447" max="447" width="5.85546875" style="1" customWidth="1"/>
    <col min="448" max="448" width="36" style="1" customWidth="1"/>
    <col min="449" max="449" width="9.7109375" style="1" customWidth="1"/>
    <col min="450" max="450" width="11.85546875" style="1" customWidth="1"/>
    <col min="451" max="451" width="9" style="1" customWidth="1"/>
    <col min="452" max="452" width="9.7109375" style="1" customWidth="1"/>
    <col min="453" max="453" width="9.28515625" style="1" customWidth="1"/>
    <col min="454" max="454" width="8.7109375" style="1" customWidth="1"/>
    <col min="455" max="455" width="6.85546875" style="1" customWidth="1"/>
    <col min="456" max="700" width="9.140625" style="1" customWidth="1"/>
    <col min="701" max="701" width="3.7109375" style="1"/>
    <col min="702" max="702" width="4.5703125" style="1" customWidth="1"/>
    <col min="703" max="703" width="5.85546875" style="1" customWidth="1"/>
    <col min="704" max="704" width="36" style="1" customWidth="1"/>
    <col min="705" max="705" width="9.7109375" style="1" customWidth="1"/>
    <col min="706" max="706" width="11.85546875" style="1" customWidth="1"/>
    <col min="707" max="707" width="9" style="1" customWidth="1"/>
    <col min="708" max="708" width="9.7109375" style="1" customWidth="1"/>
    <col min="709" max="709" width="9.28515625" style="1" customWidth="1"/>
    <col min="710" max="710" width="8.7109375" style="1" customWidth="1"/>
    <col min="711" max="711" width="6.85546875" style="1" customWidth="1"/>
    <col min="712" max="956" width="9.140625" style="1" customWidth="1"/>
    <col min="957" max="957" width="3.7109375" style="1"/>
    <col min="958" max="958" width="4.5703125" style="1" customWidth="1"/>
    <col min="959" max="959" width="5.85546875" style="1" customWidth="1"/>
    <col min="960" max="960" width="36" style="1" customWidth="1"/>
    <col min="961" max="961" width="9.7109375" style="1" customWidth="1"/>
    <col min="962" max="962" width="11.85546875" style="1" customWidth="1"/>
    <col min="963" max="963" width="9" style="1" customWidth="1"/>
    <col min="964" max="964" width="9.7109375" style="1" customWidth="1"/>
    <col min="965" max="965" width="9.28515625" style="1" customWidth="1"/>
    <col min="966" max="966" width="8.7109375" style="1" customWidth="1"/>
    <col min="967" max="967" width="6.85546875" style="1" customWidth="1"/>
    <col min="968" max="1212" width="9.140625" style="1" customWidth="1"/>
    <col min="1213" max="1213" width="3.7109375" style="1"/>
    <col min="1214" max="1214" width="4.5703125" style="1" customWidth="1"/>
    <col min="1215" max="1215" width="5.85546875" style="1" customWidth="1"/>
    <col min="1216" max="1216" width="36" style="1" customWidth="1"/>
    <col min="1217" max="1217" width="9.7109375" style="1" customWidth="1"/>
    <col min="1218" max="1218" width="11.85546875" style="1" customWidth="1"/>
    <col min="1219" max="1219" width="9" style="1" customWidth="1"/>
    <col min="1220" max="1220" width="9.7109375" style="1" customWidth="1"/>
    <col min="1221" max="1221" width="9.28515625" style="1" customWidth="1"/>
    <col min="1222" max="1222" width="8.7109375" style="1" customWidth="1"/>
    <col min="1223" max="1223" width="6.85546875" style="1" customWidth="1"/>
    <col min="1224" max="1468" width="9.140625" style="1" customWidth="1"/>
    <col min="1469" max="1469" width="3.7109375" style="1"/>
    <col min="1470" max="1470" width="4.5703125" style="1" customWidth="1"/>
    <col min="1471" max="1471" width="5.85546875" style="1" customWidth="1"/>
    <col min="1472" max="1472" width="36" style="1" customWidth="1"/>
    <col min="1473" max="1473" width="9.7109375" style="1" customWidth="1"/>
    <col min="1474" max="1474" width="11.85546875" style="1" customWidth="1"/>
    <col min="1475" max="1475" width="9" style="1" customWidth="1"/>
    <col min="1476" max="1476" width="9.7109375" style="1" customWidth="1"/>
    <col min="1477" max="1477" width="9.28515625" style="1" customWidth="1"/>
    <col min="1478" max="1478" width="8.7109375" style="1" customWidth="1"/>
    <col min="1479" max="1479" width="6.85546875" style="1" customWidth="1"/>
    <col min="1480" max="1724" width="9.140625" style="1" customWidth="1"/>
    <col min="1725" max="1725" width="3.7109375" style="1"/>
    <col min="1726" max="1726" width="4.5703125" style="1" customWidth="1"/>
    <col min="1727" max="1727" width="5.85546875" style="1" customWidth="1"/>
    <col min="1728" max="1728" width="36" style="1" customWidth="1"/>
    <col min="1729" max="1729" width="9.7109375" style="1" customWidth="1"/>
    <col min="1730" max="1730" width="11.85546875" style="1" customWidth="1"/>
    <col min="1731" max="1731" width="9" style="1" customWidth="1"/>
    <col min="1732" max="1732" width="9.7109375" style="1" customWidth="1"/>
    <col min="1733" max="1733" width="9.28515625" style="1" customWidth="1"/>
    <col min="1734" max="1734" width="8.7109375" style="1" customWidth="1"/>
    <col min="1735" max="1735" width="6.85546875" style="1" customWidth="1"/>
    <col min="1736" max="1980" width="9.140625" style="1" customWidth="1"/>
    <col min="1981" max="1981" width="3.7109375" style="1"/>
    <col min="1982" max="1982" width="4.5703125" style="1" customWidth="1"/>
    <col min="1983" max="1983" width="5.85546875" style="1" customWidth="1"/>
    <col min="1984" max="1984" width="36" style="1" customWidth="1"/>
    <col min="1985" max="1985" width="9.7109375" style="1" customWidth="1"/>
    <col min="1986" max="1986" width="11.85546875" style="1" customWidth="1"/>
    <col min="1987" max="1987" width="9" style="1" customWidth="1"/>
    <col min="1988" max="1988" width="9.7109375" style="1" customWidth="1"/>
    <col min="1989" max="1989" width="9.28515625" style="1" customWidth="1"/>
    <col min="1990" max="1990" width="8.7109375" style="1" customWidth="1"/>
    <col min="1991" max="1991" width="6.85546875" style="1" customWidth="1"/>
    <col min="1992" max="2236" width="9.140625" style="1" customWidth="1"/>
    <col min="2237" max="2237" width="3.7109375" style="1"/>
    <col min="2238" max="2238" width="4.5703125" style="1" customWidth="1"/>
    <col min="2239" max="2239" width="5.85546875" style="1" customWidth="1"/>
    <col min="2240" max="2240" width="36" style="1" customWidth="1"/>
    <col min="2241" max="2241" width="9.7109375" style="1" customWidth="1"/>
    <col min="2242" max="2242" width="11.85546875" style="1" customWidth="1"/>
    <col min="2243" max="2243" width="9" style="1" customWidth="1"/>
    <col min="2244" max="2244" width="9.7109375" style="1" customWidth="1"/>
    <col min="2245" max="2245" width="9.28515625" style="1" customWidth="1"/>
    <col min="2246" max="2246" width="8.7109375" style="1" customWidth="1"/>
    <col min="2247" max="2247" width="6.85546875" style="1" customWidth="1"/>
    <col min="2248" max="2492" width="9.140625" style="1" customWidth="1"/>
    <col min="2493" max="2493" width="3.7109375" style="1"/>
    <col min="2494" max="2494" width="4.5703125" style="1" customWidth="1"/>
    <col min="2495" max="2495" width="5.85546875" style="1" customWidth="1"/>
    <col min="2496" max="2496" width="36" style="1" customWidth="1"/>
    <col min="2497" max="2497" width="9.7109375" style="1" customWidth="1"/>
    <col min="2498" max="2498" width="11.85546875" style="1" customWidth="1"/>
    <col min="2499" max="2499" width="9" style="1" customWidth="1"/>
    <col min="2500" max="2500" width="9.7109375" style="1" customWidth="1"/>
    <col min="2501" max="2501" width="9.28515625" style="1" customWidth="1"/>
    <col min="2502" max="2502" width="8.7109375" style="1" customWidth="1"/>
    <col min="2503" max="2503" width="6.85546875" style="1" customWidth="1"/>
    <col min="2504" max="2748" width="9.140625" style="1" customWidth="1"/>
    <col min="2749" max="2749" width="3.7109375" style="1"/>
    <col min="2750" max="2750" width="4.5703125" style="1" customWidth="1"/>
    <col min="2751" max="2751" width="5.85546875" style="1" customWidth="1"/>
    <col min="2752" max="2752" width="36" style="1" customWidth="1"/>
    <col min="2753" max="2753" width="9.7109375" style="1" customWidth="1"/>
    <col min="2754" max="2754" width="11.85546875" style="1" customWidth="1"/>
    <col min="2755" max="2755" width="9" style="1" customWidth="1"/>
    <col min="2756" max="2756" width="9.7109375" style="1" customWidth="1"/>
    <col min="2757" max="2757" width="9.28515625" style="1" customWidth="1"/>
    <col min="2758" max="2758" width="8.7109375" style="1" customWidth="1"/>
    <col min="2759" max="2759" width="6.85546875" style="1" customWidth="1"/>
    <col min="2760" max="3004" width="9.140625" style="1" customWidth="1"/>
    <col min="3005" max="3005" width="3.7109375" style="1"/>
    <col min="3006" max="3006" width="4.5703125" style="1" customWidth="1"/>
    <col min="3007" max="3007" width="5.85546875" style="1" customWidth="1"/>
    <col min="3008" max="3008" width="36" style="1" customWidth="1"/>
    <col min="3009" max="3009" width="9.7109375" style="1" customWidth="1"/>
    <col min="3010" max="3010" width="11.85546875" style="1" customWidth="1"/>
    <col min="3011" max="3011" width="9" style="1" customWidth="1"/>
    <col min="3012" max="3012" width="9.7109375" style="1" customWidth="1"/>
    <col min="3013" max="3013" width="9.28515625" style="1" customWidth="1"/>
    <col min="3014" max="3014" width="8.7109375" style="1" customWidth="1"/>
    <col min="3015" max="3015" width="6.85546875" style="1" customWidth="1"/>
    <col min="3016" max="3260" width="9.140625" style="1" customWidth="1"/>
    <col min="3261" max="3261" width="3.7109375" style="1"/>
    <col min="3262" max="3262" width="4.5703125" style="1" customWidth="1"/>
    <col min="3263" max="3263" width="5.85546875" style="1" customWidth="1"/>
    <col min="3264" max="3264" width="36" style="1" customWidth="1"/>
    <col min="3265" max="3265" width="9.7109375" style="1" customWidth="1"/>
    <col min="3266" max="3266" width="11.85546875" style="1" customWidth="1"/>
    <col min="3267" max="3267" width="9" style="1" customWidth="1"/>
    <col min="3268" max="3268" width="9.7109375" style="1" customWidth="1"/>
    <col min="3269" max="3269" width="9.28515625" style="1" customWidth="1"/>
    <col min="3270" max="3270" width="8.7109375" style="1" customWidth="1"/>
    <col min="3271" max="3271" width="6.85546875" style="1" customWidth="1"/>
    <col min="3272" max="3516" width="9.140625" style="1" customWidth="1"/>
    <col min="3517" max="3517" width="3.7109375" style="1"/>
    <col min="3518" max="3518" width="4.5703125" style="1" customWidth="1"/>
    <col min="3519" max="3519" width="5.85546875" style="1" customWidth="1"/>
    <col min="3520" max="3520" width="36" style="1" customWidth="1"/>
    <col min="3521" max="3521" width="9.7109375" style="1" customWidth="1"/>
    <col min="3522" max="3522" width="11.85546875" style="1" customWidth="1"/>
    <col min="3523" max="3523" width="9" style="1" customWidth="1"/>
    <col min="3524" max="3524" width="9.7109375" style="1" customWidth="1"/>
    <col min="3525" max="3525" width="9.28515625" style="1" customWidth="1"/>
    <col min="3526" max="3526" width="8.7109375" style="1" customWidth="1"/>
    <col min="3527" max="3527" width="6.85546875" style="1" customWidth="1"/>
    <col min="3528" max="3772" width="9.140625" style="1" customWidth="1"/>
    <col min="3773" max="3773" width="3.7109375" style="1"/>
    <col min="3774" max="3774" width="4.5703125" style="1" customWidth="1"/>
    <col min="3775" max="3775" width="5.85546875" style="1" customWidth="1"/>
    <col min="3776" max="3776" width="36" style="1" customWidth="1"/>
    <col min="3777" max="3777" width="9.7109375" style="1" customWidth="1"/>
    <col min="3778" max="3778" width="11.85546875" style="1" customWidth="1"/>
    <col min="3779" max="3779" width="9" style="1" customWidth="1"/>
    <col min="3780" max="3780" width="9.7109375" style="1" customWidth="1"/>
    <col min="3781" max="3781" width="9.28515625" style="1" customWidth="1"/>
    <col min="3782" max="3782" width="8.7109375" style="1" customWidth="1"/>
    <col min="3783" max="3783" width="6.85546875" style="1" customWidth="1"/>
    <col min="3784" max="4028" width="9.140625" style="1" customWidth="1"/>
    <col min="4029" max="4029" width="3.7109375" style="1"/>
    <col min="4030" max="4030" width="4.5703125" style="1" customWidth="1"/>
    <col min="4031" max="4031" width="5.85546875" style="1" customWidth="1"/>
    <col min="4032" max="4032" width="36" style="1" customWidth="1"/>
    <col min="4033" max="4033" width="9.7109375" style="1" customWidth="1"/>
    <col min="4034" max="4034" width="11.85546875" style="1" customWidth="1"/>
    <col min="4035" max="4035" width="9" style="1" customWidth="1"/>
    <col min="4036" max="4036" width="9.7109375" style="1" customWidth="1"/>
    <col min="4037" max="4037" width="9.28515625" style="1" customWidth="1"/>
    <col min="4038" max="4038" width="8.7109375" style="1" customWidth="1"/>
    <col min="4039" max="4039" width="6.85546875" style="1" customWidth="1"/>
    <col min="4040" max="4284" width="9.140625" style="1" customWidth="1"/>
    <col min="4285" max="4285" width="3.7109375" style="1"/>
    <col min="4286" max="4286" width="4.5703125" style="1" customWidth="1"/>
    <col min="4287" max="4287" width="5.85546875" style="1" customWidth="1"/>
    <col min="4288" max="4288" width="36" style="1" customWidth="1"/>
    <col min="4289" max="4289" width="9.7109375" style="1" customWidth="1"/>
    <col min="4290" max="4290" width="11.85546875" style="1" customWidth="1"/>
    <col min="4291" max="4291" width="9" style="1" customWidth="1"/>
    <col min="4292" max="4292" width="9.7109375" style="1" customWidth="1"/>
    <col min="4293" max="4293" width="9.28515625" style="1" customWidth="1"/>
    <col min="4294" max="4294" width="8.7109375" style="1" customWidth="1"/>
    <col min="4295" max="4295" width="6.85546875" style="1" customWidth="1"/>
    <col min="4296" max="4540" width="9.140625" style="1" customWidth="1"/>
    <col min="4541" max="4541" width="3.7109375" style="1"/>
    <col min="4542" max="4542" width="4.5703125" style="1" customWidth="1"/>
    <col min="4543" max="4543" width="5.85546875" style="1" customWidth="1"/>
    <col min="4544" max="4544" width="36" style="1" customWidth="1"/>
    <col min="4545" max="4545" width="9.7109375" style="1" customWidth="1"/>
    <col min="4546" max="4546" width="11.85546875" style="1" customWidth="1"/>
    <col min="4547" max="4547" width="9" style="1" customWidth="1"/>
    <col min="4548" max="4548" width="9.7109375" style="1" customWidth="1"/>
    <col min="4549" max="4549" width="9.28515625" style="1" customWidth="1"/>
    <col min="4550" max="4550" width="8.7109375" style="1" customWidth="1"/>
    <col min="4551" max="4551" width="6.85546875" style="1" customWidth="1"/>
    <col min="4552" max="4796" width="9.140625" style="1" customWidth="1"/>
    <col min="4797" max="4797" width="3.7109375" style="1"/>
    <col min="4798" max="4798" width="4.5703125" style="1" customWidth="1"/>
    <col min="4799" max="4799" width="5.85546875" style="1" customWidth="1"/>
    <col min="4800" max="4800" width="36" style="1" customWidth="1"/>
    <col min="4801" max="4801" width="9.7109375" style="1" customWidth="1"/>
    <col min="4802" max="4802" width="11.85546875" style="1" customWidth="1"/>
    <col min="4803" max="4803" width="9" style="1" customWidth="1"/>
    <col min="4804" max="4804" width="9.7109375" style="1" customWidth="1"/>
    <col min="4805" max="4805" width="9.28515625" style="1" customWidth="1"/>
    <col min="4806" max="4806" width="8.7109375" style="1" customWidth="1"/>
    <col min="4807" max="4807" width="6.85546875" style="1" customWidth="1"/>
    <col min="4808" max="5052" width="9.140625" style="1" customWidth="1"/>
    <col min="5053" max="5053" width="3.7109375" style="1"/>
    <col min="5054" max="5054" width="4.5703125" style="1" customWidth="1"/>
    <col min="5055" max="5055" width="5.85546875" style="1" customWidth="1"/>
    <col min="5056" max="5056" width="36" style="1" customWidth="1"/>
    <col min="5057" max="5057" width="9.7109375" style="1" customWidth="1"/>
    <col min="5058" max="5058" width="11.85546875" style="1" customWidth="1"/>
    <col min="5059" max="5059" width="9" style="1" customWidth="1"/>
    <col min="5060" max="5060" width="9.7109375" style="1" customWidth="1"/>
    <col min="5061" max="5061" width="9.28515625" style="1" customWidth="1"/>
    <col min="5062" max="5062" width="8.7109375" style="1" customWidth="1"/>
    <col min="5063" max="5063" width="6.85546875" style="1" customWidth="1"/>
    <col min="5064" max="5308" width="9.140625" style="1" customWidth="1"/>
    <col min="5309" max="5309" width="3.7109375" style="1"/>
    <col min="5310" max="5310" width="4.5703125" style="1" customWidth="1"/>
    <col min="5311" max="5311" width="5.85546875" style="1" customWidth="1"/>
    <col min="5312" max="5312" width="36" style="1" customWidth="1"/>
    <col min="5313" max="5313" width="9.7109375" style="1" customWidth="1"/>
    <col min="5314" max="5314" width="11.85546875" style="1" customWidth="1"/>
    <col min="5315" max="5315" width="9" style="1" customWidth="1"/>
    <col min="5316" max="5316" width="9.7109375" style="1" customWidth="1"/>
    <col min="5317" max="5317" width="9.28515625" style="1" customWidth="1"/>
    <col min="5318" max="5318" width="8.7109375" style="1" customWidth="1"/>
    <col min="5319" max="5319" width="6.85546875" style="1" customWidth="1"/>
    <col min="5320" max="5564" width="9.140625" style="1" customWidth="1"/>
    <col min="5565" max="5565" width="3.7109375" style="1"/>
    <col min="5566" max="5566" width="4.5703125" style="1" customWidth="1"/>
    <col min="5567" max="5567" width="5.85546875" style="1" customWidth="1"/>
    <col min="5568" max="5568" width="36" style="1" customWidth="1"/>
    <col min="5569" max="5569" width="9.7109375" style="1" customWidth="1"/>
    <col min="5570" max="5570" width="11.85546875" style="1" customWidth="1"/>
    <col min="5571" max="5571" width="9" style="1" customWidth="1"/>
    <col min="5572" max="5572" width="9.7109375" style="1" customWidth="1"/>
    <col min="5573" max="5573" width="9.28515625" style="1" customWidth="1"/>
    <col min="5574" max="5574" width="8.7109375" style="1" customWidth="1"/>
    <col min="5575" max="5575" width="6.85546875" style="1" customWidth="1"/>
    <col min="5576" max="5820" width="9.140625" style="1" customWidth="1"/>
    <col min="5821" max="5821" width="3.7109375" style="1"/>
    <col min="5822" max="5822" width="4.5703125" style="1" customWidth="1"/>
    <col min="5823" max="5823" width="5.85546875" style="1" customWidth="1"/>
    <col min="5824" max="5824" width="36" style="1" customWidth="1"/>
    <col min="5825" max="5825" width="9.7109375" style="1" customWidth="1"/>
    <col min="5826" max="5826" width="11.85546875" style="1" customWidth="1"/>
    <col min="5827" max="5827" width="9" style="1" customWidth="1"/>
    <col min="5828" max="5828" width="9.7109375" style="1" customWidth="1"/>
    <col min="5829" max="5829" width="9.28515625" style="1" customWidth="1"/>
    <col min="5830" max="5830" width="8.7109375" style="1" customWidth="1"/>
    <col min="5831" max="5831" width="6.85546875" style="1" customWidth="1"/>
    <col min="5832" max="6076" width="9.140625" style="1" customWidth="1"/>
    <col min="6077" max="6077" width="3.7109375" style="1"/>
    <col min="6078" max="6078" width="4.5703125" style="1" customWidth="1"/>
    <col min="6079" max="6079" width="5.85546875" style="1" customWidth="1"/>
    <col min="6080" max="6080" width="36" style="1" customWidth="1"/>
    <col min="6081" max="6081" width="9.7109375" style="1" customWidth="1"/>
    <col min="6082" max="6082" width="11.85546875" style="1" customWidth="1"/>
    <col min="6083" max="6083" width="9" style="1" customWidth="1"/>
    <col min="6084" max="6084" width="9.7109375" style="1" customWidth="1"/>
    <col min="6085" max="6085" width="9.28515625" style="1" customWidth="1"/>
    <col min="6086" max="6086" width="8.7109375" style="1" customWidth="1"/>
    <col min="6087" max="6087" width="6.85546875" style="1" customWidth="1"/>
    <col min="6088" max="6332" width="9.140625" style="1" customWidth="1"/>
    <col min="6333" max="6333" width="3.7109375" style="1"/>
    <col min="6334" max="6334" width="4.5703125" style="1" customWidth="1"/>
    <col min="6335" max="6335" width="5.85546875" style="1" customWidth="1"/>
    <col min="6336" max="6336" width="36" style="1" customWidth="1"/>
    <col min="6337" max="6337" width="9.7109375" style="1" customWidth="1"/>
    <col min="6338" max="6338" width="11.85546875" style="1" customWidth="1"/>
    <col min="6339" max="6339" width="9" style="1" customWidth="1"/>
    <col min="6340" max="6340" width="9.7109375" style="1" customWidth="1"/>
    <col min="6341" max="6341" width="9.28515625" style="1" customWidth="1"/>
    <col min="6342" max="6342" width="8.7109375" style="1" customWidth="1"/>
    <col min="6343" max="6343" width="6.85546875" style="1" customWidth="1"/>
    <col min="6344" max="6588" width="9.140625" style="1" customWidth="1"/>
    <col min="6589" max="6589" width="3.7109375" style="1"/>
    <col min="6590" max="6590" width="4.5703125" style="1" customWidth="1"/>
    <col min="6591" max="6591" width="5.85546875" style="1" customWidth="1"/>
    <col min="6592" max="6592" width="36" style="1" customWidth="1"/>
    <col min="6593" max="6593" width="9.7109375" style="1" customWidth="1"/>
    <col min="6594" max="6594" width="11.85546875" style="1" customWidth="1"/>
    <col min="6595" max="6595" width="9" style="1" customWidth="1"/>
    <col min="6596" max="6596" width="9.7109375" style="1" customWidth="1"/>
    <col min="6597" max="6597" width="9.28515625" style="1" customWidth="1"/>
    <col min="6598" max="6598" width="8.7109375" style="1" customWidth="1"/>
    <col min="6599" max="6599" width="6.85546875" style="1" customWidth="1"/>
    <col min="6600" max="6844" width="9.140625" style="1" customWidth="1"/>
    <col min="6845" max="6845" width="3.7109375" style="1"/>
    <col min="6846" max="6846" width="4.5703125" style="1" customWidth="1"/>
    <col min="6847" max="6847" width="5.85546875" style="1" customWidth="1"/>
    <col min="6848" max="6848" width="36" style="1" customWidth="1"/>
    <col min="6849" max="6849" width="9.7109375" style="1" customWidth="1"/>
    <col min="6850" max="6850" width="11.85546875" style="1" customWidth="1"/>
    <col min="6851" max="6851" width="9" style="1" customWidth="1"/>
    <col min="6852" max="6852" width="9.7109375" style="1" customWidth="1"/>
    <col min="6853" max="6853" width="9.28515625" style="1" customWidth="1"/>
    <col min="6854" max="6854" width="8.7109375" style="1" customWidth="1"/>
    <col min="6855" max="6855" width="6.85546875" style="1" customWidth="1"/>
    <col min="6856" max="7100" width="9.140625" style="1" customWidth="1"/>
    <col min="7101" max="7101" width="3.7109375" style="1"/>
    <col min="7102" max="7102" width="4.5703125" style="1" customWidth="1"/>
    <col min="7103" max="7103" width="5.85546875" style="1" customWidth="1"/>
    <col min="7104" max="7104" width="36" style="1" customWidth="1"/>
    <col min="7105" max="7105" width="9.7109375" style="1" customWidth="1"/>
    <col min="7106" max="7106" width="11.85546875" style="1" customWidth="1"/>
    <col min="7107" max="7107" width="9" style="1" customWidth="1"/>
    <col min="7108" max="7108" width="9.7109375" style="1" customWidth="1"/>
    <col min="7109" max="7109" width="9.28515625" style="1" customWidth="1"/>
    <col min="7110" max="7110" width="8.7109375" style="1" customWidth="1"/>
    <col min="7111" max="7111" width="6.85546875" style="1" customWidth="1"/>
    <col min="7112" max="7356" width="9.140625" style="1" customWidth="1"/>
    <col min="7357" max="7357" width="3.7109375" style="1"/>
    <col min="7358" max="7358" width="4.5703125" style="1" customWidth="1"/>
    <col min="7359" max="7359" width="5.85546875" style="1" customWidth="1"/>
    <col min="7360" max="7360" width="36" style="1" customWidth="1"/>
    <col min="7361" max="7361" width="9.7109375" style="1" customWidth="1"/>
    <col min="7362" max="7362" width="11.85546875" style="1" customWidth="1"/>
    <col min="7363" max="7363" width="9" style="1" customWidth="1"/>
    <col min="7364" max="7364" width="9.7109375" style="1" customWidth="1"/>
    <col min="7365" max="7365" width="9.28515625" style="1" customWidth="1"/>
    <col min="7366" max="7366" width="8.7109375" style="1" customWidth="1"/>
    <col min="7367" max="7367" width="6.85546875" style="1" customWidth="1"/>
    <col min="7368" max="7612" width="9.140625" style="1" customWidth="1"/>
    <col min="7613" max="7613" width="3.7109375" style="1"/>
    <col min="7614" max="7614" width="4.5703125" style="1" customWidth="1"/>
    <col min="7615" max="7615" width="5.85546875" style="1" customWidth="1"/>
    <col min="7616" max="7616" width="36" style="1" customWidth="1"/>
    <col min="7617" max="7617" width="9.7109375" style="1" customWidth="1"/>
    <col min="7618" max="7618" width="11.85546875" style="1" customWidth="1"/>
    <col min="7619" max="7619" width="9" style="1" customWidth="1"/>
    <col min="7620" max="7620" width="9.7109375" style="1" customWidth="1"/>
    <col min="7621" max="7621" width="9.28515625" style="1" customWidth="1"/>
    <col min="7622" max="7622" width="8.7109375" style="1" customWidth="1"/>
    <col min="7623" max="7623" width="6.85546875" style="1" customWidth="1"/>
    <col min="7624" max="7868" width="9.140625" style="1" customWidth="1"/>
    <col min="7869" max="7869" width="3.7109375" style="1"/>
    <col min="7870" max="7870" width="4.5703125" style="1" customWidth="1"/>
    <col min="7871" max="7871" width="5.85546875" style="1" customWidth="1"/>
    <col min="7872" max="7872" width="36" style="1" customWidth="1"/>
    <col min="7873" max="7873" width="9.7109375" style="1" customWidth="1"/>
    <col min="7874" max="7874" width="11.85546875" style="1" customWidth="1"/>
    <col min="7875" max="7875" width="9" style="1" customWidth="1"/>
    <col min="7876" max="7876" width="9.7109375" style="1" customWidth="1"/>
    <col min="7877" max="7877" width="9.28515625" style="1" customWidth="1"/>
    <col min="7878" max="7878" width="8.7109375" style="1" customWidth="1"/>
    <col min="7879" max="7879" width="6.85546875" style="1" customWidth="1"/>
    <col min="7880" max="8124" width="9.140625" style="1" customWidth="1"/>
    <col min="8125" max="8125" width="3.7109375" style="1"/>
    <col min="8126" max="8126" width="4.5703125" style="1" customWidth="1"/>
    <col min="8127" max="8127" width="5.85546875" style="1" customWidth="1"/>
    <col min="8128" max="8128" width="36" style="1" customWidth="1"/>
    <col min="8129" max="8129" width="9.7109375" style="1" customWidth="1"/>
    <col min="8130" max="8130" width="11.85546875" style="1" customWidth="1"/>
    <col min="8131" max="8131" width="9" style="1" customWidth="1"/>
    <col min="8132" max="8132" width="9.7109375" style="1" customWidth="1"/>
    <col min="8133" max="8133" width="9.28515625" style="1" customWidth="1"/>
    <col min="8134" max="8134" width="8.7109375" style="1" customWidth="1"/>
    <col min="8135" max="8135" width="6.85546875" style="1" customWidth="1"/>
    <col min="8136" max="8380" width="9.140625" style="1" customWidth="1"/>
    <col min="8381" max="8381" width="3.7109375" style="1"/>
    <col min="8382" max="8382" width="4.5703125" style="1" customWidth="1"/>
    <col min="8383" max="8383" width="5.85546875" style="1" customWidth="1"/>
    <col min="8384" max="8384" width="36" style="1" customWidth="1"/>
    <col min="8385" max="8385" width="9.7109375" style="1" customWidth="1"/>
    <col min="8386" max="8386" width="11.85546875" style="1" customWidth="1"/>
    <col min="8387" max="8387" width="9" style="1" customWidth="1"/>
    <col min="8388" max="8388" width="9.7109375" style="1" customWidth="1"/>
    <col min="8389" max="8389" width="9.28515625" style="1" customWidth="1"/>
    <col min="8390" max="8390" width="8.7109375" style="1" customWidth="1"/>
    <col min="8391" max="8391" width="6.85546875" style="1" customWidth="1"/>
    <col min="8392" max="8636" width="9.140625" style="1" customWidth="1"/>
    <col min="8637" max="8637" width="3.7109375" style="1"/>
    <col min="8638" max="8638" width="4.5703125" style="1" customWidth="1"/>
    <col min="8639" max="8639" width="5.85546875" style="1" customWidth="1"/>
    <col min="8640" max="8640" width="36" style="1" customWidth="1"/>
    <col min="8641" max="8641" width="9.7109375" style="1" customWidth="1"/>
    <col min="8642" max="8642" width="11.85546875" style="1" customWidth="1"/>
    <col min="8643" max="8643" width="9" style="1" customWidth="1"/>
    <col min="8644" max="8644" width="9.7109375" style="1" customWidth="1"/>
    <col min="8645" max="8645" width="9.28515625" style="1" customWidth="1"/>
    <col min="8646" max="8646" width="8.7109375" style="1" customWidth="1"/>
    <col min="8647" max="8647" width="6.85546875" style="1" customWidth="1"/>
    <col min="8648" max="8892" width="9.140625" style="1" customWidth="1"/>
    <col min="8893" max="8893" width="3.7109375" style="1"/>
    <col min="8894" max="8894" width="4.5703125" style="1" customWidth="1"/>
    <col min="8895" max="8895" width="5.85546875" style="1" customWidth="1"/>
    <col min="8896" max="8896" width="36" style="1" customWidth="1"/>
    <col min="8897" max="8897" width="9.7109375" style="1" customWidth="1"/>
    <col min="8898" max="8898" width="11.85546875" style="1" customWidth="1"/>
    <col min="8899" max="8899" width="9" style="1" customWidth="1"/>
    <col min="8900" max="8900" width="9.7109375" style="1" customWidth="1"/>
    <col min="8901" max="8901" width="9.28515625" style="1" customWidth="1"/>
    <col min="8902" max="8902" width="8.7109375" style="1" customWidth="1"/>
    <col min="8903" max="8903" width="6.85546875" style="1" customWidth="1"/>
    <col min="8904" max="9148" width="9.140625" style="1" customWidth="1"/>
    <col min="9149" max="9149" width="3.7109375" style="1"/>
    <col min="9150" max="9150" width="4.5703125" style="1" customWidth="1"/>
    <col min="9151" max="9151" width="5.85546875" style="1" customWidth="1"/>
    <col min="9152" max="9152" width="36" style="1" customWidth="1"/>
    <col min="9153" max="9153" width="9.7109375" style="1" customWidth="1"/>
    <col min="9154" max="9154" width="11.85546875" style="1" customWidth="1"/>
    <col min="9155" max="9155" width="9" style="1" customWidth="1"/>
    <col min="9156" max="9156" width="9.7109375" style="1" customWidth="1"/>
    <col min="9157" max="9157" width="9.28515625" style="1" customWidth="1"/>
    <col min="9158" max="9158" width="8.7109375" style="1" customWidth="1"/>
    <col min="9159" max="9159" width="6.85546875" style="1" customWidth="1"/>
    <col min="9160" max="9404" width="9.140625" style="1" customWidth="1"/>
    <col min="9405" max="9405" width="3.7109375" style="1"/>
    <col min="9406" max="9406" width="4.5703125" style="1" customWidth="1"/>
    <col min="9407" max="9407" width="5.85546875" style="1" customWidth="1"/>
    <col min="9408" max="9408" width="36" style="1" customWidth="1"/>
    <col min="9409" max="9409" width="9.7109375" style="1" customWidth="1"/>
    <col min="9410" max="9410" width="11.85546875" style="1" customWidth="1"/>
    <col min="9411" max="9411" width="9" style="1" customWidth="1"/>
    <col min="9412" max="9412" width="9.7109375" style="1" customWidth="1"/>
    <col min="9413" max="9413" width="9.28515625" style="1" customWidth="1"/>
    <col min="9414" max="9414" width="8.7109375" style="1" customWidth="1"/>
    <col min="9415" max="9415" width="6.85546875" style="1" customWidth="1"/>
    <col min="9416" max="9660" width="9.140625" style="1" customWidth="1"/>
    <col min="9661" max="9661" width="3.7109375" style="1"/>
    <col min="9662" max="9662" width="4.5703125" style="1" customWidth="1"/>
    <col min="9663" max="9663" width="5.85546875" style="1" customWidth="1"/>
    <col min="9664" max="9664" width="36" style="1" customWidth="1"/>
    <col min="9665" max="9665" width="9.7109375" style="1" customWidth="1"/>
    <col min="9666" max="9666" width="11.85546875" style="1" customWidth="1"/>
    <col min="9667" max="9667" width="9" style="1" customWidth="1"/>
    <col min="9668" max="9668" width="9.7109375" style="1" customWidth="1"/>
    <col min="9669" max="9669" width="9.28515625" style="1" customWidth="1"/>
    <col min="9670" max="9670" width="8.7109375" style="1" customWidth="1"/>
    <col min="9671" max="9671" width="6.85546875" style="1" customWidth="1"/>
    <col min="9672" max="9916" width="9.140625" style="1" customWidth="1"/>
    <col min="9917" max="9917" width="3.7109375" style="1"/>
    <col min="9918" max="9918" width="4.5703125" style="1" customWidth="1"/>
    <col min="9919" max="9919" width="5.85546875" style="1" customWidth="1"/>
    <col min="9920" max="9920" width="36" style="1" customWidth="1"/>
    <col min="9921" max="9921" width="9.7109375" style="1" customWidth="1"/>
    <col min="9922" max="9922" width="11.85546875" style="1" customWidth="1"/>
    <col min="9923" max="9923" width="9" style="1" customWidth="1"/>
    <col min="9924" max="9924" width="9.7109375" style="1" customWidth="1"/>
    <col min="9925" max="9925" width="9.28515625" style="1" customWidth="1"/>
    <col min="9926" max="9926" width="8.7109375" style="1" customWidth="1"/>
    <col min="9927" max="9927" width="6.85546875" style="1" customWidth="1"/>
    <col min="9928" max="10172" width="9.140625" style="1" customWidth="1"/>
    <col min="10173" max="10173" width="3.7109375" style="1"/>
    <col min="10174" max="10174" width="4.5703125" style="1" customWidth="1"/>
    <col min="10175" max="10175" width="5.85546875" style="1" customWidth="1"/>
    <col min="10176" max="10176" width="36" style="1" customWidth="1"/>
    <col min="10177" max="10177" width="9.7109375" style="1" customWidth="1"/>
    <col min="10178" max="10178" width="11.85546875" style="1" customWidth="1"/>
    <col min="10179" max="10179" width="9" style="1" customWidth="1"/>
    <col min="10180" max="10180" width="9.7109375" style="1" customWidth="1"/>
    <col min="10181" max="10181" width="9.28515625" style="1" customWidth="1"/>
    <col min="10182" max="10182" width="8.7109375" style="1" customWidth="1"/>
    <col min="10183" max="10183" width="6.85546875" style="1" customWidth="1"/>
    <col min="10184" max="10428" width="9.140625" style="1" customWidth="1"/>
    <col min="10429" max="10429" width="3.7109375" style="1"/>
    <col min="10430" max="10430" width="4.5703125" style="1" customWidth="1"/>
    <col min="10431" max="10431" width="5.85546875" style="1" customWidth="1"/>
    <col min="10432" max="10432" width="36" style="1" customWidth="1"/>
    <col min="10433" max="10433" width="9.7109375" style="1" customWidth="1"/>
    <col min="10434" max="10434" width="11.85546875" style="1" customWidth="1"/>
    <col min="10435" max="10435" width="9" style="1" customWidth="1"/>
    <col min="10436" max="10436" width="9.7109375" style="1" customWidth="1"/>
    <col min="10437" max="10437" width="9.28515625" style="1" customWidth="1"/>
    <col min="10438" max="10438" width="8.7109375" style="1" customWidth="1"/>
    <col min="10439" max="10439" width="6.85546875" style="1" customWidth="1"/>
    <col min="10440" max="10684" width="9.140625" style="1" customWidth="1"/>
    <col min="10685" max="10685" width="3.7109375" style="1"/>
    <col min="10686" max="10686" width="4.5703125" style="1" customWidth="1"/>
    <col min="10687" max="10687" width="5.85546875" style="1" customWidth="1"/>
    <col min="10688" max="10688" width="36" style="1" customWidth="1"/>
    <col min="10689" max="10689" width="9.7109375" style="1" customWidth="1"/>
    <col min="10690" max="10690" width="11.85546875" style="1" customWidth="1"/>
    <col min="10691" max="10691" width="9" style="1" customWidth="1"/>
    <col min="10692" max="10692" width="9.7109375" style="1" customWidth="1"/>
    <col min="10693" max="10693" width="9.28515625" style="1" customWidth="1"/>
    <col min="10694" max="10694" width="8.7109375" style="1" customWidth="1"/>
    <col min="10695" max="10695" width="6.85546875" style="1" customWidth="1"/>
    <col min="10696" max="10940" width="9.140625" style="1" customWidth="1"/>
    <col min="10941" max="10941" width="3.7109375" style="1"/>
    <col min="10942" max="10942" width="4.5703125" style="1" customWidth="1"/>
    <col min="10943" max="10943" width="5.85546875" style="1" customWidth="1"/>
    <col min="10944" max="10944" width="36" style="1" customWidth="1"/>
    <col min="10945" max="10945" width="9.7109375" style="1" customWidth="1"/>
    <col min="10946" max="10946" width="11.85546875" style="1" customWidth="1"/>
    <col min="10947" max="10947" width="9" style="1" customWidth="1"/>
    <col min="10948" max="10948" width="9.7109375" style="1" customWidth="1"/>
    <col min="10949" max="10949" width="9.28515625" style="1" customWidth="1"/>
    <col min="10950" max="10950" width="8.7109375" style="1" customWidth="1"/>
    <col min="10951" max="10951" width="6.85546875" style="1" customWidth="1"/>
    <col min="10952" max="11196" width="9.140625" style="1" customWidth="1"/>
    <col min="11197" max="11197" width="3.7109375" style="1"/>
    <col min="11198" max="11198" width="4.5703125" style="1" customWidth="1"/>
    <col min="11199" max="11199" width="5.85546875" style="1" customWidth="1"/>
    <col min="11200" max="11200" width="36" style="1" customWidth="1"/>
    <col min="11201" max="11201" width="9.7109375" style="1" customWidth="1"/>
    <col min="11202" max="11202" width="11.85546875" style="1" customWidth="1"/>
    <col min="11203" max="11203" width="9" style="1" customWidth="1"/>
    <col min="11204" max="11204" width="9.7109375" style="1" customWidth="1"/>
    <col min="11205" max="11205" width="9.28515625" style="1" customWidth="1"/>
    <col min="11206" max="11206" width="8.7109375" style="1" customWidth="1"/>
    <col min="11207" max="11207" width="6.85546875" style="1" customWidth="1"/>
    <col min="11208" max="11452" width="9.140625" style="1" customWidth="1"/>
    <col min="11453" max="11453" width="3.7109375" style="1"/>
    <col min="11454" max="11454" width="4.5703125" style="1" customWidth="1"/>
    <col min="11455" max="11455" width="5.85546875" style="1" customWidth="1"/>
    <col min="11456" max="11456" width="36" style="1" customWidth="1"/>
    <col min="11457" max="11457" width="9.7109375" style="1" customWidth="1"/>
    <col min="11458" max="11458" width="11.85546875" style="1" customWidth="1"/>
    <col min="11459" max="11459" width="9" style="1" customWidth="1"/>
    <col min="11460" max="11460" width="9.7109375" style="1" customWidth="1"/>
    <col min="11461" max="11461" width="9.28515625" style="1" customWidth="1"/>
    <col min="11462" max="11462" width="8.7109375" style="1" customWidth="1"/>
    <col min="11463" max="11463" width="6.85546875" style="1" customWidth="1"/>
    <col min="11464" max="11708" width="9.140625" style="1" customWidth="1"/>
    <col min="11709" max="11709" width="3.7109375" style="1"/>
    <col min="11710" max="11710" width="4.5703125" style="1" customWidth="1"/>
    <col min="11711" max="11711" width="5.85546875" style="1" customWidth="1"/>
    <col min="11712" max="11712" width="36" style="1" customWidth="1"/>
    <col min="11713" max="11713" width="9.7109375" style="1" customWidth="1"/>
    <col min="11714" max="11714" width="11.85546875" style="1" customWidth="1"/>
    <col min="11715" max="11715" width="9" style="1" customWidth="1"/>
    <col min="11716" max="11716" width="9.7109375" style="1" customWidth="1"/>
    <col min="11717" max="11717" width="9.28515625" style="1" customWidth="1"/>
    <col min="11718" max="11718" width="8.7109375" style="1" customWidth="1"/>
    <col min="11719" max="11719" width="6.85546875" style="1" customWidth="1"/>
    <col min="11720" max="11964" width="9.140625" style="1" customWidth="1"/>
    <col min="11965" max="11965" width="3.7109375" style="1"/>
    <col min="11966" max="11966" width="4.5703125" style="1" customWidth="1"/>
    <col min="11967" max="11967" width="5.85546875" style="1" customWidth="1"/>
    <col min="11968" max="11968" width="36" style="1" customWidth="1"/>
    <col min="11969" max="11969" width="9.7109375" style="1" customWidth="1"/>
    <col min="11970" max="11970" width="11.85546875" style="1" customWidth="1"/>
    <col min="11971" max="11971" width="9" style="1" customWidth="1"/>
    <col min="11972" max="11972" width="9.7109375" style="1" customWidth="1"/>
    <col min="11973" max="11973" width="9.28515625" style="1" customWidth="1"/>
    <col min="11974" max="11974" width="8.7109375" style="1" customWidth="1"/>
    <col min="11975" max="11975" width="6.85546875" style="1" customWidth="1"/>
    <col min="11976" max="12220" width="9.140625" style="1" customWidth="1"/>
    <col min="12221" max="12221" width="3.7109375" style="1"/>
    <col min="12222" max="12222" width="4.5703125" style="1" customWidth="1"/>
    <col min="12223" max="12223" width="5.85546875" style="1" customWidth="1"/>
    <col min="12224" max="12224" width="36" style="1" customWidth="1"/>
    <col min="12225" max="12225" width="9.7109375" style="1" customWidth="1"/>
    <col min="12226" max="12226" width="11.85546875" style="1" customWidth="1"/>
    <col min="12227" max="12227" width="9" style="1" customWidth="1"/>
    <col min="12228" max="12228" width="9.7109375" style="1" customWidth="1"/>
    <col min="12229" max="12229" width="9.28515625" style="1" customWidth="1"/>
    <col min="12230" max="12230" width="8.7109375" style="1" customWidth="1"/>
    <col min="12231" max="12231" width="6.85546875" style="1" customWidth="1"/>
    <col min="12232" max="12476" width="9.140625" style="1" customWidth="1"/>
    <col min="12477" max="12477" width="3.7109375" style="1"/>
    <col min="12478" max="12478" width="4.5703125" style="1" customWidth="1"/>
    <col min="12479" max="12479" width="5.85546875" style="1" customWidth="1"/>
    <col min="12480" max="12480" width="36" style="1" customWidth="1"/>
    <col min="12481" max="12481" width="9.7109375" style="1" customWidth="1"/>
    <col min="12482" max="12482" width="11.85546875" style="1" customWidth="1"/>
    <col min="12483" max="12483" width="9" style="1" customWidth="1"/>
    <col min="12484" max="12484" width="9.7109375" style="1" customWidth="1"/>
    <col min="12485" max="12485" width="9.28515625" style="1" customWidth="1"/>
    <col min="12486" max="12486" width="8.7109375" style="1" customWidth="1"/>
    <col min="12487" max="12487" width="6.85546875" style="1" customWidth="1"/>
    <col min="12488" max="12732" width="9.140625" style="1" customWidth="1"/>
    <col min="12733" max="12733" width="3.7109375" style="1"/>
    <col min="12734" max="12734" width="4.5703125" style="1" customWidth="1"/>
    <col min="12735" max="12735" width="5.85546875" style="1" customWidth="1"/>
    <col min="12736" max="12736" width="36" style="1" customWidth="1"/>
    <col min="12737" max="12737" width="9.7109375" style="1" customWidth="1"/>
    <col min="12738" max="12738" width="11.85546875" style="1" customWidth="1"/>
    <col min="12739" max="12739" width="9" style="1" customWidth="1"/>
    <col min="12740" max="12740" width="9.7109375" style="1" customWidth="1"/>
    <col min="12741" max="12741" width="9.28515625" style="1" customWidth="1"/>
    <col min="12742" max="12742" width="8.7109375" style="1" customWidth="1"/>
    <col min="12743" max="12743" width="6.85546875" style="1" customWidth="1"/>
    <col min="12744" max="12988" width="9.140625" style="1" customWidth="1"/>
    <col min="12989" max="12989" width="3.7109375" style="1"/>
    <col min="12990" max="12990" width="4.5703125" style="1" customWidth="1"/>
    <col min="12991" max="12991" width="5.85546875" style="1" customWidth="1"/>
    <col min="12992" max="12992" width="36" style="1" customWidth="1"/>
    <col min="12993" max="12993" width="9.7109375" style="1" customWidth="1"/>
    <col min="12994" max="12994" width="11.85546875" style="1" customWidth="1"/>
    <col min="12995" max="12995" width="9" style="1" customWidth="1"/>
    <col min="12996" max="12996" width="9.7109375" style="1" customWidth="1"/>
    <col min="12997" max="12997" width="9.28515625" style="1" customWidth="1"/>
    <col min="12998" max="12998" width="8.7109375" style="1" customWidth="1"/>
    <col min="12999" max="12999" width="6.85546875" style="1" customWidth="1"/>
    <col min="13000" max="13244" width="9.140625" style="1" customWidth="1"/>
    <col min="13245" max="13245" width="3.7109375" style="1"/>
    <col min="13246" max="13246" width="4.5703125" style="1" customWidth="1"/>
    <col min="13247" max="13247" width="5.85546875" style="1" customWidth="1"/>
    <col min="13248" max="13248" width="36" style="1" customWidth="1"/>
    <col min="13249" max="13249" width="9.7109375" style="1" customWidth="1"/>
    <col min="13250" max="13250" width="11.85546875" style="1" customWidth="1"/>
    <col min="13251" max="13251" width="9" style="1" customWidth="1"/>
    <col min="13252" max="13252" width="9.7109375" style="1" customWidth="1"/>
    <col min="13253" max="13253" width="9.28515625" style="1" customWidth="1"/>
    <col min="13254" max="13254" width="8.7109375" style="1" customWidth="1"/>
    <col min="13255" max="13255" width="6.85546875" style="1" customWidth="1"/>
    <col min="13256" max="13500" width="9.140625" style="1" customWidth="1"/>
    <col min="13501" max="13501" width="3.7109375" style="1"/>
    <col min="13502" max="13502" width="4.5703125" style="1" customWidth="1"/>
    <col min="13503" max="13503" width="5.85546875" style="1" customWidth="1"/>
    <col min="13504" max="13504" width="36" style="1" customWidth="1"/>
    <col min="13505" max="13505" width="9.7109375" style="1" customWidth="1"/>
    <col min="13506" max="13506" width="11.85546875" style="1" customWidth="1"/>
    <col min="13507" max="13507" width="9" style="1" customWidth="1"/>
    <col min="13508" max="13508" width="9.7109375" style="1" customWidth="1"/>
    <col min="13509" max="13509" width="9.28515625" style="1" customWidth="1"/>
    <col min="13510" max="13510" width="8.7109375" style="1" customWidth="1"/>
    <col min="13511" max="13511" width="6.85546875" style="1" customWidth="1"/>
    <col min="13512" max="13756" width="9.140625" style="1" customWidth="1"/>
    <col min="13757" max="13757" width="3.7109375" style="1"/>
    <col min="13758" max="13758" width="4.5703125" style="1" customWidth="1"/>
    <col min="13759" max="13759" width="5.85546875" style="1" customWidth="1"/>
    <col min="13760" max="13760" width="36" style="1" customWidth="1"/>
    <col min="13761" max="13761" width="9.7109375" style="1" customWidth="1"/>
    <col min="13762" max="13762" width="11.85546875" style="1" customWidth="1"/>
    <col min="13763" max="13763" width="9" style="1" customWidth="1"/>
    <col min="13764" max="13764" width="9.7109375" style="1" customWidth="1"/>
    <col min="13765" max="13765" width="9.28515625" style="1" customWidth="1"/>
    <col min="13766" max="13766" width="8.7109375" style="1" customWidth="1"/>
    <col min="13767" max="13767" width="6.85546875" style="1" customWidth="1"/>
    <col min="13768" max="14012" width="9.140625" style="1" customWidth="1"/>
    <col min="14013" max="14013" width="3.7109375" style="1"/>
    <col min="14014" max="14014" width="4.5703125" style="1" customWidth="1"/>
    <col min="14015" max="14015" width="5.85546875" style="1" customWidth="1"/>
    <col min="14016" max="14016" width="36" style="1" customWidth="1"/>
    <col min="14017" max="14017" width="9.7109375" style="1" customWidth="1"/>
    <col min="14018" max="14018" width="11.85546875" style="1" customWidth="1"/>
    <col min="14019" max="14019" width="9" style="1" customWidth="1"/>
    <col min="14020" max="14020" width="9.7109375" style="1" customWidth="1"/>
    <col min="14021" max="14021" width="9.28515625" style="1" customWidth="1"/>
    <col min="14022" max="14022" width="8.7109375" style="1" customWidth="1"/>
    <col min="14023" max="14023" width="6.85546875" style="1" customWidth="1"/>
    <col min="14024" max="14268" width="9.140625" style="1" customWidth="1"/>
    <col min="14269" max="14269" width="3.7109375" style="1"/>
    <col min="14270" max="14270" width="4.5703125" style="1" customWidth="1"/>
    <col min="14271" max="14271" width="5.85546875" style="1" customWidth="1"/>
    <col min="14272" max="14272" width="36" style="1" customWidth="1"/>
    <col min="14273" max="14273" width="9.7109375" style="1" customWidth="1"/>
    <col min="14274" max="14274" width="11.85546875" style="1" customWidth="1"/>
    <col min="14275" max="14275" width="9" style="1" customWidth="1"/>
    <col min="14276" max="14276" width="9.7109375" style="1" customWidth="1"/>
    <col min="14277" max="14277" width="9.28515625" style="1" customWidth="1"/>
    <col min="14278" max="14278" width="8.7109375" style="1" customWidth="1"/>
    <col min="14279" max="14279" width="6.85546875" style="1" customWidth="1"/>
    <col min="14280" max="14524" width="9.140625" style="1" customWidth="1"/>
    <col min="14525" max="14525" width="3.7109375" style="1"/>
    <col min="14526" max="14526" width="4.5703125" style="1" customWidth="1"/>
    <col min="14527" max="14527" width="5.85546875" style="1" customWidth="1"/>
    <col min="14528" max="14528" width="36" style="1" customWidth="1"/>
    <col min="14529" max="14529" width="9.7109375" style="1" customWidth="1"/>
    <col min="14530" max="14530" width="11.85546875" style="1" customWidth="1"/>
    <col min="14531" max="14531" width="9" style="1" customWidth="1"/>
    <col min="14532" max="14532" width="9.7109375" style="1" customWidth="1"/>
    <col min="14533" max="14533" width="9.28515625" style="1" customWidth="1"/>
    <col min="14534" max="14534" width="8.7109375" style="1" customWidth="1"/>
    <col min="14535" max="14535" width="6.85546875" style="1" customWidth="1"/>
    <col min="14536" max="14780" width="9.140625" style="1" customWidth="1"/>
    <col min="14781" max="14781" width="3.7109375" style="1"/>
    <col min="14782" max="14782" width="4.5703125" style="1" customWidth="1"/>
    <col min="14783" max="14783" width="5.85546875" style="1" customWidth="1"/>
    <col min="14784" max="14784" width="36" style="1" customWidth="1"/>
    <col min="14785" max="14785" width="9.7109375" style="1" customWidth="1"/>
    <col min="14786" max="14786" width="11.85546875" style="1" customWidth="1"/>
    <col min="14787" max="14787" width="9" style="1" customWidth="1"/>
    <col min="14788" max="14788" width="9.7109375" style="1" customWidth="1"/>
    <col min="14789" max="14789" width="9.28515625" style="1" customWidth="1"/>
    <col min="14790" max="14790" width="8.7109375" style="1" customWidth="1"/>
    <col min="14791" max="14791" width="6.85546875" style="1" customWidth="1"/>
    <col min="14792" max="15036" width="9.140625" style="1" customWidth="1"/>
    <col min="15037" max="15037" width="3.7109375" style="1"/>
    <col min="15038" max="15038" width="4.5703125" style="1" customWidth="1"/>
    <col min="15039" max="15039" width="5.85546875" style="1" customWidth="1"/>
    <col min="15040" max="15040" width="36" style="1" customWidth="1"/>
    <col min="15041" max="15041" width="9.7109375" style="1" customWidth="1"/>
    <col min="15042" max="15042" width="11.85546875" style="1" customWidth="1"/>
    <col min="15043" max="15043" width="9" style="1" customWidth="1"/>
    <col min="15044" max="15044" width="9.7109375" style="1" customWidth="1"/>
    <col min="15045" max="15045" width="9.28515625" style="1" customWidth="1"/>
    <col min="15046" max="15046" width="8.7109375" style="1" customWidth="1"/>
    <col min="15047" max="15047" width="6.85546875" style="1" customWidth="1"/>
    <col min="15048" max="15292" width="9.140625" style="1" customWidth="1"/>
    <col min="15293" max="15293" width="3.7109375" style="1"/>
    <col min="15294" max="15294" width="4.5703125" style="1" customWidth="1"/>
    <col min="15295" max="15295" width="5.85546875" style="1" customWidth="1"/>
    <col min="15296" max="15296" width="36" style="1" customWidth="1"/>
    <col min="15297" max="15297" width="9.7109375" style="1" customWidth="1"/>
    <col min="15298" max="15298" width="11.85546875" style="1" customWidth="1"/>
    <col min="15299" max="15299" width="9" style="1" customWidth="1"/>
    <col min="15300" max="15300" width="9.7109375" style="1" customWidth="1"/>
    <col min="15301" max="15301" width="9.28515625" style="1" customWidth="1"/>
    <col min="15302" max="15302" width="8.7109375" style="1" customWidth="1"/>
    <col min="15303" max="15303" width="6.85546875" style="1" customWidth="1"/>
    <col min="15304" max="15548" width="9.140625" style="1" customWidth="1"/>
    <col min="15549" max="15549" width="3.7109375" style="1"/>
    <col min="15550" max="15550" width="4.5703125" style="1" customWidth="1"/>
    <col min="15551" max="15551" width="5.85546875" style="1" customWidth="1"/>
    <col min="15552" max="15552" width="36" style="1" customWidth="1"/>
    <col min="15553" max="15553" width="9.7109375" style="1" customWidth="1"/>
    <col min="15554" max="15554" width="11.85546875" style="1" customWidth="1"/>
    <col min="15555" max="15555" width="9" style="1" customWidth="1"/>
    <col min="15556" max="15556" width="9.7109375" style="1" customWidth="1"/>
    <col min="15557" max="15557" width="9.28515625" style="1" customWidth="1"/>
    <col min="15558" max="15558" width="8.7109375" style="1" customWidth="1"/>
    <col min="15559" max="15559" width="6.85546875" style="1" customWidth="1"/>
    <col min="15560" max="15804" width="9.140625" style="1" customWidth="1"/>
    <col min="15805" max="15805" width="3.7109375" style="1"/>
    <col min="15806" max="15806" width="4.5703125" style="1" customWidth="1"/>
    <col min="15807" max="15807" width="5.85546875" style="1" customWidth="1"/>
    <col min="15808" max="15808" width="36" style="1" customWidth="1"/>
    <col min="15809" max="15809" width="9.7109375" style="1" customWidth="1"/>
    <col min="15810" max="15810" width="11.85546875" style="1" customWidth="1"/>
    <col min="15811" max="15811" width="9" style="1" customWidth="1"/>
    <col min="15812" max="15812" width="9.7109375" style="1" customWidth="1"/>
    <col min="15813" max="15813" width="9.28515625" style="1" customWidth="1"/>
    <col min="15814" max="15814" width="8.7109375" style="1" customWidth="1"/>
    <col min="15815" max="15815" width="6.85546875" style="1" customWidth="1"/>
    <col min="15816" max="16060" width="9.140625" style="1" customWidth="1"/>
    <col min="16061" max="16061" width="3.7109375" style="1"/>
    <col min="16062" max="16062" width="4.5703125" style="1" customWidth="1"/>
    <col min="16063" max="16063" width="5.85546875" style="1" customWidth="1"/>
    <col min="16064" max="16064" width="36" style="1" customWidth="1"/>
    <col min="16065" max="16065" width="9.7109375" style="1" customWidth="1"/>
    <col min="16066" max="16066" width="11.85546875" style="1" customWidth="1"/>
    <col min="16067" max="16067" width="9" style="1" customWidth="1"/>
    <col min="16068" max="16068" width="9.7109375" style="1" customWidth="1"/>
    <col min="16069" max="16069" width="9.28515625" style="1" customWidth="1"/>
    <col min="16070" max="16070" width="8.7109375" style="1" customWidth="1"/>
    <col min="16071" max="16071" width="6.85546875" style="1" customWidth="1"/>
    <col min="16072" max="16316" width="9.140625" style="1" customWidth="1"/>
    <col min="16317" max="16384" width="3.7109375" style="1"/>
  </cols>
  <sheetData>
    <row r="1" spans="1:9" x14ac:dyDescent="0.2">
      <c r="C1" s="4"/>
      <c r="G1" s="227"/>
      <c r="H1" s="227"/>
      <c r="I1" s="227"/>
    </row>
    <row r="2" spans="1:9" x14ac:dyDescent="0.2">
      <c r="A2" s="261" t="s">
        <v>16</v>
      </c>
      <c r="B2" s="261"/>
      <c r="C2" s="261"/>
      <c r="D2" s="261"/>
      <c r="E2" s="261"/>
      <c r="F2" s="261"/>
      <c r="G2" s="261"/>
      <c r="H2" s="261"/>
      <c r="I2" s="261"/>
    </row>
    <row r="3" spans="1:9" x14ac:dyDescent="0.2">
      <c r="A3" s="2"/>
      <c r="B3" s="2"/>
      <c r="C3" s="2"/>
      <c r="D3" s="2"/>
      <c r="E3" s="2"/>
      <c r="F3" s="2"/>
      <c r="G3" s="2"/>
      <c r="H3" s="2"/>
      <c r="I3" s="2"/>
    </row>
    <row r="4" spans="1:9" x14ac:dyDescent="0.2">
      <c r="A4" s="2"/>
      <c r="B4" s="2"/>
      <c r="C4" s="262" t="s">
        <v>17</v>
      </c>
      <c r="D4" s="262"/>
      <c r="E4" s="262"/>
      <c r="F4" s="262"/>
      <c r="G4" s="262"/>
      <c r="H4" s="262"/>
      <c r="I4" s="262"/>
    </row>
    <row r="5" spans="1:9" ht="11.25" customHeight="1" x14ac:dyDescent="0.2">
      <c r="A5" s="90"/>
      <c r="B5" s="90"/>
      <c r="C5" s="264" t="s">
        <v>49</v>
      </c>
      <c r="D5" s="264"/>
      <c r="E5" s="264"/>
      <c r="F5" s="264"/>
      <c r="G5" s="264"/>
      <c r="H5" s="264"/>
      <c r="I5" s="264"/>
    </row>
    <row r="6" spans="1:9" ht="11.25" customHeight="1" x14ac:dyDescent="0.2">
      <c r="A6" s="260" t="s">
        <v>18</v>
      </c>
      <c r="B6" s="260"/>
      <c r="C6" s="260"/>
      <c r="D6" s="263" t="str">
        <f>'Kopt a'!B13</f>
        <v>Daudzīvokļu dzīvojamais mājās</v>
      </c>
      <c r="E6" s="263"/>
      <c r="F6" s="263"/>
      <c r="G6" s="263"/>
      <c r="H6" s="263"/>
      <c r="I6" s="263"/>
    </row>
    <row r="7" spans="1:9" ht="11.25" customHeight="1" x14ac:dyDescent="0.2">
      <c r="A7" s="260" t="s">
        <v>6</v>
      </c>
      <c r="B7" s="260"/>
      <c r="C7" s="260"/>
      <c r="D7" s="258" t="str">
        <f>'Kopt a'!B14</f>
        <v>Energoefektivitātes paaugstināšana daudzdzīvokļu dzīvojamai mājai</v>
      </c>
      <c r="E7" s="258"/>
      <c r="F7" s="258"/>
      <c r="G7" s="258"/>
      <c r="H7" s="258"/>
      <c r="I7" s="258"/>
    </row>
    <row r="8" spans="1:9" x14ac:dyDescent="0.2">
      <c r="A8" s="257" t="s">
        <v>19</v>
      </c>
      <c r="B8" s="257"/>
      <c r="C8" s="257"/>
      <c r="D8" s="258" t="str">
        <f>'Kopt a'!B15</f>
        <v>Rūpnīcas ielā 6, Rēzeknē, LV-4604</v>
      </c>
      <c r="E8" s="258"/>
      <c r="F8" s="258"/>
      <c r="G8" s="258"/>
      <c r="H8" s="258"/>
      <c r="I8" s="258"/>
    </row>
    <row r="9" spans="1:9" x14ac:dyDescent="0.2">
      <c r="A9" s="257" t="s">
        <v>20</v>
      </c>
      <c r="B9" s="257"/>
      <c r="C9" s="257"/>
      <c r="D9" s="258" t="str">
        <f>'Kopt a'!B16</f>
        <v>TP_01.24</v>
      </c>
      <c r="E9" s="258"/>
      <c r="F9" s="258"/>
      <c r="G9" s="258"/>
      <c r="H9" s="258"/>
      <c r="I9" s="258"/>
    </row>
    <row r="10" spans="1:9" x14ac:dyDescent="0.2">
      <c r="C10" s="4" t="s">
        <v>21</v>
      </c>
      <c r="D10" s="259">
        <f>E31</f>
        <v>0</v>
      </c>
      <c r="E10" s="259"/>
      <c r="F10" s="83"/>
      <c r="G10" s="83"/>
      <c r="H10" s="83"/>
      <c r="I10" s="83"/>
    </row>
    <row r="11" spans="1:9" x14ac:dyDescent="0.2">
      <c r="C11" s="4" t="s">
        <v>22</v>
      </c>
      <c r="D11" s="259">
        <f>I30</f>
        <v>0</v>
      </c>
      <c r="E11" s="259"/>
      <c r="F11" s="83"/>
      <c r="G11" s="83"/>
      <c r="H11" s="83"/>
      <c r="I11" s="83"/>
    </row>
    <row r="12" spans="1:9" ht="12" thickBot="1" x14ac:dyDescent="0.25">
      <c r="F12" s="169"/>
      <c r="G12" s="169"/>
      <c r="H12" s="169"/>
      <c r="I12" s="169"/>
    </row>
    <row r="13" spans="1:9" ht="11.25" customHeight="1" x14ac:dyDescent="0.2">
      <c r="A13" s="240" t="s">
        <v>23</v>
      </c>
      <c r="B13" s="242" t="s">
        <v>24</v>
      </c>
      <c r="C13" s="244" t="s">
        <v>25</v>
      </c>
      <c r="D13" s="245"/>
      <c r="E13" s="248" t="s">
        <v>26</v>
      </c>
      <c r="F13" s="252" t="s">
        <v>27</v>
      </c>
      <c r="G13" s="253"/>
      <c r="H13" s="254"/>
      <c r="I13" s="255" t="s">
        <v>28</v>
      </c>
    </row>
    <row r="14" spans="1:9" ht="23.25" thickBot="1" x14ac:dyDescent="0.25">
      <c r="A14" s="241"/>
      <c r="B14" s="243"/>
      <c r="C14" s="246"/>
      <c r="D14" s="247"/>
      <c r="E14" s="249"/>
      <c r="F14" s="18" t="s">
        <v>29</v>
      </c>
      <c r="G14" s="19" t="s">
        <v>30</v>
      </c>
      <c r="H14" s="19" t="s">
        <v>31</v>
      </c>
      <c r="I14" s="256"/>
    </row>
    <row r="15" spans="1:9" ht="22.5" customHeight="1" x14ac:dyDescent="0.2">
      <c r="A15" s="77">
        <f>IF(E15=0,0,IF(COUNTBLANK(E15)=1,0,COUNTA($E$15:E15)))</f>
        <v>0</v>
      </c>
      <c r="B15" s="23" t="s">
        <v>54</v>
      </c>
      <c r="C15" s="250" t="str">
        <f>'1.1.'!C2:I2</f>
        <v>Sagatavošanas darbi, demontāžas darbi (Vispārējie būvdarbi)</v>
      </c>
      <c r="D15" s="251"/>
      <c r="E15" s="59">
        <f>'1.1.'!P43</f>
        <v>0</v>
      </c>
      <c r="F15" s="54">
        <f>'1.1.'!M43</f>
        <v>0</v>
      </c>
      <c r="G15" s="55">
        <f>'1.1.'!N43</f>
        <v>0</v>
      </c>
      <c r="H15" s="55">
        <f>'1.1.'!O43</f>
        <v>0</v>
      </c>
      <c r="I15" s="56">
        <f>'1.1.'!L43</f>
        <v>0</v>
      </c>
    </row>
    <row r="16" spans="1:9" x14ac:dyDescent="0.2">
      <c r="A16" s="78">
        <f>IF(E16=0,0,IF(COUNTBLANK(E16)=1,0,COUNTA($E$15:E16)))</f>
        <v>0</v>
      </c>
      <c r="B16" s="24" t="s">
        <v>106</v>
      </c>
      <c r="C16" s="238" t="str">
        <f>'1.2.'!C2:I2</f>
        <v>Pamatu siltināšana (Vispārējie būvdarbi)</v>
      </c>
      <c r="D16" s="239"/>
      <c r="E16" s="60">
        <f>'1.2.'!P65</f>
        <v>0</v>
      </c>
      <c r="F16" s="45">
        <f>'1.2.'!M65</f>
        <v>0</v>
      </c>
      <c r="G16" s="57">
        <f>'1.2.'!N65</f>
        <v>0</v>
      </c>
      <c r="H16" s="57">
        <f>'1.2.'!O65</f>
        <v>0</v>
      </c>
      <c r="I16" s="58">
        <f>'1.2.'!L65</f>
        <v>0</v>
      </c>
    </row>
    <row r="17" spans="1:9" x14ac:dyDescent="0.2">
      <c r="A17" s="78">
        <f>IF(E17=0,0,IF(COUNTBLANK(E17)=1,0,COUNTA($E$15:E17)))</f>
        <v>0</v>
      </c>
      <c r="B17" s="24" t="s">
        <v>108</v>
      </c>
      <c r="C17" s="238" t="str">
        <f>'1.3.'!C2:I2</f>
        <v xml:space="preserve"> Iekšējas sienas un starpsienas (Vispārējie būvdarbi)</v>
      </c>
      <c r="D17" s="239"/>
      <c r="E17" s="61">
        <f>'1.3.'!P36</f>
        <v>0</v>
      </c>
      <c r="F17" s="45">
        <f>'1.3.'!M36</f>
        <v>0</v>
      </c>
      <c r="G17" s="57">
        <f>'1.3.'!N36</f>
        <v>0</v>
      </c>
      <c r="H17" s="57">
        <f>'1.3.'!O36</f>
        <v>0</v>
      </c>
      <c r="I17" s="58">
        <f>'1.3.'!L36</f>
        <v>0</v>
      </c>
    </row>
    <row r="18" spans="1:9" ht="11.25" customHeight="1" x14ac:dyDescent="0.2">
      <c r="A18" s="78">
        <f>IF(E18=0,0,IF(COUNTBLANK(E18)=1,0,COUNTA($E$15:E18)))</f>
        <v>0</v>
      </c>
      <c r="B18" s="24" t="s">
        <v>116</v>
      </c>
      <c r="C18" s="238" t="str">
        <f>'1.4.'!C2:I2</f>
        <v>Logi un durvi (Vispārējie būvdarbi)</v>
      </c>
      <c r="D18" s="239"/>
      <c r="E18" s="61">
        <f>'1.4.'!P72</f>
        <v>0</v>
      </c>
      <c r="F18" s="45">
        <f>'1.4.'!M72</f>
        <v>0</v>
      </c>
      <c r="G18" s="57">
        <f>'1.4.'!N72</f>
        <v>0</v>
      </c>
      <c r="H18" s="57">
        <f>'1.4.'!O72</f>
        <v>0</v>
      </c>
      <c r="I18" s="58">
        <f>'1.4.'!L72</f>
        <v>0</v>
      </c>
    </row>
    <row r="19" spans="1:9" x14ac:dyDescent="0.2">
      <c r="A19" s="78">
        <f>IF(E19=0,0,IF(COUNTBLANK(E19)=1,0,COUNTA($E$15:E19)))</f>
        <v>0</v>
      </c>
      <c r="B19" s="24" t="s">
        <v>117</v>
      </c>
      <c r="C19" s="238" t="str">
        <f>'1.5.'!C2:I2</f>
        <v>Apdares darbi (Vispārējie būvdarbi)</v>
      </c>
      <c r="D19" s="239"/>
      <c r="E19" s="61">
        <f>'1.5.'!P68</f>
        <v>0</v>
      </c>
      <c r="F19" s="45">
        <f>'1.5.'!M68</f>
        <v>0</v>
      </c>
      <c r="G19" s="57">
        <f>'1.5.'!N68</f>
        <v>0</v>
      </c>
      <c r="H19" s="57">
        <f>'1.5.'!O68</f>
        <v>0</v>
      </c>
      <c r="I19" s="58">
        <f>'1.5.'!L68</f>
        <v>0</v>
      </c>
    </row>
    <row r="20" spans="1:9" x14ac:dyDescent="0.2">
      <c r="A20" s="78">
        <f>IF(E20=0,0,IF(COUNTBLANK(E20)=1,0,COUNTA($E$15:E20)))</f>
        <v>0</v>
      </c>
      <c r="B20" s="24" t="s">
        <v>118</v>
      </c>
      <c r="C20" s="238" t="str">
        <f>'1.6.'!C2:I2</f>
        <v>Grīdas (Vispārējie būvdarbi)</v>
      </c>
      <c r="D20" s="239"/>
      <c r="E20" s="61">
        <f>'1.6.'!P111</f>
        <v>0</v>
      </c>
      <c r="F20" s="45">
        <f>'1.6.'!M111</f>
        <v>0</v>
      </c>
      <c r="G20" s="57">
        <f>'1.6.'!N111</f>
        <v>0</v>
      </c>
      <c r="H20" s="57">
        <f>'1.6.'!O111</f>
        <v>0</v>
      </c>
      <c r="I20" s="58">
        <f>'1.6.'!L111</f>
        <v>0</v>
      </c>
    </row>
    <row r="21" spans="1:9" x14ac:dyDescent="0.2">
      <c r="A21" s="78">
        <f>IF(E21=0,0,IF(COUNTBLANK(E21)=1,0,COUNTA($E$15:E21)))</f>
        <v>0</v>
      </c>
      <c r="B21" s="24" t="s">
        <v>119</v>
      </c>
      <c r="C21" s="238" t="str">
        <f>'1.7.'!C2:I2</f>
        <v>Jumti segumi  (Vispārējie būvdarbi)</v>
      </c>
      <c r="D21" s="239"/>
      <c r="E21" s="61">
        <f>'1.7.'!P96</f>
        <v>0</v>
      </c>
      <c r="F21" s="45">
        <f>'1.7.'!M96</f>
        <v>0</v>
      </c>
      <c r="G21" s="57">
        <f>'1.7.'!N96</f>
        <v>0</v>
      </c>
      <c r="H21" s="57">
        <f>'1.7.'!O96</f>
        <v>0</v>
      </c>
      <c r="I21" s="58">
        <f>'1.7.'!L96</f>
        <v>0</v>
      </c>
    </row>
    <row r="22" spans="1:9" x14ac:dyDescent="0.2">
      <c r="A22" s="78">
        <f>IF(E22=0,0,IF(COUNTBLANK(E22)=1,0,COUNTA($E$15:E22)))</f>
        <v>0</v>
      </c>
      <c r="B22" s="24" t="s">
        <v>477</v>
      </c>
      <c r="C22" s="238" t="str">
        <f>'2'!C2:I2</f>
        <v>Labiekartosana (Dažadi darbi)</v>
      </c>
      <c r="D22" s="239"/>
      <c r="E22" s="61">
        <f>'2'!P79</f>
        <v>0</v>
      </c>
      <c r="F22" s="45">
        <f>'2'!M79</f>
        <v>0</v>
      </c>
      <c r="G22" s="57">
        <f>'2'!N79</f>
        <v>0</v>
      </c>
      <c r="H22" s="57">
        <f>'2'!O79</f>
        <v>0</v>
      </c>
      <c r="I22" s="58">
        <f>'2'!L79</f>
        <v>0</v>
      </c>
    </row>
    <row r="23" spans="1:9" x14ac:dyDescent="0.2">
      <c r="A23" s="78">
        <f>IF(E23=0,0,IF(COUNTBLANK(E23)=1,0,COUNTA($E$15:E23)))</f>
        <v>0</v>
      </c>
      <c r="B23" s="24" t="s">
        <v>233</v>
      </c>
      <c r="C23" s="238" t="str">
        <f>'3.1.'!C2:I2</f>
        <v>Siltummezgla ierīkošana</v>
      </c>
      <c r="D23" s="239"/>
      <c r="E23" s="61">
        <f>'3.1.'!P87</f>
        <v>0</v>
      </c>
      <c r="F23" s="45">
        <f>'3.1.'!M87</f>
        <v>0</v>
      </c>
      <c r="G23" s="57">
        <f>'3.1.'!N87</f>
        <v>0</v>
      </c>
      <c r="H23" s="57">
        <f>'3.1.'!O87</f>
        <v>0</v>
      </c>
      <c r="I23" s="58">
        <f>'3.1.'!L87</f>
        <v>0</v>
      </c>
    </row>
    <row r="24" spans="1:9" x14ac:dyDescent="0.2">
      <c r="A24" s="78">
        <f>IF(E24=0,0,IF(COUNTBLANK(E24)=1,0,COUNTA($E$15:E24)))</f>
        <v>0</v>
      </c>
      <c r="B24" s="24" t="s">
        <v>239</v>
      </c>
      <c r="C24" s="238" t="str">
        <f>'3.2.'!C2:I2</f>
        <v>Apkures sistēmas ierīkošana</v>
      </c>
      <c r="D24" s="239"/>
      <c r="E24" s="61">
        <f>'3.2.'!P37</f>
        <v>0</v>
      </c>
      <c r="F24" s="45">
        <f>'3.2.'!M37</f>
        <v>0</v>
      </c>
      <c r="G24" s="57">
        <f>'3.2.'!N37</f>
        <v>0</v>
      </c>
      <c r="H24" s="57">
        <f>'3.2.'!O37</f>
        <v>0</v>
      </c>
      <c r="I24" s="58">
        <f>'3.2.'!L37</f>
        <v>0</v>
      </c>
    </row>
    <row r="25" spans="1:9" ht="11.25" customHeight="1" x14ac:dyDescent="0.2">
      <c r="A25" s="78">
        <f>IF(E25=0,0,IF(COUNTBLANK(E25)=1,0,COUNTA($E$15:E25)))</f>
        <v>0</v>
      </c>
      <c r="B25" s="24" t="s">
        <v>239</v>
      </c>
      <c r="C25" s="238" t="str">
        <f>'3.3.'!C2:I2</f>
        <v>Ventilācijas sistēmas ierīkošana</v>
      </c>
      <c r="D25" s="239"/>
      <c r="E25" s="61">
        <f>'3.3.'!P26</f>
        <v>0</v>
      </c>
      <c r="F25" s="45">
        <f>'3.3.'!M26</f>
        <v>0</v>
      </c>
      <c r="G25" s="57">
        <f>'3.3.'!N26</f>
        <v>0</v>
      </c>
      <c r="H25" s="57">
        <f>'3.3.'!O26</f>
        <v>0</v>
      </c>
      <c r="I25" s="58">
        <f>'3.3.'!L26</f>
        <v>0</v>
      </c>
    </row>
    <row r="26" spans="1:9" x14ac:dyDescent="0.2">
      <c r="A26" s="78">
        <f>IF(E26=0,0,IF(COUNTBLANK(E26)=1,0,COUNTA($E$15:E26)))</f>
        <v>0</v>
      </c>
      <c r="B26" s="24" t="s">
        <v>241</v>
      </c>
      <c r="C26" s="238" t="str">
        <f>'3.4.'!C2:I2</f>
        <v>Iekšējo ūdensvada un kanalizācijas tīklu ierīkošana</v>
      </c>
      <c r="D26" s="239"/>
      <c r="E26" s="61">
        <f>'3.4.'!P147</f>
        <v>0</v>
      </c>
      <c r="F26" s="45">
        <f>'3.4.'!M147</f>
        <v>0</v>
      </c>
      <c r="G26" s="57">
        <f>'3.4.'!N147</f>
        <v>0</v>
      </c>
      <c r="H26" s="57">
        <f>'3.4.'!O147</f>
        <v>0</v>
      </c>
      <c r="I26" s="58">
        <f>'3.4.'!L147</f>
        <v>0</v>
      </c>
    </row>
    <row r="27" spans="1:9" x14ac:dyDescent="0.2">
      <c r="A27" s="78">
        <v>13</v>
      </c>
      <c r="B27" s="24" t="s">
        <v>242</v>
      </c>
      <c r="C27" s="238" t="str">
        <f>'3.5.'!C2:I2</f>
        <v>Iekšējā elektroapgāde</v>
      </c>
      <c r="D27" s="239"/>
      <c r="E27" s="61">
        <f>'3.5.'!P58</f>
        <v>0</v>
      </c>
      <c r="F27" s="45">
        <f>'3.5.'!M58</f>
        <v>0</v>
      </c>
      <c r="G27" s="57">
        <f>'3.5.'!N58</f>
        <v>0</v>
      </c>
      <c r="H27" s="57">
        <f>'3.5.'!O58</f>
        <v>0</v>
      </c>
      <c r="I27" s="58">
        <f>'3.5.'!L58</f>
        <v>0</v>
      </c>
    </row>
    <row r="28" spans="1:9" x14ac:dyDescent="0.2">
      <c r="A28" s="78">
        <f>IF(E28=0,0,IF(COUNTBLANK(E28)=1,0,COUNTA($E$15:E28)))</f>
        <v>0</v>
      </c>
      <c r="B28" s="24" t="s">
        <v>564</v>
      </c>
      <c r="C28" s="238" t="str">
        <f>'4'!C2:I2</f>
        <v>Arējo ūdensvada un kanalizācijas tīklu ierīkošana</v>
      </c>
      <c r="D28" s="239"/>
      <c r="E28" s="61">
        <f>'4'!P69</f>
        <v>0</v>
      </c>
      <c r="F28" s="45">
        <f>'4'!M69</f>
        <v>0</v>
      </c>
      <c r="G28" s="57">
        <f>'4'!N69</f>
        <v>0</v>
      </c>
      <c r="H28" s="57">
        <f>'4'!O69</f>
        <v>0</v>
      </c>
      <c r="I28" s="58">
        <f>'4'!L69</f>
        <v>0</v>
      </c>
    </row>
    <row r="29" spans="1:9" ht="12" thickBot="1" x14ac:dyDescent="0.25">
      <c r="A29" s="79"/>
      <c r="B29" s="25"/>
      <c r="C29" s="236"/>
      <c r="D29" s="237"/>
      <c r="E29" s="62"/>
      <c r="F29" s="63"/>
      <c r="G29" s="64"/>
      <c r="H29" s="64"/>
      <c r="I29" s="40"/>
    </row>
    <row r="30" spans="1:9" ht="12" thickBot="1" x14ac:dyDescent="0.25">
      <c r="A30" s="231" t="s">
        <v>32</v>
      </c>
      <c r="B30" s="232"/>
      <c r="C30" s="232"/>
      <c r="D30" s="232"/>
      <c r="E30" s="42"/>
      <c r="F30" s="41">
        <f>SUM(F15:F29)</f>
        <v>0</v>
      </c>
      <c r="G30" s="41">
        <f>SUM(G15:G29)</f>
        <v>0</v>
      </c>
      <c r="H30" s="41">
        <f>SUM(H15:H29)</f>
        <v>0</v>
      </c>
      <c r="I30" s="42">
        <f>SUM(I15:I29)</f>
        <v>0</v>
      </c>
    </row>
    <row r="31" spans="1:9" ht="12" thickBot="1" x14ac:dyDescent="0.25">
      <c r="A31" s="233" t="s">
        <v>33</v>
      </c>
      <c r="B31" s="234"/>
      <c r="C31" s="235"/>
      <c r="D31" s="21"/>
      <c r="E31" s="44"/>
      <c r="F31" s="43"/>
      <c r="G31" s="43"/>
      <c r="H31" s="43"/>
      <c r="I31" s="43"/>
    </row>
    <row r="32" spans="1:9" x14ac:dyDescent="0.2">
      <c r="G32" s="20"/>
    </row>
    <row r="33" spans="1:9" x14ac:dyDescent="0.2">
      <c r="C33" s="17"/>
      <c r="D33" s="17"/>
      <c r="E33" s="17"/>
      <c r="F33" s="22"/>
      <c r="G33" s="22"/>
      <c r="H33" s="22"/>
      <c r="I33" s="22"/>
    </row>
    <row r="36" spans="1:9" x14ac:dyDescent="0.2">
      <c r="A36" s="1" t="s">
        <v>14</v>
      </c>
      <c r="B36" s="17"/>
      <c r="C36" s="230" t="s">
        <v>465</v>
      </c>
      <c r="D36" s="230"/>
      <c r="E36" s="230"/>
      <c r="F36" s="230"/>
      <c r="G36" s="230"/>
      <c r="H36" s="230"/>
    </row>
    <row r="37" spans="1:9" x14ac:dyDescent="0.2">
      <c r="A37" s="17"/>
      <c r="B37" s="17"/>
      <c r="C37" s="225" t="s">
        <v>15</v>
      </c>
      <c r="D37" s="225"/>
      <c r="E37" s="225"/>
      <c r="F37" s="225"/>
      <c r="G37" s="225"/>
      <c r="H37" s="225"/>
    </row>
    <row r="38" spans="1:9" x14ac:dyDescent="0.2">
      <c r="A38" s="17"/>
      <c r="B38" s="17"/>
      <c r="C38" s="17"/>
      <c r="D38" s="17"/>
      <c r="E38" s="17"/>
      <c r="F38" s="17"/>
      <c r="G38" s="17"/>
      <c r="H38" s="17"/>
    </row>
    <row r="39" spans="1:9" x14ac:dyDescent="0.2">
      <c r="A39" s="91" t="str">
        <f>'Kopt a'!A36</f>
        <v>Tāme sastādīta 2024. gada 26. augusta</v>
      </c>
      <c r="B39" s="50"/>
      <c r="C39" s="50"/>
      <c r="D39" s="50"/>
      <c r="F39" s="17"/>
      <c r="G39" s="17"/>
      <c r="H39" s="17"/>
    </row>
    <row r="40" spans="1:9" x14ac:dyDescent="0.2">
      <c r="A40" s="17"/>
      <c r="B40" s="17"/>
      <c r="C40" s="17"/>
      <c r="D40" s="17"/>
      <c r="E40" s="17"/>
      <c r="F40" s="17"/>
      <c r="G40" s="17"/>
      <c r="H40" s="17"/>
    </row>
    <row r="41" spans="1:9" x14ac:dyDescent="0.2">
      <c r="A41" s="1" t="s">
        <v>34</v>
      </c>
      <c r="B41" s="17"/>
      <c r="C41" s="230" t="s">
        <v>465</v>
      </c>
      <c r="D41" s="230"/>
      <c r="E41" s="230"/>
      <c r="F41" s="230"/>
      <c r="G41" s="230"/>
      <c r="H41" s="230"/>
    </row>
    <row r="42" spans="1:9" x14ac:dyDescent="0.2">
      <c r="A42" s="17"/>
      <c r="B42" s="17"/>
      <c r="C42" s="225" t="s">
        <v>15</v>
      </c>
      <c r="D42" s="225"/>
      <c r="E42" s="225"/>
      <c r="F42" s="225"/>
      <c r="G42" s="225"/>
      <c r="H42" s="225"/>
    </row>
    <row r="43" spans="1:9" x14ac:dyDescent="0.2">
      <c r="A43" s="17"/>
      <c r="B43" s="17"/>
      <c r="C43" s="17"/>
      <c r="D43" s="17"/>
      <c r="E43" s="17"/>
      <c r="F43" s="17"/>
      <c r="G43" s="17"/>
      <c r="H43" s="17"/>
    </row>
    <row r="44" spans="1:9" x14ac:dyDescent="0.2">
      <c r="A44" s="91" t="s">
        <v>50</v>
      </c>
      <c r="B44" s="50"/>
      <c r="C44" s="96" t="s">
        <v>466</v>
      </c>
      <c r="D44" s="50"/>
      <c r="F44" s="17"/>
      <c r="G44" s="17"/>
      <c r="H44" s="17"/>
    </row>
    <row r="54" spans="5:9" x14ac:dyDescent="0.2">
      <c r="E54" s="20"/>
      <c r="F54" s="20"/>
      <c r="G54" s="20"/>
      <c r="H54" s="20"/>
      <c r="I54" s="20"/>
    </row>
  </sheetData>
  <mergeCells count="41">
    <mergeCell ref="A7:C7"/>
    <mergeCell ref="D7:I7"/>
    <mergeCell ref="G1:I1"/>
    <mergeCell ref="A2:I2"/>
    <mergeCell ref="C4:I4"/>
    <mergeCell ref="A6:C6"/>
    <mergeCell ref="D6:I6"/>
    <mergeCell ref="C5:I5"/>
    <mergeCell ref="F13:H13"/>
    <mergeCell ref="I13:I14"/>
    <mergeCell ref="A8:C8"/>
    <mergeCell ref="D8:I8"/>
    <mergeCell ref="A9:C9"/>
    <mergeCell ref="D9:I9"/>
    <mergeCell ref="D10:E10"/>
    <mergeCell ref="D11:E11"/>
    <mergeCell ref="C20:D20"/>
    <mergeCell ref="A13:A14"/>
    <mergeCell ref="B13:B14"/>
    <mergeCell ref="C13:D14"/>
    <mergeCell ref="E13:E14"/>
    <mergeCell ref="C15:D15"/>
    <mergeCell ref="C16:D16"/>
    <mergeCell ref="C17:D17"/>
    <mergeCell ref="C18:D18"/>
    <mergeCell ref="C19:D19"/>
    <mergeCell ref="C29:D29"/>
    <mergeCell ref="C21:D21"/>
    <mergeCell ref="C22:D22"/>
    <mergeCell ref="C23:D23"/>
    <mergeCell ref="C24:D24"/>
    <mergeCell ref="C25:D25"/>
    <mergeCell ref="C26:D26"/>
    <mergeCell ref="C27:D27"/>
    <mergeCell ref="C28:D28"/>
    <mergeCell ref="C36:H36"/>
    <mergeCell ref="C37:H37"/>
    <mergeCell ref="C41:H41"/>
    <mergeCell ref="C42:H42"/>
    <mergeCell ref="A30:D30"/>
    <mergeCell ref="A31:C31"/>
  </mergeCells>
  <conditionalFormatting sqref="A15:D29 E15:I30 E31">
    <cfRule type="cellIs" dxfId="252" priority="20" operator="equal">
      <formula>0</formula>
    </cfRule>
  </conditionalFormatting>
  <conditionalFormatting sqref="C44">
    <cfRule type="cellIs" dxfId="251" priority="5" operator="equal">
      <formula>0</formula>
    </cfRule>
  </conditionalFormatting>
  <conditionalFormatting sqref="C36:H36">
    <cfRule type="cellIs" dxfId="250" priority="11" operator="equal">
      <formula>0</formula>
    </cfRule>
  </conditionalFormatting>
  <conditionalFormatting sqref="C41:H41">
    <cfRule type="cellIs" dxfId="249" priority="1" operator="equal">
      <formula>0</formula>
    </cfRule>
  </conditionalFormatting>
  <conditionalFormatting sqref="D10:E11">
    <cfRule type="cellIs" dxfId="248" priority="19" operator="equal">
      <formula>0</formula>
    </cfRule>
  </conditionalFormatting>
  <conditionalFormatting sqref="D6:I9">
    <cfRule type="cellIs" dxfId="247" priority="7" operator="equal">
      <formula>0</formula>
    </cfRule>
  </conditionalFormatting>
  <conditionalFormatting sqref="E15">
    <cfRule type="cellIs" dxfId="246" priority="17" operator="equal">
      <formula>0</formula>
    </cfRule>
  </conditionalFormatting>
  <pageMargins left="0.59055118110236227" right="0.19685039370078741" top="0.78740157480314965" bottom="0.39370078740157483" header="0.31496062992125984" footer="0.31496062992125984"/>
  <pageSetup paperSize="9" orientation="portrait" r:id="rId1"/>
  <headerFooter>
    <oddHeader>&amp;CKopsavilkuma aprēķini pa darbu veidiem vai konstruktīvo elementu veidiem</oddHeader>
    <oddFooter>&amp;C&amp;"Arial,Обычный"&amp;8Page &amp;P of &amp;N&amp;R&amp;"Arial,Обычный"&amp;8SIA Admira TP_01.24.</oddFooter>
  </headerFooter>
  <legacy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14" operator="containsText" id="{12AB918F-DA10-40D3-98FE-0DAD77BA765F}">
            <xm:f>NOT(ISERROR(SEARCH("Tāme sastādīta ____. gada ___. ______________",A39)))</xm:f>
            <xm:f>"Tāme sastādīta ____. gada ___. ______________"</xm:f>
            <x14:dxf>
              <font>
                <color auto="1"/>
              </font>
              <fill>
                <patternFill>
                  <bgColor rgb="FFC6EFCE"/>
                </patternFill>
              </fill>
            </x14:dxf>
          </x14:cfRule>
          <xm:sqref>A39</xm:sqref>
        </x14:conditionalFormatting>
        <x14:conditionalFormatting xmlns:xm="http://schemas.microsoft.com/office/excel/2006/main">
          <x14:cfRule type="containsText" priority="10" operator="containsText" id="{B0E18B02-73ED-406C-A15F-5DAFFA939ECE}">
            <xm:f>NOT(ISERROR(SEARCH("Sertifikāta Nr. _________________________________",A44)))</xm:f>
            <xm:f>"Sertifikāta Nr. _________________________________"</xm:f>
            <x14:dxf>
              <font>
                <color auto="1"/>
              </font>
              <fill>
                <patternFill>
                  <bgColor rgb="FFC6EFCE"/>
                </patternFill>
              </fill>
            </x14:dxf>
          </x14:cfRule>
          <xm:sqref>A44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3"/>
  <dimension ref="A1:Q55"/>
  <sheetViews>
    <sheetView workbookViewId="0">
      <selection activeCell="C29" sqref="C29"/>
    </sheetView>
  </sheetViews>
  <sheetFormatPr defaultRowHeight="11.25" x14ac:dyDescent="0.2"/>
  <cols>
    <col min="1" max="1" width="4.5703125" style="1" customWidth="1"/>
    <col min="2" max="2" width="7.140625" style="1" customWidth="1"/>
    <col min="3" max="3" width="38.42578125" style="1" customWidth="1"/>
    <col min="4" max="4" width="5.85546875" style="1" customWidth="1"/>
    <col min="5" max="5" width="8.7109375" style="1" customWidth="1"/>
    <col min="6" max="6" width="5.42578125" style="1" customWidth="1"/>
    <col min="7" max="7" width="4.85546875" style="1" customWidth="1"/>
    <col min="8" max="10" width="6.7109375" style="1" customWidth="1"/>
    <col min="11" max="11" width="7" style="1" customWidth="1"/>
    <col min="12" max="15" width="7.7109375" style="1" customWidth="1"/>
    <col min="16" max="16" width="9" style="1" customWidth="1"/>
    <col min="17" max="16384" width="9.140625" style="1"/>
  </cols>
  <sheetData>
    <row r="1" spans="1:16" x14ac:dyDescent="0.2">
      <c r="A1" s="22"/>
      <c r="B1" s="22"/>
      <c r="C1" s="27" t="s">
        <v>35</v>
      </c>
      <c r="D1" s="51" t="s">
        <v>54</v>
      </c>
      <c r="E1" s="22"/>
      <c r="F1" s="22"/>
      <c r="G1" s="22"/>
      <c r="H1" s="22"/>
      <c r="I1" s="22"/>
      <c r="J1" s="22"/>
      <c r="N1" s="26"/>
      <c r="O1" s="27"/>
      <c r="P1" s="28"/>
    </row>
    <row r="2" spans="1:16" x14ac:dyDescent="0.2">
      <c r="A2" s="29"/>
      <c r="B2" s="29"/>
      <c r="C2" s="271" t="s">
        <v>467</v>
      </c>
      <c r="D2" s="271"/>
      <c r="E2" s="271"/>
      <c r="F2" s="271"/>
      <c r="G2" s="271"/>
      <c r="H2" s="271"/>
      <c r="I2" s="271"/>
      <c r="J2" s="29"/>
    </row>
    <row r="3" spans="1:16" x14ac:dyDescent="0.2">
      <c r="A3" s="30"/>
      <c r="B3" s="30"/>
      <c r="C3" s="262" t="s">
        <v>17</v>
      </c>
      <c r="D3" s="262"/>
      <c r="E3" s="262"/>
      <c r="F3" s="262"/>
      <c r="G3" s="262"/>
      <c r="H3" s="262"/>
      <c r="I3" s="262"/>
      <c r="J3" s="30"/>
    </row>
    <row r="4" spans="1:16" x14ac:dyDescent="0.2">
      <c r="A4" s="30"/>
      <c r="B4" s="30"/>
      <c r="C4" s="272" t="s">
        <v>49</v>
      </c>
      <c r="D4" s="272"/>
      <c r="E4" s="272"/>
      <c r="F4" s="272"/>
      <c r="G4" s="272"/>
      <c r="H4" s="272"/>
      <c r="I4" s="272"/>
      <c r="J4" s="30"/>
    </row>
    <row r="5" spans="1:16" ht="11.25" customHeight="1" x14ac:dyDescent="0.2">
      <c r="A5" s="22"/>
      <c r="B5" s="22"/>
      <c r="C5" s="27" t="s">
        <v>5</v>
      </c>
      <c r="D5" s="286" t="str">
        <f>'Kops a'!D6</f>
        <v>Daudzīvokļu dzīvojamais mājās</v>
      </c>
      <c r="E5" s="286"/>
      <c r="F5" s="286"/>
      <c r="G5" s="286"/>
      <c r="H5" s="286"/>
      <c r="I5" s="286"/>
      <c r="J5" s="286"/>
      <c r="K5" s="286"/>
      <c r="L5" s="286"/>
      <c r="M5" s="17"/>
      <c r="N5" s="17"/>
      <c r="O5" s="17"/>
      <c r="P5" s="17"/>
    </row>
    <row r="6" spans="1:16" x14ac:dyDescent="0.2">
      <c r="A6" s="22"/>
      <c r="B6" s="22"/>
      <c r="C6" s="27" t="s">
        <v>6</v>
      </c>
      <c r="D6" s="286" t="str">
        <f>'Kops a'!D7</f>
        <v>Energoefektivitātes paaugstināšana daudzdzīvokļu dzīvojamai mājai</v>
      </c>
      <c r="E6" s="286"/>
      <c r="F6" s="286"/>
      <c r="G6" s="286"/>
      <c r="H6" s="286"/>
      <c r="I6" s="286"/>
      <c r="J6" s="286"/>
      <c r="K6" s="286"/>
      <c r="L6" s="286"/>
      <c r="M6" s="17"/>
      <c r="N6" s="17"/>
      <c r="O6" s="17"/>
      <c r="P6" s="17"/>
    </row>
    <row r="7" spans="1:16" x14ac:dyDescent="0.2">
      <c r="A7" s="22"/>
      <c r="B7" s="22"/>
      <c r="C7" s="27" t="s">
        <v>7</v>
      </c>
      <c r="D7" s="286" t="str">
        <f>'Kops a'!D8</f>
        <v>Rūpnīcas ielā 6, Rēzeknē, LV-4604</v>
      </c>
      <c r="E7" s="286"/>
      <c r="F7" s="286"/>
      <c r="G7" s="286"/>
      <c r="H7" s="286"/>
      <c r="I7" s="286"/>
      <c r="J7" s="286"/>
      <c r="K7" s="286"/>
      <c r="L7" s="286"/>
      <c r="M7" s="17"/>
      <c r="N7" s="17"/>
      <c r="O7" s="17"/>
      <c r="P7" s="17"/>
    </row>
    <row r="8" spans="1:16" x14ac:dyDescent="0.2">
      <c r="A8" s="22"/>
      <c r="B8" s="22"/>
      <c r="C8" s="4" t="s">
        <v>20</v>
      </c>
      <c r="D8" s="286" t="str">
        <f>'Kops a'!D9</f>
        <v>TP_01.24</v>
      </c>
      <c r="E8" s="286"/>
      <c r="F8" s="286"/>
      <c r="G8" s="286"/>
      <c r="H8" s="286"/>
      <c r="I8" s="286"/>
      <c r="J8" s="286"/>
      <c r="K8" s="286"/>
      <c r="L8" s="286"/>
      <c r="M8" s="17"/>
      <c r="N8" s="17"/>
      <c r="O8" s="17"/>
      <c r="P8" s="17"/>
    </row>
    <row r="9" spans="1:16" ht="11.25" customHeight="1" x14ac:dyDescent="0.2">
      <c r="A9" s="273" t="s">
        <v>874</v>
      </c>
      <c r="B9" s="273"/>
      <c r="C9" s="273"/>
      <c r="D9" s="273"/>
      <c r="E9" s="273"/>
      <c r="F9" s="273"/>
      <c r="G9" s="31"/>
      <c r="H9" s="31"/>
      <c r="I9" s="31"/>
      <c r="J9" s="277" t="s">
        <v>36</v>
      </c>
      <c r="K9" s="277"/>
      <c r="L9" s="277"/>
      <c r="M9" s="277"/>
      <c r="N9" s="285">
        <f>P43</f>
        <v>0</v>
      </c>
      <c r="O9" s="285"/>
      <c r="P9" s="31"/>
    </row>
    <row r="10" spans="1:16" x14ac:dyDescent="0.2">
      <c r="A10" s="32"/>
      <c r="B10" s="33"/>
      <c r="C10" s="4"/>
      <c r="D10" s="22"/>
      <c r="E10" s="22"/>
      <c r="F10" s="22"/>
      <c r="G10" s="22"/>
      <c r="H10" s="22"/>
      <c r="I10" s="22"/>
      <c r="J10" s="22"/>
      <c r="K10" s="22"/>
      <c r="L10" s="29"/>
      <c r="M10" s="29"/>
      <c r="O10" s="94"/>
      <c r="P10" s="92" t="str">
        <f>A49</f>
        <v>Tāme sastādīta 2024. gada 26. augusta</v>
      </c>
    </row>
    <row r="11" spans="1:16" ht="12" thickBot="1" x14ac:dyDescent="0.25">
      <c r="A11" s="32"/>
      <c r="B11" s="33"/>
      <c r="C11" s="4"/>
      <c r="D11" s="22"/>
      <c r="E11" s="22"/>
      <c r="F11" s="22"/>
      <c r="G11" s="22"/>
      <c r="H11" s="22"/>
      <c r="I11" s="22"/>
      <c r="J11" s="22"/>
      <c r="K11" s="22"/>
      <c r="L11" s="34"/>
      <c r="M11" s="34"/>
      <c r="N11" s="35"/>
      <c r="O11" s="26"/>
      <c r="P11" s="22"/>
    </row>
    <row r="12" spans="1:16" x14ac:dyDescent="0.2">
      <c r="A12" s="278" t="s">
        <v>23</v>
      </c>
      <c r="B12" s="280" t="s">
        <v>37</v>
      </c>
      <c r="C12" s="275" t="s">
        <v>38</v>
      </c>
      <c r="D12" s="283" t="s">
        <v>39</v>
      </c>
      <c r="E12" s="265" t="s">
        <v>40</v>
      </c>
      <c r="F12" s="274" t="s">
        <v>41</v>
      </c>
      <c r="G12" s="275"/>
      <c r="H12" s="275"/>
      <c r="I12" s="275"/>
      <c r="J12" s="275"/>
      <c r="K12" s="276"/>
      <c r="L12" s="274" t="s">
        <v>42</v>
      </c>
      <c r="M12" s="275"/>
      <c r="N12" s="275"/>
      <c r="O12" s="275"/>
      <c r="P12" s="276"/>
    </row>
    <row r="13" spans="1:16" ht="126.75" customHeight="1" thickBot="1" x14ac:dyDescent="0.25">
      <c r="A13" s="279"/>
      <c r="B13" s="281"/>
      <c r="C13" s="282"/>
      <c r="D13" s="284"/>
      <c r="E13" s="266"/>
      <c r="F13" s="36" t="s">
        <v>43</v>
      </c>
      <c r="G13" s="37" t="s">
        <v>44</v>
      </c>
      <c r="H13" s="37" t="s">
        <v>45</v>
      </c>
      <c r="I13" s="37" t="s">
        <v>46</v>
      </c>
      <c r="J13" s="37" t="s">
        <v>47</v>
      </c>
      <c r="K13" s="65" t="s">
        <v>48</v>
      </c>
      <c r="L13" s="36" t="s">
        <v>43</v>
      </c>
      <c r="M13" s="37" t="s">
        <v>45</v>
      </c>
      <c r="N13" s="37" t="s">
        <v>46</v>
      </c>
      <c r="O13" s="37" t="s">
        <v>47</v>
      </c>
      <c r="P13" s="65" t="s">
        <v>48</v>
      </c>
    </row>
    <row r="14" spans="1:16" ht="13.5" customHeight="1" x14ac:dyDescent="0.2">
      <c r="A14" s="150">
        <v>1</v>
      </c>
      <c r="B14" s="151">
        <v>2</v>
      </c>
      <c r="C14" s="152">
        <v>3</v>
      </c>
      <c r="D14" s="152">
        <v>4</v>
      </c>
      <c r="E14" s="153">
        <v>5</v>
      </c>
      <c r="F14" s="150">
        <v>6</v>
      </c>
      <c r="G14" s="151">
        <v>7</v>
      </c>
      <c r="H14" s="151">
        <v>8</v>
      </c>
      <c r="I14" s="151">
        <v>9</v>
      </c>
      <c r="J14" s="151">
        <v>10</v>
      </c>
      <c r="K14" s="153">
        <v>11</v>
      </c>
      <c r="L14" s="150">
        <v>12</v>
      </c>
      <c r="M14" s="151">
        <v>13</v>
      </c>
      <c r="N14" s="151">
        <v>14</v>
      </c>
      <c r="O14" s="151">
        <v>15</v>
      </c>
      <c r="P14" s="153">
        <v>16</v>
      </c>
    </row>
    <row r="15" spans="1:16" x14ac:dyDescent="0.2">
      <c r="A15" s="66">
        <v>1</v>
      </c>
      <c r="B15" s="67"/>
      <c r="C15" s="98" t="s">
        <v>53</v>
      </c>
      <c r="D15" s="69"/>
      <c r="E15" s="72"/>
      <c r="F15" s="73"/>
      <c r="G15" s="70"/>
      <c r="H15" s="70">
        <f>ROUND(F15*G15,2)</f>
        <v>0</v>
      </c>
      <c r="I15" s="70"/>
      <c r="J15" s="70"/>
      <c r="K15" s="71">
        <f>SUM(H15:J15)</f>
        <v>0</v>
      </c>
      <c r="L15" s="73">
        <f>ROUND(E15*F15,2)</f>
        <v>0</v>
      </c>
      <c r="M15" s="70">
        <f>ROUND(H15*E15,2)</f>
        <v>0</v>
      </c>
      <c r="N15" s="70">
        <f>ROUND(I15*E15,2)</f>
        <v>0</v>
      </c>
      <c r="O15" s="70">
        <f>ROUND(J15*E15,2)</f>
        <v>0</v>
      </c>
      <c r="P15" s="71">
        <f>SUM(M15:O15)</f>
        <v>0</v>
      </c>
    </row>
    <row r="16" spans="1:16" ht="33.75" x14ac:dyDescent="0.2">
      <c r="A16" s="38" t="s">
        <v>54</v>
      </c>
      <c r="B16" s="39" t="s">
        <v>696</v>
      </c>
      <c r="C16" s="46" t="s">
        <v>55</v>
      </c>
      <c r="D16" s="24" t="s">
        <v>56</v>
      </c>
      <c r="E16" s="72">
        <v>1</v>
      </c>
      <c r="F16" s="73"/>
      <c r="G16" s="70"/>
      <c r="H16" s="47">
        <f t="shared" ref="H16:H40" si="0">ROUND(F16*G16,2)</f>
        <v>0</v>
      </c>
      <c r="I16" s="70"/>
      <c r="J16" s="70"/>
      <c r="K16" s="48">
        <f t="shared" ref="K16:K42" si="1">SUM(H16:J16)</f>
        <v>0</v>
      </c>
      <c r="L16" s="49">
        <f t="shared" ref="L16:L40" si="2">ROUND(E16*F16,2)</f>
        <v>0</v>
      </c>
      <c r="M16" s="47">
        <f t="shared" ref="M16:M40" si="3">ROUND(H16*E16,2)</f>
        <v>0</v>
      </c>
      <c r="N16" s="47">
        <f t="shared" ref="N16:N40" si="4">ROUND(I16*E16,2)</f>
        <v>0</v>
      </c>
      <c r="O16" s="47">
        <f t="shared" ref="O16:O40" si="5">ROUND(J16*E16,2)</f>
        <v>0</v>
      </c>
      <c r="P16" s="48">
        <f t="shared" ref="P16:P40" si="6">SUM(M16:O16)</f>
        <v>0</v>
      </c>
    </row>
    <row r="17" spans="1:17" x14ac:dyDescent="0.2">
      <c r="A17" s="38"/>
      <c r="B17" s="39"/>
      <c r="C17" s="46"/>
      <c r="D17" s="24"/>
      <c r="E17" s="72"/>
      <c r="F17" s="73"/>
      <c r="G17" s="70"/>
      <c r="H17" s="47">
        <f t="shared" si="0"/>
        <v>0</v>
      </c>
      <c r="I17" s="70"/>
      <c r="J17" s="70"/>
      <c r="K17" s="48">
        <f t="shared" si="1"/>
        <v>0</v>
      </c>
      <c r="L17" s="49">
        <f t="shared" si="2"/>
        <v>0</v>
      </c>
      <c r="M17" s="47">
        <f t="shared" si="3"/>
        <v>0</v>
      </c>
      <c r="N17" s="47">
        <f t="shared" si="4"/>
        <v>0</v>
      </c>
      <c r="O17" s="47">
        <f t="shared" si="5"/>
        <v>0</v>
      </c>
      <c r="P17" s="48">
        <f t="shared" si="6"/>
        <v>0</v>
      </c>
    </row>
    <row r="18" spans="1:17" x14ac:dyDescent="0.2">
      <c r="A18" s="38">
        <v>2</v>
      </c>
      <c r="B18" s="39"/>
      <c r="C18" s="164" t="s">
        <v>57</v>
      </c>
      <c r="D18" s="24"/>
      <c r="E18" s="72"/>
      <c r="F18" s="73"/>
      <c r="G18" s="70"/>
      <c r="H18" s="47">
        <f t="shared" si="0"/>
        <v>0</v>
      </c>
      <c r="I18" s="70"/>
      <c r="J18" s="70"/>
      <c r="K18" s="48">
        <f t="shared" si="1"/>
        <v>0</v>
      </c>
      <c r="L18" s="49">
        <f t="shared" si="2"/>
        <v>0</v>
      </c>
      <c r="M18" s="47">
        <f t="shared" si="3"/>
        <v>0</v>
      </c>
      <c r="N18" s="47">
        <f t="shared" si="4"/>
        <v>0</v>
      </c>
      <c r="O18" s="47">
        <f t="shared" si="5"/>
        <v>0</v>
      </c>
      <c r="P18" s="48">
        <f t="shared" si="6"/>
        <v>0</v>
      </c>
    </row>
    <row r="19" spans="1:17" ht="22.5" x14ac:dyDescent="0.2">
      <c r="A19" s="38" t="s">
        <v>58</v>
      </c>
      <c r="B19" s="39" t="s">
        <v>696</v>
      </c>
      <c r="C19" s="46" t="s">
        <v>59</v>
      </c>
      <c r="D19" s="24" t="s">
        <v>56</v>
      </c>
      <c r="E19" s="72">
        <v>1</v>
      </c>
      <c r="F19" s="73"/>
      <c r="G19" s="70"/>
      <c r="H19" s="47">
        <f t="shared" si="0"/>
        <v>0</v>
      </c>
      <c r="I19" s="70"/>
      <c r="J19" s="70"/>
      <c r="K19" s="48">
        <f t="shared" si="1"/>
        <v>0</v>
      </c>
      <c r="L19" s="49">
        <f t="shared" si="2"/>
        <v>0</v>
      </c>
      <c r="M19" s="47">
        <f t="shared" si="3"/>
        <v>0</v>
      </c>
      <c r="N19" s="47">
        <f t="shared" si="4"/>
        <v>0</v>
      </c>
      <c r="O19" s="47">
        <f t="shared" si="5"/>
        <v>0</v>
      </c>
      <c r="P19" s="48">
        <f t="shared" si="6"/>
        <v>0</v>
      </c>
    </row>
    <row r="20" spans="1:17" ht="22.5" x14ac:dyDescent="0.2">
      <c r="A20" s="38" t="s">
        <v>60</v>
      </c>
      <c r="B20" s="39" t="s">
        <v>696</v>
      </c>
      <c r="C20" s="46" t="s">
        <v>61</v>
      </c>
      <c r="D20" s="24" t="s">
        <v>62</v>
      </c>
      <c r="E20" s="72">
        <v>254</v>
      </c>
      <c r="F20" s="73"/>
      <c r="G20" s="70"/>
      <c r="H20" s="47">
        <f t="shared" si="0"/>
        <v>0</v>
      </c>
      <c r="I20" s="70"/>
      <c r="J20" s="70"/>
      <c r="K20" s="48">
        <f t="shared" si="1"/>
        <v>0</v>
      </c>
      <c r="L20" s="49">
        <f t="shared" si="2"/>
        <v>0</v>
      </c>
      <c r="M20" s="47">
        <f t="shared" si="3"/>
        <v>0</v>
      </c>
      <c r="N20" s="47">
        <f t="shared" si="4"/>
        <v>0</v>
      </c>
      <c r="O20" s="47">
        <f t="shared" si="5"/>
        <v>0</v>
      </c>
      <c r="P20" s="48">
        <f t="shared" si="6"/>
        <v>0</v>
      </c>
    </row>
    <row r="21" spans="1:17" ht="22.5" x14ac:dyDescent="0.2">
      <c r="A21" s="38" t="s">
        <v>63</v>
      </c>
      <c r="B21" s="39" t="s">
        <v>696</v>
      </c>
      <c r="C21" s="46" t="s">
        <v>64</v>
      </c>
      <c r="D21" s="24" t="s">
        <v>62</v>
      </c>
      <c r="E21" s="72">
        <v>175</v>
      </c>
      <c r="F21" s="73"/>
      <c r="G21" s="70"/>
      <c r="H21" s="47">
        <f t="shared" si="0"/>
        <v>0</v>
      </c>
      <c r="I21" s="70"/>
      <c r="J21" s="70"/>
      <c r="K21" s="48">
        <f t="shared" si="1"/>
        <v>0</v>
      </c>
      <c r="L21" s="49">
        <f t="shared" si="2"/>
        <v>0</v>
      </c>
      <c r="M21" s="47">
        <f t="shared" si="3"/>
        <v>0</v>
      </c>
      <c r="N21" s="47">
        <f t="shared" si="4"/>
        <v>0</v>
      </c>
      <c r="O21" s="47">
        <f t="shared" si="5"/>
        <v>0</v>
      </c>
      <c r="P21" s="48">
        <f t="shared" si="6"/>
        <v>0</v>
      </c>
    </row>
    <row r="22" spans="1:17" ht="22.5" x14ac:dyDescent="0.2">
      <c r="A22" s="38" t="s">
        <v>66</v>
      </c>
      <c r="B22" s="39" t="s">
        <v>696</v>
      </c>
      <c r="C22" s="46" t="s">
        <v>68</v>
      </c>
      <c r="D22" s="24" t="s">
        <v>85</v>
      </c>
      <c r="E22" s="72">
        <v>54</v>
      </c>
      <c r="F22" s="73"/>
      <c r="G22" s="70"/>
      <c r="H22" s="47">
        <f t="shared" si="0"/>
        <v>0</v>
      </c>
      <c r="I22" s="70"/>
      <c r="J22" s="70"/>
      <c r="K22" s="48">
        <f t="shared" si="1"/>
        <v>0</v>
      </c>
      <c r="L22" s="49">
        <f t="shared" si="2"/>
        <v>0</v>
      </c>
      <c r="M22" s="47">
        <f t="shared" si="3"/>
        <v>0</v>
      </c>
      <c r="N22" s="47">
        <f t="shared" si="4"/>
        <v>0</v>
      </c>
      <c r="O22" s="47">
        <f t="shared" si="5"/>
        <v>0</v>
      </c>
      <c r="P22" s="48">
        <f t="shared" si="6"/>
        <v>0</v>
      </c>
      <c r="Q22" s="1" t="s">
        <v>250</v>
      </c>
    </row>
    <row r="23" spans="1:17" ht="22.5" x14ac:dyDescent="0.2">
      <c r="A23" s="38" t="s">
        <v>67</v>
      </c>
      <c r="B23" s="39" t="s">
        <v>696</v>
      </c>
      <c r="C23" s="46" t="s">
        <v>69</v>
      </c>
      <c r="D23" s="24" t="s">
        <v>85</v>
      </c>
      <c r="E23" s="72">
        <v>55</v>
      </c>
      <c r="F23" s="73"/>
      <c r="G23" s="70"/>
      <c r="H23" s="47">
        <f t="shared" si="0"/>
        <v>0</v>
      </c>
      <c r="I23" s="70"/>
      <c r="J23" s="70"/>
      <c r="K23" s="48">
        <f t="shared" si="1"/>
        <v>0</v>
      </c>
      <c r="L23" s="49">
        <f t="shared" si="2"/>
        <v>0</v>
      </c>
      <c r="M23" s="47">
        <f t="shared" si="3"/>
        <v>0</v>
      </c>
      <c r="N23" s="47">
        <f t="shared" si="4"/>
        <v>0</v>
      </c>
      <c r="O23" s="47">
        <f t="shared" si="5"/>
        <v>0</v>
      </c>
      <c r="P23" s="48">
        <f t="shared" si="6"/>
        <v>0</v>
      </c>
      <c r="Q23" s="1" t="s">
        <v>249</v>
      </c>
    </row>
    <row r="24" spans="1:17" ht="22.5" x14ac:dyDescent="0.2">
      <c r="A24" s="38" t="s">
        <v>72</v>
      </c>
      <c r="B24" s="39" t="s">
        <v>696</v>
      </c>
      <c r="C24" s="46" t="s">
        <v>70</v>
      </c>
      <c r="D24" s="24" t="s">
        <v>71</v>
      </c>
      <c r="E24" s="72">
        <v>30</v>
      </c>
      <c r="F24" s="73"/>
      <c r="G24" s="70"/>
      <c r="H24" s="47">
        <f t="shared" si="0"/>
        <v>0</v>
      </c>
      <c r="I24" s="70"/>
      <c r="J24" s="70"/>
      <c r="K24" s="48">
        <f t="shared" si="1"/>
        <v>0</v>
      </c>
      <c r="L24" s="49">
        <f t="shared" si="2"/>
        <v>0</v>
      </c>
      <c r="M24" s="47">
        <f t="shared" si="3"/>
        <v>0</v>
      </c>
      <c r="N24" s="47">
        <f t="shared" si="4"/>
        <v>0</v>
      </c>
      <c r="O24" s="47">
        <f t="shared" si="5"/>
        <v>0</v>
      </c>
      <c r="P24" s="48">
        <f t="shared" si="6"/>
        <v>0</v>
      </c>
    </row>
    <row r="25" spans="1:17" ht="22.5" x14ac:dyDescent="0.2">
      <c r="A25" s="38" t="s">
        <v>73</v>
      </c>
      <c r="B25" s="39" t="s">
        <v>696</v>
      </c>
      <c r="C25" s="46" t="s">
        <v>80</v>
      </c>
      <c r="D25" s="24" t="s">
        <v>71</v>
      </c>
      <c r="E25" s="72">
        <v>40</v>
      </c>
      <c r="F25" s="73"/>
      <c r="G25" s="70"/>
      <c r="H25" s="47">
        <f t="shared" si="0"/>
        <v>0</v>
      </c>
      <c r="I25" s="70"/>
      <c r="J25" s="70"/>
      <c r="K25" s="48">
        <f t="shared" si="1"/>
        <v>0</v>
      </c>
      <c r="L25" s="49">
        <f t="shared" si="2"/>
        <v>0</v>
      </c>
      <c r="M25" s="47">
        <f t="shared" si="3"/>
        <v>0</v>
      </c>
      <c r="N25" s="47">
        <f t="shared" si="4"/>
        <v>0</v>
      </c>
      <c r="O25" s="47">
        <f t="shared" si="5"/>
        <v>0</v>
      </c>
      <c r="P25" s="48">
        <f t="shared" si="6"/>
        <v>0</v>
      </c>
    </row>
    <row r="26" spans="1:17" x14ac:dyDescent="0.2">
      <c r="A26" s="38" t="s">
        <v>74</v>
      </c>
      <c r="B26" s="39" t="s">
        <v>696</v>
      </c>
      <c r="C26" s="46" t="s">
        <v>81</v>
      </c>
      <c r="D26" s="24" t="s">
        <v>85</v>
      </c>
      <c r="E26" s="72">
        <v>18</v>
      </c>
      <c r="F26" s="73"/>
      <c r="G26" s="70"/>
      <c r="H26" s="47">
        <f t="shared" si="0"/>
        <v>0</v>
      </c>
      <c r="I26" s="70"/>
      <c r="J26" s="70"/>
      <c r="K26" s="48">
        <f t="shared" si="1"/>
        <v>0</v>
      </c>
      <c r="L26" s="49">
        <f t="shared" si="2"/>
        <v>0</v>
      </c>
      <c r="M26" s="47">
        <f t="shared" si="3"/>
        <v>0</v>
      </c>
      <c r="N26" s="47">
        <f t="shared" si="4"/>
        <v>0</v>
      </c>
      <c r="O26" s="47">
        <f t="shared" si="5"/>
        <v>0</v>
      </c>
      <c r="P26" s="48">
        <f t="shared" si="6"/>
        <v>0</v>
      </c>
    </row>
    <row r="27" spans="1:17" ht="22.5" x14ac:dyDescent="0.2">
      <c r="A27" s="38" t="s">
        <v>75</v>
      </c>
      <c r="B27" s="39" t="s">
        <v>696</v>
      </c>
      <c r="C27" s="46" t="s">
        <v>82</v>
      </c>
      <c r="D27" s="24" t="s">
        <v>85</v>
      </c>
      <c r="E27" s="72">
        <v>6</v>
      </c>
      <c r="F27" s="73"/>
      <c r="G27" s="70"/>
      <c r="H27" s="47">
        <f t="shared" si="0"/>
        <v>0</v>
      </c>
      <c r="I27" s="70"/>
      <c r="J27" s="70"/>
      <c r="K27" s="48">
        <f t="shared" si="1"/>
        <v>0</v>
      </c>
      <c r="L27" s="49">
        <f t="shared" si="2"/>
        <v>0</v>
      </c>
      <c r="M27" s="47">
        <f t="shared" si="3"/>
        <v>0</v>
      </c>
      <c r="N27" s="47">
        <f t="shared" si="4"/>
        <v>0</v>
      </c>
      <c r="O27" s="47">
        <f t="shared" si="5"/>
        <v>0</v>
      </c>
      <c r="P27" s="48">
        <f t="shared" si="6"/>
        <v>0</v>
      </c>
    </row>
    <row r="28" spans="1:17" ht="22.5" x14ac:dyDescent="0.2">
      <c r="A28" s="38" t="s">
        <v>76</v>
      </c>
      <c r="B28" s="39" t="s">
        <v>696</v>
      </c>
      <c r="C28" s="46" t="s">
        <v>83</v>
      </c>
      <c r="D28" s="24" t="s">
        <v>56</v>
      </c>
      <c r="E28" s="72">
        <v>1</v>
      </c>
      <c r="F28" s="73"/>
      <c r="G28" s="70"/>
      <c r="H28" s="47">
        <f t="shared" si="0"/>
        <v>0</v>
      </c>
      <c r="I28" s="70"/>
      <c r="J28" s="70"/>
      <c r="K28" s="48">
        <f t="shared" si="1"/>
        <v>0</v>
      </c>
      <c r="L28" s="49">
        <f t="shared" si="2"/>
        <v>0</v>
      </c>
      <c r="M28" s="47">
        <f t="shared" si="3"/>
        <v>0</v>
      </c>
      <c r="N28" s="47">
        <f t="shared" si="4"/>
        <v>0</v>
      </c>
      <c r="O28" s="47">
        <f t="shared" si="5"/>
        <v>0</v>
      </c>
      <c r="P28" s="48">
        <f t="shared" si="6"/>
        <v>0</v>
      </c>
    </row>
    <row r="29" spans="1:17" ht="22.5" x14ac:dyDescent="0.2">
      <c r="A29" s="38" t="s">
        <v>77</v>
      </c>
      <c r="B29" s="39" t="s">
        <v>696</v>
      </c>
      <c r="C29" s="46" t="s">
        <v>84</v>
      </c>
      <c r="D29" s="24" t="s">
        <v>56</v>
      </c>
      <c r="E29" s="72">
        <v>1</v>
      </c>
      <c r="F29" s="73"/>
      <c r="G29" s="70"/>
      <c r="H29" s="47">
        <f t="shared" si="0"/>
        <v>0</v>
      </c>
      <c r="I29" s="70"/>
      <c r="J29" s="70"/>
      <c r="K29" s="48">
        <f t="shared" si="1"/>
        <v>0</v>
      </c>
      <c r="L29" s="49">
        <f t="shared" si="2"/>
        <v>0</v>
      </c>
      <c r="M29" s="47">
        <f t="shared" si="3"/>
        <v>0</v>
      </c>
      <c r="N29" s="47">
        <f t="shared" si="4"/>
        <v>0</v>
      </c>
      <c r="O29" s="47">
        <f t="shared" si="5"/>
        <v>0</v>
      </c>
      <c r="P29" s="48">
        <f t="shared" si="6"/>
        <v>0</v>
      </c>
    </row>
    <row r="30" spans="1:17" ht="22.5" x14ac:dyDescent="0.2">
      <c r="A30" s="38" t="s">
        <v>78</v>
      </c>
      <c r="B30" s="39" t="s">
        <v>696</v>
      </c>
      <c r="C30" s="46" t="s">
        <v>86</v>
      </c>
      <c r="D30" s="24" t="s">
        <v>56</v>
      </c>
      <c r="E30" s="72">
        <v>1</v>
      </c>
      <c r="F30" s="73"/>
      <c r="G30" s="70"/>
      <c r="H30" s="47">
        <f t="shared" si="0"/>
        <v>0</v>
      </c>
      <c r="I30" s="70"/>
      <c r="J30" s="70"/>
      <c r="K30" s="48">
        <f t="shared" si="1"/>
        <v>0</v>
      </c>
      <c r="L30" s="49">
        <f t="shared" si="2"/>
        <v>0</v>
      </c>
      <c r="M30" s="47">
        <f t="shared" si="3"/>
        <v>0</v>
      </c>
      <c r="N30" s="47">
        <f t="shared" si="4"/>
        <v>0</v>
      </c>
      <c r="O30" s="47">
        <f t="shared" si="5"/>
        <v>0</v>
      </c>
      <c r="P30" s="48">
        <f t="shared" si="6"/>
        <v>0</v>
      </c>
    </row>
    <row r="31" spans="1:17" ht="22.5" x14ac:dyDescent="0.2">
      <c r="A31" s="38" t="s">
        <v>79</v>
      </c>
      <c r="B31" s="39" t="s">
        <v>696</v>
      </c>
      <c r="C31" s="46" t="s">
        <v>87</v>
      </c>
      <c r="D31" s="24" t="s">
        <v>56</v>
      </c>
      <c r="E31" s="72">
        <v>1</v>
      </c>
      <c r="F31" s="73"/>
      <c r="G31" s="70"/>
      <c r="H31" s="47">
        <f t="shared" si="0"/>
        <v>0</v>
      </c>
      <c r="I31" s="70"/>
      <c r="J31" s="70"/>
      <c r="K31" s="48">
        <f t="shared" si="1"/>
        <v>0</v>
      </c>
      <c r="L31" s="49">
        <f t="shared" si="2"/>
        <v>0</v>
      </c>
      <c r="M31" s="47">
        <f t="shared" si="3"/>
        <v>0</v>
      </c>
      <c r="N31" s="47">
        <f t="shared" si="4"/>
        <v>0</v>
      </c>
      <c r="O31" s="47">
        <f t="shared" si="5"/>
        <v>0</v>
      </c>
      <c r="P31" s="48">
        <f t="shared" si="6"/>
        <v>0</v>
      </c>
    </row>
    <row r="32" spans="1:17" ht="22.5" x14ac:dyDescent="0.2">
      <c r="A32" s="38" t="s">
        <v>88</v>
      </c>
      <c r="B32" s="39" t="s">
        <v>696</v>
      </c>
      <c r="C32" s="46" t="s">
        <v>89</v>
      </c>
      <c r="D32" s="24" t="s">
        <v>71</v>
      </c>
      <c r="E32" s="72">
        <v>94</v>
      </c>
      <c r="F32" s="73"/>
      <c r="G32" s="70"/>
      <c r="H32" s="47">
        <f t="shared" si="0"/>
        <v>0</v>
      </c>
      <c r="I32" s="70"/>
      <c r="J32" s="70"/>
      <c r="K32" s="48">
        <f t="shared" si="1"/>
        <v>0</v>
      </c>
      <c r="L32" s="49">
        <f t="shared" si="2"/>
        <v>0</v>
      </c>
      <c r="M32" s="47">
        <f t="shared" si="3"/>
        <v>0</v>
      </c>
      <c r="N32" s="47">
        <f t="shared" si="4"/>
        <v>0</v>
      </c>
      <c r="O32" s="47">
        <f t="shared" si="5"/>
        <v>0</v>
      </c>
      <c r="P32" s="48">
        <f t="shared" si="6"/>
        <v>0</v>
      </c>
      <c r="Q32" s="1" t="s">
        <v>249</v>
      </c>
    </row>
    <row r="33" spans="1:17" ht="22.5" x14ac:dyDescent="0.2">
      <c r="A33" s="38" t="s">
        <v>90</v>
      </c>
      <c r="B33" s="39" t="s">
        <v>696</v>
      </c>
      <c r="C33" s="46" t="s">
        <v>91</v>
      </c>
      <c r="D33" s="24" t="s">
        <v>56</v>
      </c>
      <c r="E33" s="72">
        <v>1</v>
      </c>
      <c r="F33" s="73"/>
      <c r="G33" s="70"/>
      <c r="H33" s="47">
        <f t="shared" si="0"/>
        <v>0</v>
      </c>
      <c r="I33" s="70"/>
      <c r="J33" s="70"/>
      <c r="K33" s="48">
        <f t="shared" si="1"/>
        <v>0</v>
      </c>
      <c r="L33" s="49">
        <f t="shared" si="2"/>
        <v>0</v>
      </c>
      <c r="M33" s="47">
        <f t="shared" si="3"/>
        <v>0</v>
      </c>
      <c r="N33" s="47">
        <f t="shared" si="4"/>
        <v>0</v>
      </c>
      <c r="O33" s="47">
        <f t="shared" si="5"/>
        <v>0</v>
      </c>
      <c r="P33" s="48">
        <f t="shared" si="6"/>
        <v>0</v>
      </c>
    </row>
    <row r="34" spans="1:17" ht="22.5" x14ac:dyDescent="0.2">
      <c r="A34" s="66" t="s">
        <v>92</v>
      </c>
      <c r="B34" s="39" t="s">
        <v>696</v>
      </c>
      <c r="C34" s="68" t="s">
        <v>93</v>
      </c>
      <c r="D34" s="69" t="s">
        <v>56</v>
      </c>
      <c r="E34" s="72">
        <v>1</v>
      </c>
      <c r="F34" s="73"/>
      <c r="G34" s="70"/>
      <c r="H34" s="47">
        <f t="shared" si="0"/>
        <v>0</v>
      </c>
      <c r="I34" s="70"/>
      <c r="J34" s="70"/>
      <c r="K34" s="48">
        <f t="shared" si="1"/>
        <v>0</v>
      </c>
      <c r="L34" s="49">
        <f t="shared" si="2"/>
        <v>0</v>
      </c>
      <c r="M34" s="47">
        <f t="shared" si="3"/>
        <v>0</v>
      </c>
      <c r="N34" s="47">
        <f t="shared" si="4"/>
        <v>0</v>
      </c>
      <c r="O34" s="47">
        <f t="shared" si="5"/>
        <v>0</v>
      </c>
      <c r="P34" s="48">
        <f t="shared" si="6"/>
        <v>0</v>
      </c>
      <c r="Q34" s="1" t="s">
        <v>249</v>
      </c>
    </row>
    <row r="35" spans="1:17" ht="22.5" x14ac:dyDescent="0.2">
      <c r="A35" s="38" t="s">
        <v>94</v>
      </c>
      <c r="B35" s="39" t="s">
        <v>696</v>
      </c>
      <c r="C35" s="46" t="s">
        <v>95</v>
      </c>
      <c r="D35" s="24" t="s">
        <v>62</v>
      </c>
      <c r="E35" s="72">
        <v>386</v>
      </c>
      <c r="F35" s="73"/>
      <c r="G35" s="70"/>
      <c r="H35" s="47">
        <f t="shared" si="0"/>
        <v>0</v>
      </c>
      <c r="I35" s="70"/>
      <c r="J35" s="70"/>
      <c r="K35" s="48">
        <f t="shared" si="1"/>
        <v>0</v>
      </c>
      <c r="L35" s="49">
        <f t="shared" si="2"/>
        <v>0</v>
      </c>
      <c r="M35" s="47">
        <f t="shared" si="3"/>
        <v>0</v>
      </c>
      <c r="N35" s="47">
        <f t="shared" si="4"/>
        <v>0</v>
      </c>
      <c r="O35" s="47">
        <f t="shared" si="5"/>
        <v>0</v>
      </c>
      <c r="P35" s="48">
        <f t="shared" si="6"/>
        <v>0</v>
      </c>
    </row>
    <row r="36" spans="1:17" ht="22.5" x14ac:dyDescent="0.2">
      <c r="A36" s="38" t="s">
        <v>96</v>
      </c>
      <c r="B36" s="39" t="s">
        <v>696</v>
      </c>
      <c r="C36" s="46" t="s">
        <v>100</v>
      </c>
      <c r="D36" s="24" t="s">
        <v>71</v>
      </c>
      <c r="E36" s="72">
        <v>60</v>
      </c>
      <c r="F36" s="73"/>
      <c r="G36" s="70"/>
      <c r="H36" s="47">
        <f t="shared" si="0"/>
        <v>0</v>
      </c>
      <c r="I36" s="70"/>
      <c r="J36" s="70"/>
      <c r="K36" s="48">
        <f t="shared" si="1"/>
        <v>0</v>
      </c>
      <c r="L36" s="49">
        <f t="shared" si="2"/>
        <v>0</v>
      </c>
      <c r="M36" s="47">
        <f t="shared" si="3"/>
        <v>0</v>
      </c>
      <c r="N36" s="47">
        <f t="shared" si="4"/>
        <v>0</v>
      </c>
      <c r="O36" s="47">
        <f t="shared" si="5"/>
        <v>0</v>
      </c>
      <c r="P36" s="48">
        <f t="shared" si="6"/>
        <v>0</v>
      </c>
    </row>
    <row r="37" spans="1:17" ht="22.5" x14ac:dyDescent="0.2">
      <c r="A37" s="38" t="s">
        <v>97</v>
      </c>
      <c r="B37" s="39" t="s">
        <v>696</v>
      </c>
      <c r="C37" s="46" t="s">
        <v>99</v>
      </c>
      <c r="D37" s="24" t="s">
        <v>62</v>
      </c>
      <c r="E37" s="72">
        <v>386</v>
      </c>
      <c r="F37" s="73"/>
      <c r="G37" s="70"/>
      <c r="H37" s="47">
        <f t="shared" si="0"/>
        <v>0</v>
      </c>
      <c r="I37" s="70"/>
      <c r="J37" s="70"/>
      <c r="K37" s="48">
        <f t="shared" si="1"/>
        <v>0</v>
      </c>
      <c r="L37" s="49">
        <f t="shared" si="2"/>
        <v>0</v>
      </c>
      <c r="M37" s="47">
        <f t="shared" si="3"/>
        <v>0</v>
      </c>
      <c r="N37" s="47">
        <f t="shared" si="4"/>
        <v>0</v>
      </c>
      <c r="O37" s="47">
        <f t="shared" si="5"/>
        <v>0</v>
      </c>
      <c r="P37" s="48">
        <f t="shared" si="6"/>
        <v>0</v>
      </c>
      <c r="Q37" s="1" t="s">
        <v>249</v>
      </c>
    </row>
    <row r="38" spans="1:17" ht="22.5" x14ac:dyDescent="0.2">
      <c r="A38" s="38" t="s">
        <v>101</v>
      </c>
      <c r="B38" s="39" t="s">
        <v>696</v>
      </c>
      <c r="C38" s="46" t="s">
        <v>98</v>
      </c>
      <c r="D38" s="24" t="s">
        <v>62</v>
      </c>
      <c r="E38" s="72">
        <v>790</v>
      </c>
      <c r="F38" s="73"/>
      <c r="G38" s="70"/>
      <c r="H38" s="47">
        <f t="shared" si="0"/>
        <v>0</v>
      </c>
      <c r="I38" s="70"/>
      <c r="J38" s="70"/>
      <c r="K38" s="48">
        <f t="shared" si="1"/>
        <v>0</v>
      </c>
      <c r="L38" s="49">
        <f t="shared" si="2"/>
        <v>0</v>
      </c>
      <c r="M38" s="47">
        <f t="shared" si="3"/>
        <v>0</v>
      </c>
      <c r="N38" s="47">
        <f t="shared" si="4"/>
        <v>0</v>
      </c>
      <c r="O38" s="47">
        <f t="shared" si="5"/>
        <v>0</v>
      </c>
      <c r="P38" s="48">
        <f t="shared" si="6"/>
        <v>0</v>
      </c>
      <c r="Q38" s="1" t="s">
        <v>249</v>
      </c>
    </row>
    <row r="39" spans="1:17" x14ac:dyDescent="0.2">
      <c r="A39" s="38" t="s">
        <v>102</v>
      </c>
      <c r="B39" s="39" t="s">
        <v>696</v>
      </c>
      <c r="C39" s="46" t="s">
        <v>103</v>
      </c>
      <c r="D39" s="24" t="s">
        <v>62</v>
      </c>
      <c r="E39" s="72">
        <v>9</v>
      </c>
      <c r="F39" s="73"/>
      <c r="G39" s="70"/>
      <c r="H39" s="47">
        <f t="shared" si="0"/>
        <v>0</v>
      </c>
      <c r="I39" s="70"/>
      <c r="J39" s="70"/>
      <c r="K39" s="48">
        <f t="shared" si="1"/>
        <v>0</v>
      </c>
      <c r="L39" s="49">
        <f t="shared" si="2"/>
        <v>0</v>
      </c>
      <c r="M39" s="47">
        <f t="shared" si="3"/>
        <v>0</v>
      </c>
      <c r="N39" s="47">
        <f t="shared" si="4"/>
        <v>0</v>
      </c>
      <c r="O39" s="47">
        <f t="shared" si="5"/>
        <v>0</v>
      </c>
      <c r="P39" s="48">
        <f t="shared" si="6"/>
        <v>0</v>
      </c>
    </row>
    <row r="40" spans="1:17" x14ac:dyDescent="0.2">
      <c r="A40" s="38" t="s">
        <v>104</v>
      </c>
      <c r="B40" s="39" t="s">
        <v>696</v>
      </c>
      <c r="C40" s="46" t="s">
        <v>105</v>
      </c>
      <c r="D40" s="24" t="s">
        <v>56</v>
      </c>
      <c r="E40" s="72">
        <v>1</v>
      </c>
      <c r="F40" s="73"/>
      <c r="G40" s="70"/>
      <c r="H40" s="47">
        <f t="shared" si="0"/>
        <v>0</v>
      </c>
      <c r="I40" s="70"/>
      <c r="J40" s="70"/>
      <c r="K40" s="48">
        <f t="shared" si="1"/>
        <v>0</v>
      </c>
      <c r="L40" s="49">
        <f t="shared" si="2"/>
        <v>0</v>
      </c>
      <c r="M40" s="47">
        <f t="shared" si="3"/>
        <v>0</v>
      </c>
      <c r="N40" s="47">
        <f t="shared" si="4"/>
        <v>0</v>
      </c>
      <c r="O40" s="47">
        <f t="shared" si="5"/>
        <v>0</v>
      </c>
      <c r="P40" s="48">
        <f t="shared" si="6"/>
        <v>0</v>
      </c>
    </row>
    <row r="41" spans="1:17" ht="22.5" x14ac:dyDescent="0.2">
      <c r="A41" s="38" t="s">
        <v>228</v>
      </c>
      <c r="B41" s="39" t="s">
        <v>696</v>
      </c>
      <c r="C41" s="46" t="s">
        <v>290</v>
      </c>
      <c r="D41" s="24" t="s">
        <v>65</v>
      </c>
      <c r="E41" s="72">
        <v>195</v>
      </c>
      <c r="F41" s="73"/>
      <c r="G41" s="70"/>
      <c r="H41" s="47"/>
      <c r="I41" s="70"/>
      <c r="J41" s="70"/>
      <c r="K41" s="48">
        <f t="shared" si="1"/>
        <v>0</v>
      </c>
      <c r="L41" s="49">
        <f t="shared" ref="L41:L42" si="7">ROUND(E41*F41,2)</f>
        <v>0</v>
      </c>
      <c r="M41" s="47">
        <f t="shared" ref="M41:M42" si="8">ROUND(H41*E41,2)</f>
        <v>0</v>
      </c>
      <c r="N41" s="47">
        <f t="shared" ref="N41:N42" si="9">ROUND(I41*E41,2)</f>
        <v>0</v>
      </c>
      <c r="O41" s="47">
        <f t="shared" ref="O41:O42" si="10">ROUND(J41*E41,2)</f>
        <v>0</v>
      </c>
      <c r="P41" s="48">
        <f t="shared" ref="P41:P42" si="11">SUM(M41:O41)</f>
        <v>0</v>
      </c>
    </row>
    <row r="42" spans="1:17" ht="12" thickBot="1" x14ac:dyDescent="0.25">
      <c r="A42" s="38" t="s">
        <v>229</v>
      </c>
      <c r="B42" s="39" t="s">
        <v>696</v>
      </c>
      <c r="C42" s="46" t="s">
        <v>885</v>
      </c>
      <c r="D42" s="24" t="s">
        <v>339</v>
      </c>
      <c r="E42" s="72">
        <v>10.5</v>
      </c>
      <c r="F42" s="73"/>
      <c r="G42" s="70"/>
      <c r="H42" s="47"/>
      <c r="I42" s="70"/>
      <c r="J42" s="70"/>
      <c r="K42" s="48">
        <f t="shared" si="1"/>
        <v>0</v>
      </c>
      <c r="L42" s="49">
        <f t="shared" si="7"/>
        <v>0</v>
      </c>
      <c r="M42" s="47">
        <f t="shared" si="8"/>
        <v>0</v>
      </c>
      <c r="N42" s="47">
        <f t="shared" si="9"/>
        <v>0</v>
      </c>
      <c r="O42" s="47">
        <f t="shared" si="10"/>
        <v>0</v>
      </c>
      <c r="P42" s="48">
        <f t="shared" si="11"/>
        <v>0</v>
      </c>
    </row>
    <row r="43" spans="1:17" ht="12" thickBot="1" x14ac:dyDescent="0.25">
      <c r="A43" s="268" t="s">
        <v>697</v>
      </c>
      <c r="B43" s="269"/>
      <c r="C43" s="269"/>
      <c r="D43" s="269"/>
      <c r="E43" s="269"/>
      <c r="F43" s="269"/>
      <c r="G43" s="269"/>
      <c r="H43" s="269"/>
      <c r="I43" s="269"/>
      <c r="J43" s="269"/>
      <c r="K43" s="270"/>
      <c r="L43" s="74">
        <f>SUM(L15:L42)</f>
        <v>0</v>
      </c>
      <c r="M43" s="75">
        <f>SUM(M15:M42)</f>
        <v>0</v>
      </c>
      <c r="N43" s="75">
        <f>SUM(N15:N42)</f>
        <v>0</v>
      </c>
      <c r="O43" s="75">
        <f>SUM(O15:O42)</f>
        <v>0</v>
      </c>
      <c r="P43" s="76">
        <f>SUM(P15:P42)</f>
        <v>0</v>
      </c>
    </row>
    <row r="44" spans="1:17" x14ac:dyDescent="0.2">
      <c r="A44" s="17"/>
      <c r="B44" s="17"/>
      <c r="C44" s="17"/>
      <c r="D44" s="17"/>
      <c r="E44" s="17"/>
      <c r="F44" s="17"/>
      <c r="G44" s="17"/>
      <c r="H44" s="17"/>
      <c r="I44" s="17"/>
      <c r="J44" s="17"/>
      <c r="K44" s="17"/>
      <c r="L44" s="17"/>
      <c r="M44" s="17"/>
      <c r="N44" s="17"/>
      <c r="O44" s="17"/>
      <c r="P44" s="17"/>
    </row>
    <row r="45" spans="1:17" x14ac:dyDescent="0.2">
      <c r="A45" s="17"/>
      <c r="B45" s="17"/>
      <c r="C45" s="17"/>
      <c r="D45" s="17"/>
      <c r="E45" s="17"/>
      <c r="F45" s="17"/>
      <c r="G45" s="17"/>
      <c r="H45" s="17"/>
      <c r="I45" s="17"/>
      <c r="J45" s="17"/>
      <c r="K45" s="17"/>
      <c r="L45" s="17"/>
      <c r="M45" s="17"/>
      <c r="N45" s="17"/>
      <c r="O45" s="17"/>
      <c r="P45" s="17"/>
    </row>
    <row r="46" spans="1:17" x14ac:dyDescent="0.2">
      <c r="A46" s="1" t="s">
        <v>14</v>
      </c>
      <c r="B46" s="17"/>
      <c r="C46" s="267" t="str">
        <f>'Kops a'!C36:H36</f>
        <v>Vasilijs Ivanovs</v>
      </c>
      <c r="D46" s="267"/>
      <c r="E46" s="267"/>
      <c r="F46" s="267"/>
      <c r="G46" s="267"/>
      <c r="H46" s="267"/>
      <c r="I46" s="17"/>
      <c r="J46" s="17"/>
      <c r="K46" s="17"/>
      <c r="L46" s="17"/>
      <c r="M46" s="17"/>
      <c r="N46" s="17"/>
      <c r="O46" s="17"/>
      <c r="P46" s="17"/>
    </row>
    <row r="47" spans="1:17" x14ac:dyDescent="0.2">
      <c r="A47" s="17"/>
      <c r="B47" s="17"/>
      <c r="C47" s="225" t="s">
        <v>15</v>
      </c>
      <c r="D47" s="225"/>
      <c r="E47" s="225"/>
      <c r="F47" s="225"/>
      <c r="G47" s="225"/>
      <c r="H47" s="225"/>
      <c r="I47" s="17"/>
      <c r="J47" s="17"/>
      <c r="K47" s="17"/>
      <c r="L47" s="17"/>
      <c r="M47" s="17"/>
      <c r="N47" s="17"/>
      <c r="O47" s="17"/>
      <c r="P47" s="17"/>
    </row>
    <row r="48" spans="1:17" x14ac:dyDescent="0.2">
      <c r="A48" s="17"/>
      <c r="B48" s="17"/>
      <c r="C48" s="17"/>
      <c r="D48" s="17"/>
      <c r="E48" s="17"/>
      <c r="F48" s="17"/>
      <c r="G48" s="17"/>
      <c r="H48" s="17"/>
      <c r="I48" s="17"/>
      <c r="J48" s="17"/>
      <c r="K48" s="17"/>
      <c r="L48" s="17"/>
      <c r="M48" s="17"/>
      <c r="N48" s="17"/>
      <c r="O48" s="17"/>
      <c r="P48" s="17"/>
    </row>
    <row r="49" spans="1:16" x14ac:dyDescent="0.2">
      <c r="A49" s="91" t="str">
        <f>'Kops a'!A39</f>
        <v>Tāme sastādīta 2024. gada 26. augusta</v>
      </c>
      <c r="B49" s="50"/>
      <c r="C49" s="50"/>
      <c r="D49" s="50"/>
      <c r="E49" s="17"/>
      <c r="F49" s="17"/>
      <c r="G49" s="17"/>
      <c r="H49" s="17"/>
      <c r="I49" s="17"/>
      <c r="J49" s="17"/>
      <c r="K49" s="17"/>
      <c r="L49" s="17"/>
      <c r="M49" s="17"/>
      <c r="N49" s="17"/>
      <c r="O49" s="17"/>
      <c r="P49" s="17"/>
    </row>
    <row r="50" spans="1:16" x14ac:dyDescent="0.2">
      <c r="A50" s="17"/>
      <c r="B50" s="17"/>
      <c r="C50" s="17"/>
      <c r="D50" s="17"/>
      <c r="E50" s="17"/>
      <c r="F50" s="17"/>
      <c r="G50" s="17"/>
      <c r="H50" s="17"/>
      <c r="I50" s="17"/>
      <c r="J50" s="17"/>
      <c r="K50" s="17"/>
      <c r="L50" s="17"/>
      <c r="M50" s="17"/>
      <c r="N50" s="17"/>
      <c r="O50" s="17"/>
      <c r="P50" s="17"/>
    </row>
    <row r="51" spans="1:16" x14ac:dyDescent="0.2">
      <c r="A51" s="1" t="s">
        <v>34</v>
      </c>
      <c r="B51" s="17"/>
      <c r="C51" s="267" t="str">
        <f>'Kops a'!C41:H41</f>
        <v>Vasilijs Ivanovs</v>
      </c>
      <c r="D51" s="267"/>
      <c r="E51" s="267"/>
      <c r="F51" s="267"/>
      <c r="G51" s="267"/>
      <c r="H51" s="267"/>
      <c r="I51" s="17"/>
      <c r="J51" s="17"/>
      <c r="K51" s="17"/>
      <c r="L51" s="17"/>
      <c r="M51" s="17"/>
      <c r="N51" s="17"/>
      <c r="O51" s="17"/>
      <c r="P51" s="17"/>
    </row>
    <row r="52" spans="1:16" x14ac:dyDescent="0.2">
      <c r="A52" s="17"/>
      <c r="B52" s="17"/>
      <c r="C52" s="225" t="s">
        <v>15</v>
      </c>
      <c r="D52" s="225"/>
      <c r="E52" s="225"/>
      <c r="F52" s="225"/>
      <c r="G52" s="225"/>
      <c r="H52" s="225"/>
      <c r="I52" s="17"/>
      <c r="J52" s="17"/>
      <c r="K52" s="17"/>
      <c r="L52" s="17"/>
      <c r="M52" s="17"/>
      <c r="N52" s="17"/>
      <c r="O52" s="17"/>
      <c r="P52" s="17"/>
    </row>
    <row r="53" spans="1:16" x14ac:dyDescent="0.2">
      <c r="A53" s="17"/>
      <c r="B53" s="17"/>
      <c r="C53" s="17"/>
      <c r="D53" s="17"/>
      <c r="E53" s="17"/>
      <c r="F53" s="17"/>
      <c r="G53" s="17"/>
      <c r="H53" s="17"/>
      <c r="I53" s="17"/>
      <c r="J53" s="17"/>
      <c r="K53" s="17"/>
      <c r="L53" s="17"/>
      <c r="M53" s="17"/>
      <c r="N53" s="17"/>
      <c r="O53" s="17"/>
      <c r="P53" s="17"/>
    </row>
    <row r="54" spans="1:16" x14ac:dyDescent="0.2">
      <c r="A54" s="91" t="s">
        <v>51</v>
      </c>
      <c r="B54" s="50"/>
      <c r="C54" s="95" t="str">
        <f>'Kops a'!C44</f>
        <v>4-01907</v>
      </c>
      <c r="D54" s="50"/>
      <c r="E54" s="17"/>
      <c r="F54" s="17"/>
      <c r="G54" s="17"/>
      <c r="H54" s="17"/>
      <c r="I54" s="17"/>
      <c r="J54" s="17"/>
      <c r="K54" s="17"/>
      <c r="L54" s="17"/>
      <c r="M54" s="17"/>
      <c r="N54" s="17"/>
      <c r="O54" s="17"/>
      <c r="P54" s="17"/>
    </row>
    <row r="55" spans="1:16" x14ac:dyDescent="0.2">
      <c r="A55" s="17"/>
      <c r="B55" s="17"/>
      <c r="C55" s="17"/>
      <c r="D55" s="17"/>
      <c r="E55" s="17"/>
      <c r="F55" s="17"/>
      <c r="G55" s="17"/>
      <c r="H55" s="17"/>
      <c r="I55" s="17"/>
      <c r="J55" s="17"/>
      <c r="K55" s="17"/>
      <c r="L55" s="17"/>
      <c r="M55" s="17"/>
      <c r="N55" s="17"/>
      <c r="O55" s="17"/>
      <c r="P55" s="17"/>
    </row>
  </sheetData>
  <mergeCells count="22">
    <mergeCell ref="C2:I2"/>
    <mergeCell ref="C3:I3"/>
    <mergeCell ref="C4:I4"/>
    <mergeCell ref="A9:F9"/>
    <mergeCell ref="F12:K12"/>
    <mergeCell ref="J9:M9"/>
    <mergeCell ref="L12:P12"/>
    <mergeCell ref="A12:A13"/>
    <mergeCell ref="B12:B13"/>
    <mergeCell ref="C12:C13"/>
    <mergeCell ref="D12:D13"/>
    <mergeCell ref="N9:O9"/>
    <mergeCell ref="D5:L5"/>
    <mergeCell ref="D6:L6"/>
    <mergeCell ref="D7:L7"/>
    <mergeCell ref="D8:L8"/>
    <mergeCell ref="E12:E13"/>
    <mergeCell ref="C51:H51"/>
    <mergeCell ref="C52:H52"/>
    <mergeCell ref="C46:H46"/>
    <mergeCell ref="C47:H47"/>
    <mergeCell ref="A43:K43"/>
  </mergeCells>
  <conditionalFormatting sqref="A9:F9">
    <cfRule type="containsText" dxfId="243" priority="19" operator="containsText" text="Tāme sastādīta  20__. gada tirgus cenās, pamatojoties uz ___ daļas rasējumiem">
      <formula>NOT(ISERROR(SEARCH("Tāme sastādīta  20__. gada tirgus cenās, pamatojoties uz ___ daļas rasējumiem",A9)))</formula>
    </cfRule>
  </conditionalFormatting>
  <conditionalFormatting sqref="A15:G42">
    <cfRule type="cellIs" dxfId="242" priority="1" operator="equal">
      <formula>0</formula>
    </cfRule>
  </conditionalFormatting>
  <conditionalFormatting sqref="A43:K43">
    <cfRule type="containsText" dxfId="241" priority="15" operator="containsText" text="Tiešās izmaksas kopā, t. sk. darba devēja sociālais nodoklis __.__% ">
      <formula>NOT(ISERROR(SEARCH("Tiešās izmaksas kopā, t. sk. darba devēja sociālais nodoklis __.__% ",A43)))</formula>
    </cfRule>
  </conditionalFormatting>
  <conditionalFormatting sqref="C46:H46 C51:H51 C54">
    <cfRule type="cellIs" dxfId="240" priority="6" operator="equal">
      <formula>0</formula>
    </cfRule>
  </conditionalFormatting>
  <conditionalFormatting sqref="C46:H46">
    <cfRule type="cellIs" dxfId="239" priority="11" operator="equal">
      <formula>0</formula>
    </cfRule>
  </conditionalFormatting>
  <conditionalFormatting sqref="C51:H51">
    <cfRule type="cellIs" dxfId="238" priority="12" operator="equal">
      <formula>0</formula>
    </cfRule>
  </conditionalFormatting>
  <conditionalFormatting sqref="C2:I2">
    <cfRule type="cellIs" dxfId="237" priority="18" operator="equal">
      <formula>0</formula>
    </cfRule>
  </conditionalFormatting>
  <conditionalFormatting sqref="C4:I4">
    <cfRule type="cellIs" dxfId="236" priority="9" operator="equal">
      <formula>0</formula>
    </cfRule>
  </conditionalFormatting>
  <conditionalFormatting sqref="D1">
    <cfRule type="cellIs" dxfId="235" priority="5" operator="equal">
      <formula>0</formula>
    </cfRule>
  </conditionalFormatting>
  <conditionalFormatting sqref="D5:L8">
    <cfRule type="cellIs" dxfId="234" priority="7" operator="equal">
      <formula>0</formula>
    </cfRule>
  </conditionalFormatting>
  <conditionalFormatting sqref="I15:J42">
    <cfRule type="cellIs" dxfId="233" priority="23" operator="equal">
      <formula>0</formula>
    </cfRule>
  </conditionalFormatting>
  <conditionalFormatting sqref="L43:P43">
    <cfRule type="cellIs" dxfId="232" priority="10" operator="equal">
      <formula>0</formula>
    </cfRule>
  </conditionalFormatting>
  <conditionalFormatting sqref="N9:O9 H15:H42 K15:P42">
    <cfRule type="cellIs" dxfId="231" priority="21" operator="equal">
      <formula>0</formula>
    </cfRule>
  </conditionalFormatting>
  <conditionalFormatting sqref="O10:P10">
    <cfRule type="cellIs" dxfId="230" priority="17" operator="equal">
      <formula>"20__. gada __. _________"</formula>
    </cfRule>
  </conditionalFormatting>
  <pageMargins left="0.19685039370078741" right="0.19685039370078741" top="0.78740157480314965" bottom="0.59055118110236227" header="0.31496062992125984" footer="0.31496062992125984"/>
  <pageSetup paperSize="9" orientation="landscape" r:id="rId1"/>
  <headerFooter>
    <oddHeader>&amp;R&amp;8LT. Nr. 1.1.</oddHeader>
    <oddFooter>&amp;C&amp;8Page &amp;P of &amp;N&amp;R&amp;8SIA Admira TP_01.24.</oddFooter>
  </headerFooter>
  <legacy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14" operator="containsText" id="{BC596309-6EE4-47E0-A590-F3D2F6DA868B}">
            <xm:f>NOT(ISERROR(SEARCH("Tāme sastādīta ____. gada ___. ______________",A49)))</xm:f>
            <xm:f>"Tāme sastādīta ____. gada ___. ______________"</xm:f>
            <x14:dxf>
              <font>
                <color auto="1"/>
              </font>
              <fill>
                <patternFill>
                  <bgColor rgb="FFC6EFCE"/>
                </patternFill>
              </fill>
            </x14:dxf>
          </x14:cfRule>
          <xm:sqref>A49</xm:sqref>
        </x14:conditionalFormatting>
        <x14:conditionalFormatting xmlns:xm="http://schemas.microsoft.com/office/excel/2006/main">
          <x14:cfRule type="containsText" priority="13" operator="containsText" id="{A5053C80-E745-4777-A201-BBBD02E74FC0}">
            <xm:f>NOT(ISERROR(SEARCH("Sertifikāta Nr. _________________________________",A54)))</xm:f>
            <xm:f>"Sertifikāta Nr. _________________________________"</xm:f>
            <x14:dxf>
              <font>
                <color auto="1"/>
              </font>
              <fill>
                <patternFill>
                  <bgColor rgb="FFC6EFCE"/>
                </patternFill>
              </fill>
            </x14:dxf>
          </x14:cfRule>
          <xm:sqref>A54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4"/>
  <dimension ref="A1:Q77"/>
  <sheetViews>
    <sheetView topLeftCell="A16" workbookViewId="0">
      <selection activeCell="E46" sqref="E46:E47"/>
    </sheetView>
  </sheetViews>
  <sheetFormatPr defaultRowHeight="11.25" x14ac:dyDescent="0.2"/>
  <cols>
    <col min="1" max="1" width="4.5703125" style="1" customWidth="1"/>
    <col min="2" max="2" width="6.28515625" style="1" customWidth="1"/>
    <col min="3" max="3" width="37.140625" style="1" customWidth="1"/>
    <col min="4" max="4" width="5.85546875" style="1" customWidth="1"/>
    <col min="5" max="5" width="8.7109375" style="1" customWidth="1"/>
    <col min="6" max="6" width="5.42578125" style="1" customWidth="1"/>
    <col min="7" max="7" width="4.85546875" style="1" customWidth="1"/>
    <col min="8" max="10" width="6.7109375" style="1" customWidth="1"/>
    <col min="11" max="12" width="7" style="1" customWidth="1"/>
    <col min="13" max="14" width="6.5703125" style="1" customWidth="1"/>
    <col min="15" max="15" width="7" style="1" customWidth="1"/>
    <col min="16" max="16" width="7.7109375" style="1" customWidth="1"/>
    <col min="17" max="16384" width="9.140625" style="1"/>
  </cols>
  <sheetData>
    <row r="1" spans="1:16" x14ac:dyDescent="0.2">
      <c r="A1" s="22"/>
      <c r="B1" s="22"/>
      <c r="C1" s="27" t="s">
        <v>35</v>
      </c>
      <c r="D1" s="51" t="s">
        <v>106</v>
      </c>
      <c r="E1" s="22"/>
      <c r="F1" s="22"/>
      <c r="G1" s="22"/>
      <c r="H1" s="22"/>
      <c r="I1" s="22"/>
      <c r="J1" s="22"/>
      <c r="N1" s="26"/>
      <c r="O1" s="27"/>
      <c r="P1" s="28"/>
    </row>
    <row r="2" spans="1:16" x14ac:dyDescent="0.2">
      <c r="A2" s="29"/>
      <c r="B2" s="29"/>
      <c r="C2" s="271" t="s">
        <v>469</v>
      </c>
      <c r="D2" s="271"/>
      <c r="E2" s="271"/>
      <c r="F2" s="271"/>
      <c r="G2" s="271"/>
      <c r="H2" s="271"/>
      <c r="I2" s="271"/>
      <c r="J2" s="29"/>
    </row>
    <row r="3" spans="1:16" x14ac:dyDescent="0.2">
      <c r="A3" s="30"/>
      <c r="B3" s="30"/>
      <c r="C3" s="262" t="s">
        <v>17</v>
      </c>
      <c r="D3" s="262"/>
      <c r="E3" s="262"/>
      <c r="F3" s="262"/>
      <c r="G3" s="262"/>
      <c r="H3" s="262"/>
      <c r="I3" s="262"/>
      <c r="J3" s="30"/>
    </row>
    <row r="4" spans="1:16" x14ac:dyDescent="0.2">
      <c r="A4" s="30"/>
      <c r="B4" s="30"/>
      <c r="C4" s="272" t="s">
        <v>49</v>
      </c>
      <c r="D4" s="272"/>
      <c r="E4" s="272"/>
      <c r="F4" s="272"/>
      <c r="G4" s="272"/>
      <c r="H4" s="272"/>
      <c r="I4" s="272"/>
      <c r="J4" s="30"/>
    </row>
    <row r="5" spans="1:16" x14ac:dyDescent="0.2">
      <c r="A5" s="22"/>
      <c r="B5" s="22"/>
      <c r="C5" s="27" t="s">
        <v>5</v>
      </c>
      <c r="D5" s="286" t="str">
        <f>'Kops a'!D6</f>
        <v>Daudzīvokļu dzīvojamais mājās</v>
      </c>
      <c r="E5" s="286"/>
      <c r="F5" s="286"/>
      <c r="G5" s="286"/>
      <c r="H5" s="286"/>
      <c r="I5" s="286"/>
      <c r="J5" s="286"/>
      <c r="K5" s="286"/>
      <c r="L5" s="286"/>
      <c r="M5" s="17"/>
      <c r="N5" s="17"/>
      <c r="O5" s="17"/>
      <c r="P5" s="17"/>
    </row>
    <row r="6" spans="1:16" x14ac:dyDescent="0.2">
      <c r="A6" s="22"/>
      <c r="B6" s="22"/>
      <c r="C6" s="27" t="s">
        <v>6</v>
      </c>
      <c r="D6" s="286" t="str">
        <f>'Kops a'!D7</f>
        <v>Energoefektivitātes paaugstināšana daudzdzīvokļu dzīvojamai mājai</v>
      </c>
      <c r="E6" s="286"/>
      <c r="F6" s="286"/>
      <c r="G6" s="286"/>
      <c r="H6" s="286"/>
      <c r="I6" s="286"/>
      <c r="J6" s="286"/>
      <c r="K6" s="286"/>
      <c r="L6" s="286"/>
      <c r="M6" s="17"/>
      <c r="N6" s="17"/>
      <c r="O6" s="17"/>
      <c r="P6" s="17"/>
    </row>
    <row r="7" spans="1:16" x14ac:dyDescent="0.2">
      <c r="A7" s="22"/>
      <c r="B7" s="22"/>
      <c r="C7" s="27" t="s">
        <v>7</v>
      </c>
      <c r="D7" s="286" t="str">
        <f>'Kops a'!D8</f>
        <v>Rūpnīcas ielā 6, Rēzeknē, LV-4604</v>
      </c>
      <c r="E7" s="286"/>
      <c r="F7" s="286"/>
      <c r="G7" s="286"/>
      <c r="H7" s="286"/>
      <c r="I7" s="286"/>
      <c r="J7" s="286"/>
      <c r="K7" s="286"/>
      <c r="L7" s="286"/>
      <c r="M7" s="17"/>
      <c r="N7" s="17"/>
      <c r="O7" s="17"/>
      <c r="P7" s="17"/>
    </row>
    <row r="8" spans="1:16" x14ac:dyDescent="0.2">
      <c r="A8" s="22"/>
      <c r="B8" s="22"/>
      <c r="C8" s="4" t="s">
        <v>20</v>
      </c>
      <c r="D8" s="286" t="s">
        <v>107</v>
      </c>
      <c r="E8" s="286"/>
      <c r="F8" s="286"/>
      <c r="G8" s="286"/>
      <c r="H8" s="286"/>
      <c r="I8" s="286"/>
      <c r="J8" s="286"/>
      <c r="K8" s="286"/>
      <c r="L8" s="286"/>
      <c r="M8" s="17"/>
      <c r="N8" s="17"/>
      <c r="O8" s="17"/>
      <c r="P8" s="17"/>
    </row>
    <row r="9" spans="1:16" ht="11.25" customHeight="1" x14ac:dyDescent="0.2">
      <c r="A9" s="273" t="s">
        <v>875</v>
      </c>
      <c r="B9" s="273"/>
      <c r="C9" s="273"/>
      <c r="D9" s="273"/>
      <c r="E9" s="273"/>
      <c r="F9" s="273"/>
      <c r="G9" s="31"/>
      <c r="H9" s="31"/>
      <c r="I9" s="31"/>
      <c r="J9" s="277" t="s">
        <v>36</v>
      </c>
      <c r="K9" s="277"/>
      <c r="L9" s="277"/>
      <c r="M9" s="277"/>
      <c r="N9" s="285">
        <f>P65</f>
        <v>0</v>
      </c>
      <c r="O9" s="285"/>
      <c r="P9" s="31"/>
    </row>
    <row r="10" spans="1:16" x14ac:dyDescent="0.2">
      <c r="A10" s="32"/>
      <c r="B10" s="33"/>
      <c r="C10" s="4"/>
      <c r="D10" s="22"/>
      <c r="E10" s="22"/>
      <c r="F10" s="22"/>
      <c r="G10" s="22"/>
      <c r="H10" s="22"/>
      <c r="I10" s="22"/>
      <c r="J10" s="22"/>
      <c r="K10" s="22"/>
      <c r="L10" s="29"/>
      <c r="M10" s="29"/>
      <c r="O10" s="93"/>
      <c r="P10" s="92" t="str">
        <f>A71</f>
        <v>Tāme sastādīta 2024. gada 26. augusta</v>
      </c>
    </row>
    <row r="11" spans="1:16" ht="12" thickBot="1" x14ac:dyDescent="0.25">
      <c r="A11" s="32"/>
      <c r="B11" s="33"/>
      <c r="C11" s="4"/>
      <c r="D11" s="22"/>
      <c r="E11" s="22"/>
      <c r="F11" s="22"/>
      <c r="G11" s="22"/>
      <c r="H11" s="22"/>
      <c r="I11" s="22"/>
      <c r="J11" s="22"/>
      <c r="K11" s="22"/>
      <c r="L11" s="34"/>
      <c r="M11" s="34"/>
      <c r="N11" s="35"/>
      <c r="O11" s="26"/>
      <c r="P11" s="22"/>
    </row>
    <row r="12" spans="1:16" x14ac:dyDescent="0.2">
      <c r="A12" s="278" t="s">
        <v>23</v>
      </c>
      <c r="B12" s="280" t="s">
        <v>37</v>
      </c>
      <c r="C12" s="275" t="s">
        <v>38</v>
      </c>
      <c r="D12" s="283" t="s">
        <v>39</v>
      </c>
      <c r="E12" s="265" t="s">
        <v>40</v>
      </c>
      <c r="F12" s="274" t="s">
        <v>41</v>
      </c>
      <c r="G12" s="275"/>
      <c r="H12" s="275"/>
      <c r="I12" s="275"/>
      <c r="J12" s="275"/>
      <c r="K12" s="276"/>
      <c r="L12" s="274" t="s">
        <v>42</v>
      </c>
      <c r="M12" s="275"/>
      <c r="N12" s="275"/>
      <c r="O12" s="275"/>
      <c r="P12" s="276"/>
    </row>
    <row r="13" spans="1:16" ht="120.75" customHeight="1" thickBot="1" x14ac:dyDescent="0.25">
      <c r="A13" s="279"/>
      <c r="B13" s="281"/>
      <c r="C13" s="282"/>
      <c r="D13" s="284"/>
      <c r="E13" s="266"/>
      <c r="F13" s="36" t="s">
        <v>43</v>
      </c>
      <c r="G13" s="37" t="s">
        <v>44</v>
      </c>
      <c r="H13" s="37" t="s">
        <v>45</v>
      </c>
      <c r="I13" s="37" t="s">
        <v>46</v>
      </c>
      <c r="J13" s="37" t="s">
        <v>47</v>
      </c>
      <c r="K13" s="65" t="s">
        <v>48</v>
      </c>
      <c r="L13" s="36" t="s">
        <v>43</v>
      </c>
      <c r="M13" s="37" t="s">
        <v>45</v>
      </c>
      <c r="N13" s="37" t="s">
        <v>46</v>
      </c>
      <c r="O13" s="37" t="s">
        <v>47</v>
      </c>
      <c r="P13" s="65" t="s">
        <v>48</v>
      </c>
    </row>
    <row r="14" spans="1:16" s="154" customFormat="1" ht="14.25" customHeight="1" x14ac:dyDescent="0.2">
      <c r="A14" s="150">
        <v>1</v>
      </c>
      <c r="B14" s="151">
        <v>2</v>
      </c>
      <c r="C14" s="152">
        <v>3</v>
      </c>
      <c r="D14" s="152">
        <v>4</v>
      </c>
      <c r="E14" s="153">
        <v>5</v>
      </c>
      <c r="F14" s="150">
        <v>6</v>
      </c>
      <c r="G14" s="151">
        <v>7</v>
      </c>
      <c r="H14" s="151">
        <v>8</v>
      </c>
      <c r="I14" s="151">
        <v>9</v>
      </c>
      <c r="J14" s="151">
        <v>10</v>
      </c>
      <c r="K14" s="153">
        <v>11</v>
      </c>
      <c r="L14" s="150">
        <v>12</v>
      </c>
      <c r="M14" s="151">
        <v>13</v>
      </c>
      <c r="N14" s="151">
        <v>14</v>
      </c>
      <c r="O14" s="151">
        <v>15</v>
      </c>
      <c r="P14" s="153">
        <v>16</v>
      </c>
    </row>
    <row r="15" spans="1:16" x14ac:dyDescent="0.2">
      <c r="A15" s="66">
        <v>1</v>
      </c>
      <c r="B15" s="67"/>
      <c r="C15" s="97" t="s">
        <v>468</v>
      </c>
      <c r="D15" s="69"/>
      <c r="E15" s="72"/>
      <c r="F15" s="73"/>
      <c r="G15" s="70"/>
      <c r="H15" s="70">
        <f>ROUND(F15*G15,2)</f>
        <v>0</v>
      </c>
      <c r="I15" s="70"/>
      <c r="J15" s="70"/>
      <c r="K15" s="71">
        <f>SUM(H15:J15)</f>
        <v>0</v>
      </c>
      <c r="L15" s="73">
        <f>ROUND(E15*F15,2)</f>
        <v>0</v>
      </c>
      <c r="M15" s="70">
        <f>ROUND(H15*E15,2)</f>
        <v>0</v>
      </c>
      <c r="N15" s="70">
        <f>ROUND(I15*E15,2)</f>
        <v>0</v>
      </c>
      <c r="O15" s="70">
        <f>ROUND(J15*E15,2)</f>
        <v>0</v>
      </c>
      <c r="P15" s="71">
        <f>SUM(M15:O15)</f>
        <v>0</v>
      </c>
    </row>
    <row r="16" spans="1:16" ht="22.5" x14ac:dyDescent="0.2">
      <c r="A16" s="38" t="s">
        <v>54</v>
      </c>
      <c r="B16" s="39" t="s">
        <v>696</v>
      </c>
      <c r="C16" s="46" t="s">
        <v>294</v>
      </c>
      <c r="D16" s="24" t="s">
        <v>65</v>
      </c>
      <c r="E16" s="72">
        <v>71.400000000000006</v>
      </c>
      <c r="F16" s="73"/>
      <c r="G16" s="70"/>
      <c r="H16" s="47">
        <f t="shared" ref="H16:H64" si="0">ROUND(F16*G16,2)</f>
        <v>0</v>
      </c>
      <c r="I16" s="70"/>
      <c r="J16" s="70"/>
      <c r="K16" s="48">
        <f t="shared" ref="K16:K64" si="1">SUM(H16:J16)</f>
        <v>0</v>
      </c>
      <c r="L16" s="49">
        <f t="shared" ref="L16:L64" si="2">ROUND(E16*F16,2)</f>
        <v>0</v>
      </c>
      <c r="M16" s="47">
        <f t="shared" ref="M16:M64" si="3">ROUND(H16*E16,2)</f>
        <v>0</v>
      </c>
      <c r="N16" s="47">
        <f t="shared" ref="N16:N64" si="4">ROUND(I16*E16,2)</f>
        <v>0</v>
      </c>
      <c r="O16" s="47">
        <f t="shared" ref="O16:O64" si="5">ROUND(J16*E16,2)</f>
        <v>0</v>
      </c>
      <c r="P16" s="48">
        <f t="shared" ref="P16:P64" si="6">SUM(M16:O16)</f>
        <v>0</v>
      </c>
    </row>
    <row r="17" spans="1:16" ht="22.5" x14ac:dyDescent="0.2">
      <c r="A17" s="38" t="s">
        <v>106</v>
      </c>
      <c r="B17" s="39" t="s">
        <v>696</v>
      </c>
      <c r="C17" s="46" t="s">
        <v>771</v>
      </c>
      <c r="D17" s="24" t="s">
        <v>62</v>
      </c>
      <c r="E17" s="72">
        <v>81.599999999999994</v>
      </c>
      <c r="F17" s="73"/>
      <c r="G17" s="70"/>
      <c r="H17" s="47">
        <f t="shared" si="0"/>
        <v>0</v>
      </c>
      <c r="I17" s="70"/>
      <c r="J17" s="70"/>
      <c r="K17" s="48">
        <f t="shared" si="1"/>
        <v>0</v>
      </c>
      <c r="L17" s="49">
        <f t="shared" si="2"/>
        <v>0</v>
      </c>
      <c r="M17" s="47">
        <f t="shared" si="3"/>
        <v>0</v>
      </c>
      <c r="N17" s="47">
        <f t="shared" si="4"/>
        <v>0</v>
      </c>
      <c r="O17" s="47">
        <f t="shared" si="5"/>
        <v>0</v>
      </c>
      <c r="P17" s="48">
        <f t="shared" si="6"/>
        <v>0</v>
      </c>
    </row>
    <row r="18" spans="1:16" x14ac:dyDescent="0.2">
      <c r="A18" s="38" t="s">
        <v>108</v>
      </c>
      <c r="B18" s="39" t="s">
        <v>696</v>
      </c>
      <c r="C18" s="46" t="s">
        <v>774</v>
      </c>
      <c r="D18" s="24" t="s">
        <v>109</v>
      </c>
      <c r="E18" s="72">
        <v>30</v>
      </c>
      <c r="F18" s="73"/>
      <c r="G18" s="70"/>
      <c r="H18" s="47">
        <f t="shared" si="0"/>
        <v>0</v>
      </c>
      <c r="I18" s="70"/>
      <c r="J18" s="70"/>
      <c r="K18" s="48">
        <f t="shared" si="1"/>
        <v>0</v>
      </c>
      <c r="L18" s="49">
        <f t="shared" si="2"/>
        <v>0</v>
      </c>
      <c r="M18" s="47">
        <f t="shared" si="3"/>
        <v>0</v>
      </c>
      <c r="N18" s="47">
        <f t="shared" si="4"/>
        <v>0</v>
      </c>
      <c r="O18" s="47">
        <f t="shared" si="5"/>
        <v>0</v>
      </c>
      <c r="P18" s="48">
        <f t="shared" si="6"/>
        <v>0</v>
      </c>
    </row>
    <row r="19" spans="1:16" ht="33.75" x14ac:dyDescent="0.2">
      <c r="A19" s="38" t="s">
        <v>116</v>
      </c>
      <c r="B19" s="39" t="s">
        <v>696</v>
      </c>
      <c r="C19" s="46" t="s">
        <v>295</v>
      </c>
      <c r="D19" s="24" t="s">
        <v>62</v>
      </c>
      <c r="E19" s="72">
        <v>81.599999999999994</v>
      </c>
      <c r="F19" s="73"/>
      <c r="G19" s="70"/>
      <c r="H19" s="47">
        <f t="shared" si="0"/>
        <v>0</v>
      </c>
      <c r="I19" s="70"/>
      <c r="J19" s="70"/>
      <c r="K19" s="48">
        <f t="shared" si="1"/>
        <v>0</v>
      </c>
      <c r="L19" s="49">
        <f t="shared" si="2"/>
        <v>0</v>
      </c>
      <c r="M19" s="47">
        <f t="shared" si="3"/>
        <v>0</v>
      </c>
      <c r="N19" s="47">
        <f t="shared" si="4"/>
        <v>0</v>
      </c>
      <c r="O19" s="47">
        <f t="shared" si="5"/>
        <v>0</v>
      </c>
      <c r="P19" s="48">
        <f t="shared" si="6"/>
        <v>0</v>
      </c>
    </row>
    <row r="20" spans="1:16" x14ac:dyDescent="0.2">
      <c r="A20" s="38" t="s">
        <v>117</v>
      </c>
      <c r="B20" s="39" t="s">
        <v>696</v>
      </c>
      <c r="C20" s="46" t="s">
        <v>194</v>
      </c>
      <c r="D20" s="24" t="s">
        <v>65</v>
      </c>
      <c r="E20" s="72">
        <v>1.65</v>
      </c>
      <c r="F20" s="73"/>
      <c r="G20" s="70"/>
      <c r="H20" s="47">
        <f t="shared" si="0"/>
        <v>0</v>
      </c>
      <c r="I20" s="70"/>
      <c r="J20" s="70"/>
      <c r="K20" s="48">
        <f t="shared" si="1"/>
        <v>0</v>
      </c>
      <c r="L20" s="49">
        <f t="shared" si="2"/>
        <v>0</v>
      </c>
      <c r="M20" s="47">
        <f t="shared" si="3"/>
        <v>0</v>
      </c>
      <c r="N20" s="47">
        <f t="shared" si="4"/>
        <v>0</v>
      </c>
      <c r="O20" s="47">
        <f t="shared" si="5"/>
        <v>0</v>
      </c>
      <c r="P20" s="48">
        <f t="shared" si="6"/>
        <v>0</v>
      </c>
    </row>
    <row r="21" spans="1:16" x14ac:dyDescent="0.2">
      <c r="A21" s="38" t="s">
        <v>118</v>
      </c>
      <c r="B21" s="39" t="s">
        <v>696</v>
      </c>
      <c r="C21" s="46" t="s">
        <v>296</v>
      </c>
      <c r="D21" s="24" t="s">
        <v>187</v>
      </c>
      <c r="E21" s="72">
        <v>13</v>
      </c>
      <c r="F21" s="73"/>
      <c r="G21" s="70"/>
      <c r="H21" s="47">
        <f t="shared" si="0"/>
        <v>0</v>
      </c>
      <c r="I21" s="70"/>
      <c r="J21" s="70"/>
      <c r="K21" s="48">
        <f t="shared" si="1"/>
        <v>0</v>
      </c>
      <c r="L21" s="49">
        <f t="shared" si="2"/>
        <v>0</v>
      </c>
      <c r="M21" s="47">
        <f t="shared" si="3"/>
        <v>0</v>
      </c>
      <c r="N21" s="47">
        <f t="shared" si="4"/>
        <v>0</v>
      </c>
      <c r="O21" s="47">
        <f t="shared" si="5"/>
        <v>0</v>
      </c>
      <c r="P21" s="48">
        <f t="shared" si="6"/>
        <v>0</v>
      </c>
    </row>
    <row r="22" spans="1:16" x14ac:dyDescent="0.2">
      <c r="A22" s="38" t="s">
        <v>119</v>
      </c>
      <c r="B22" s="39" t="s">
        <v>696</v>
      </c>
      <c r="C22" s="46" t="s">
        <v>297</v>
      </c>
      <c r="D22" s="24" t="s">
        <v>187</v>
      </c>
      <c r="E22" s="72">
        <v>40.5</v>
      </c>
      <c r="F22" s="73"/>
      <c r="G22" s="70"/>
      <c r="H22" s="47">
        <f t="shared" si="0"/>
        <v>0</v>
      </c>
      <c r="I22" s="70"/>
      <c r="J22" s="70"/>
      <c r="K22" s="48">
        <f t="shared" si="1"/>
        <v>0</v>
      </c>
      <c r="L22" s="49">
        <f t="shared" si="2"/>
        <v>0</v>
      </c>
      <c r="M22" s="47">
        <f t="shared" si="3"/>
        <v>0</v>
      </c>
      <c r="N22" s="47">
        <f t="shared" si="4"/>
        <v>0</v>
      </c>
      <c r="O22" s="47">
        <f t="shared" si="5"/>
        <v>0</v>
      </c>
      <c r="P22" s="48">
        <f t="shared" si="6"/>
        <v>0</v>
      </c>
    </row>
    <row r="23" spans="1:16" ht="22.5" x14ac:dyDescent="0.2">
      <c r="A23" s="38" t="s">
        <v>120</v>
      </c>
      <c r="B23" s="39" t="s">
        <v>696</v>
      </c>
      <c r="C23" s="46" t="s">
        <v>838</v>
      </c>
      <c r="D23" s="24" t="s">
        <v>62</v>
      </c>
      <c r="E23" s="72">
        <v>81.599999999999994</v>
      </c>
      <c r="F23" s="73"/>
      <c r="G23" s="70"/>
      <c r="H23" s="47">
        <f t="shared" si="0"/>
        <v>0</v>
      </c>
      <c r="I23" s="70"/>
      <c r="J23" s="70"/>
      <c r="K23" s="48">
        <f t="shared" si="1"/>
        <v>0</v>
      </c>
      <c r="L23" s="49">
        <f t="shared" si="2"/>
        <v>0</v>
      </c>
      <c r="M23" s="47">
        <f t="shared" si="3"/>
        <v>0</v>
      </c>
      <c r="N23" s="47">
        <f t="shared" si="4"/>
        <v>0</v>
      </c>
      <c r="O23" s="47">
        <f t="shared" si="5"/>
        <v>0</v>
      </c>
      <c r="P23" s="48">
        <f t="shared" si="6"/>
        <v>0</v>
      </c>
    </row>
    <row r="24" spans="1:16" ht="22.5" x14ac:dyDescent="0.2">
      <c r="A24" s="38" t="s">
        <v>121</v>
      </c>
      <c r="B24" s="39" t="s">
        <v>696</v>
      </c>
      <c r="C24" s="46" t="s">
        <v>839</v>
      </c>
      <c r="D24" s="24" t="s">
        <v>62</v>
      </c>
      <c r="E24" s="72">
        <v>84</v>
      </c>
      <c r="F24" s="73"/>
      <c r="G24" s="70"/>
      <c r="H24" s="47">
        <f t="shared" si="0"/>
        <v>0</v>
      </c>
      <c r="I24" s="70"/>
      <c r="J24" s="70"/>
      <c r="K24" s="48">
        <f t="shared" si="1"/>
        <v>0</v>
      </c>
      <c r="L24" s="49">
        <f t="shared" si="2"/>
        <v>0</v>
      </c>
      <c r="M24" s="47">
        <f t="shared" si="3"/>
        <v>0</v>
      </c>
      <c r="N24" s="47">
        <f t="shared" si="4"/>
        <v>0</v>
      </c>
      <c r="O24" s="47">
        <f t="shared" si="5"/>
        <v>0</v>
      </c>
      <c r="P24" s="48">
        <f t="shared" si="6"/>
        <v>0</v>
      </c>
    </row>
    <row r="25" spans="1:16" x14ac:dyDescent="0.2">
      <c r="A25" s="38" t="s">
        <v>122</v>
      </c>
      <c r="B25" s="39" t="s">
        <v>696</v>
      </c>
      <c r="C25" s="46" t="s">
        <v>775</v>
      </c>
      <c r="D25" s="24" t="s">
        <v>109</v>
      </c>
      <c r="E25" s="72">
        <v>408</v>
      </c>
      <c r="F25" s="73"/>
      <c r="G25" s="70"/>
      <c r="H25" s="47">
        <f t="shared" si="0"/>
        <v>0</v>
      </c>
      <c r="I25" s="70"/>
      <c r="J25" s="70"/>
      <c r="K25" s="48">
        <f t="shared" si="1"/>
        <v>0</v>
      </c>
      <c r="L25" s="49">
        <f t="shared" si="2"/>
        <v>0</v>
      </c>
      <c r="M25" s="47">
        <f t="shared" si="3"/>
        <v>0</v>
      </c>
      <c r="N25" s="47">
        <f t="shared" si="4"/>
        <v>0</v>
      </c>
      <c r="O25" s="47">
        <f t="shared" si="5"/>
        <v>0</v>
      </c>
      <c r="P25" s="48">
        <f t="shared" si="6"/>
        <v>0</v>
      </c>
    </row>
    <row r="26" spans="1:16" x14ac:dyDescent="0.2">
      <c r="A26" s="38" t="s">
        <v>123</v>
      </c>
      <c r="B26" s="39" t="s">
        <v>696</v>
      </c>
      <c r="C26" s="46" t="s">
        <v>298</v>
      </c>
      <c r="D26" s="24" t="s">
        <v>85</v>
      </c>
      <c r="E26" s="72">
        <v>324</v>
      </c>
      <c r="F26" s="73"/>
      <c r="G26" s="70"/>
      <c r="H26" s="47">
        <f t="shared" si="0"/>
        <v>0</v>
      </c>
      <c r="I26" s="70"/>
      <c r="J26" s="70"/>
      <c r="K26" s="48">
        <f t="shared" si="1"/>
        <v>0</v>
      </c>
      <c r="L26" s="49">
        <f t="shared" si="2"/>
        <v>0</v>
      </c>
      <c r="M26" s="47">
        <f t="shared" si="3"/>
        <v>0</v>
      </c>
      <c r="N26" s="47">
        <f t="shared" si="4"/>
        <v>0</v>
      </c>
      <c r="O26" s="47">
        <f t="shared" si="5"/>
        <v>0</v>
      </c>
      <c r="P26" s="48">
        <f t="shared" si="6"/>
        <v>0</v>
      </c>
    </row>
    <row r="27" spans="1:16" x14ac:dyDescent="0.2">
      <c r="A27" s="38" t="s">
        <v>124</v>
      </c>
      <c r="B27" s="39" t="s">
        <v>696</v>
      </c>
      <c r="C27" s="46" t="s">
        <v>299</v>
      </c>
      <c r="D27" s="24" t="s">
        <v>62</v>
      </c>
      <c r="E27" s="72">
        <v>93.8</v>
      </c>
      <c r="F27" s="73"/>
      <c r="G27" s="70"/>
      <c r="H27" s="47">
        <f t="shared" si="0"/>
        <v>0</v>
      </c>
      <c r="I27" s="70"/>
      <c r="J27" s="70"/>
      <c r="K27" s="48">
        <f t="shared" si="1"/>
        <v>0</v>
      </c>
      <c r="L27" s="49">
        <f t="shared" si="2"/>
        <v>0</v>
      </c>
      <c r="M27" s="47">
        <f t="shared" si="3"/>
        <v>0</v>
      </c>
      <c r="N27" s="47">
        <f t="shared" si="4"/>
        <v>0</v>
      </c>
      <c r="O27" s="47">
        <f t="shared" si="5"/>
        <v>0</v>
      </c>
      <c r="P27" s="48">
        <f t="shared" si="6"/>
        <v>0</v>
      </c>
    </row>
    <row r="28" spans="1:16" ht="22.5" x14ac:dyDescent="0.2">
      <c r="A28" s="38" t="s">
        <v>125</v>
      </c>
      <c r="B28" s="39" t="s">
        <v>696</v>
      </c>
      <c r="C28" s="46" t="s">
        <v>776</v>
      </c>
      <c r="D28" s="24" t="s">
        <v>109</v>
      </c>
      <c r="E28" s="72">
        <v>490</v>
      </c>
      <c r="F28" s="73"/>
      <c r="G28" s="70"/>
      <c r="H28" s="47">
        <f t="shared" si="0"/>
        <v>0</v>
      </c>
      <c r="I28" s="70"/>
      <c r="J28" s="70"/>
      <c r="K28" s="48">
        <f t="shared" si="1"/>
        <v>0</v>
      </c>
      <c r="L28" s="49">
        <f t="shared" si="2"/>
        <v>0</v>
      </c>
      <c r="M28" s="47">
        <f t="shared" si="3"/>
        <v>0</v>
      </c>
      <c r="N28" s="47">
        <f t="shared" si="4"/>
        <v>0</v>
      </c>
      <c r="O28" s="47">
        <f t="shared" si="5"/>
        <v>0</v>
      </c>
      <c r="P28" s="48">
        <f t="shared" si="6"/>
        <v>0</v>
      </c>
    </row>
    <row r="29" spans="1:16" ht="22.5" x14ac:dyDescent="0.2">
      <c r="A29" s="38" t="s">
        <v>126</v>
      </c>
      <c r="B29" s="39" t="s">
        <v>696</v>
      </c>
      <c r="C29" s="46" t="s">
        <v>300</v>
      </c>
      <c r="D29" s="24" t="s">
        <v>62</v>
      </c>
      <c r="E29" s="72">
        <v>81.599999999999994</v>
      </c>
      <c r="F29" s="73"/>
      <c r="G29" s="70"/>
      <c r="H29" s="47">
        <f t="shared" si="0"/>
        <v>0</v>
      </c>
      <c r="I29" s="70"/>
      <c r="J29" s="70"/>
      <c r="K29" s="48">
        <f t="shared" si="1"/>
        <v>0</v>
      </c>
      <c r="L29" s="49">
        <f t="shared" si="2"/>
        <v>0</v>
      </c>
      <c r="M29" s="47">
        <f t="shared" si="3"/>
        <v>0</v>
      </c>
      <c r="N29" s="47">
        <f t="shared" si="4"/>
        <v>0</v>
      </c>
      <c r="O29" s="47">
        <f t="shared" si="5"/>
        <v>0</v>
      </c>
      <c r="P29" s="48">
        <f t="shared" si="6"/>
        <v>0</v>
      </c>
    </row>
    <row r="30" spans="1:16" x14ac:dyDescent="0.2">
      <c r="A30" s="38" t="s">
        <v>127</v>
      </c>
      <c r="B30" s="39" t="s">
        <v>696</v>
      </c>
      <c r="C30" s="46" t="s">
        <v>777</v>
      </c>
      <c r="D30" s="24" t="s">
        <v>109</v>
      </c>
      <c r="E30" s="72">
        <v>20.399999999999999</v>
      </c>
      <c r="F30" s="73"/>
      <c r="G30" s="70"/>
      <c r="H30" s="47">
        <f t="shared" si="0"/>
        <v>0</v>
      </c>
      <c r="I30" s="70"/>
      <c r="J30" s="70"/>
      <c r="K30" s="48">
        <f t="shared" si="1"/>
        <v>0</v>
      </c>
      <c r="L30" s="49">
        <f t="shared" si="2"/>
        <v>0</v>
      </c>
      <c r="M30" s="47">
        <f t="shared" si="3"/>
        <v>0</v>
      </c>
      <c r="N30" s="47">
        <f t="shared" si="4"/>
        <v>0</v>
      </c>
      <c r="O30" s="47">
        <f t="shared" si="5"/>
        <v>0</v>
      </c>
      <c r="P30" s="48">
        <f t="shared" si="6"/>
        <v>0</v>
      </c>
    </row>
    <row r="31" spans="1:16" x14ac:dyDescent="0.2">
      <c r="A31" s="38" t="s">
        <v>128</v>
      </c>
      <c r="B31" s="39" t="s">
        <v>696</v>
      </c>
      <c r="C31" s="46" t="s">
        <v>778</v>
      </c>
      <c r="D31" s="24" t="s">
        <v>109</v>
      </c>
      <c r="E31" s="72">
        <v>220.3</v>
      </c>
      <c r="F31" s="73"/>
      <c r="G31" s="70"/>
      <c r="H31" s="47">
        <f t="shared" si="0"/>
        <v>0</v>
      </c>
      <c r="I31" s="70"/>
      <c r="J31" s="70"/>
      <c r="K31" s="48">
        <f t="shared" si="1"/>
        <v>0</v>
      </c>
      <c r="L31" s="49">
        <f t="shared" si="2"/>
        <v>0</v>
      </c>
      <c r="M31" s="47">
        <f t="shared" si="3"/>
        <v>0</v>
      </c>
      <c r="N31" s="47">
        <f t="shared" si="4"/>
        <v>0</v>
      </c>
      <c r="O31" s="47">
        <f t="shared" si="5"/>
        <v>0</v>
      </c>
      <c r="P31" s="48">
        <f t="shared" si="6"/>
        <v>0</v>
      </c>
    </row>
    <row r="32" spans="1:16" x14ac:dyDescent="0.2">
      <c r="A32" s="38" t="s">
        <v>129</v>
      </c>
      <c r="B32" s="39" t="s">
        <v>696</v>
      </c>
      <c r="C32" s="46" t="s">
        <v>779</v>
      </c>
      <c r="D32" s="24" t="s">
        <v>187</v>
      </c>
      <c r="E32" s="72">
        <v>27.2</v>
      </c>
      <c r="F32" s="73"/>
      <c r="G32" s="70"/>
      <c r="H32" s="47">
        <f t="shared" si="0"/>
        <v>0</v>
      </c>
      <c r="I32" s="70"/>
      <c r="J32" s="70"/>
      <c r="K32" s="48">
        <f t="shared" si="1"/>
        <v>0</v>
      </c>
      <c r="L32" s="49">
        <f t="shared" si="2"/>
        <v>0</v>
      </c>
      <c r="M32" s="47">
        <f t="shared" si="3"/>
        <v>0</v>
      </c>
      <c r="N32" s="47">
        <f t="shared" si="4"/>
        <v>0</v>
      </c>
      <c r="O32" s="47">
        <f t="shared" si="5"/>
        <v>0</v>
      </c>
      <c r="P32" s="48">
        <f t="shared" si="6"/>
        <v>0</v>
      </c>
    </row>
    <row r="33" spans="1:16" x14ac:dyDescent="0.2">
      <c r="A33" s="38" t="s">
        <v>130</v>
      </c>
      <c r="B33" s="39" t="s">
        <v>696</v>
      </c>
      <c r="C33" s="46" t="s">
        <v>780</v>
      </c>
      <c r="D33" s="24" t="s">
        <v>187</v>
      </c>
      <c r="E33" s="72">
        <v>21</v>
      </c>
      <c r="F33" s="73"/>
      <c r="G33" s="70"/>
      <c r="H33" s="47">
        <f t="shared" si="0"/>
        <v>0</v>
      </c>
      <c r="I33" s="70"/>
      <c r="J33" s="70"/>
      <c r="K33" s="48">
        <f t="shared" si="1"/>
        <v>0</v>
      </c>
      <c r="L33" s="49">
        <f t="shared" si="2"/>
        <v>0</v>
      </c>
      <c r="M33" s="47">
        <f t="shared" si="3"/>
        <v>0</v>
      </c>
      <c r="N33" s="47">
        <f t="shared" si="4"/>
        <v>0</v>
      </c>
      <c r="O33" s="47">
        <f t="shared" si="5"/>
        <v>0</v>
      </c>
      <c r="P33" s="48">
        <f t="shared" si="6"/>
        <v>0</v>
      </c>
    </row>
    <row r="34" spans="1:16" ht="33.75" x14ac:dyDescent="0.2">
      <c r="A34" s="38" t="s">
        <v>131</v>
      </c>
      <c r="B34" s="39" t="s">
        <v>696</v>
      </c>
      <c r="C34" s="46" t="s">
        <v>301</v>
      </c>
      <c r="D34" s="24" t="s">
        <v>65</v>
      </c>
      <c r="E34" s="72">
        <v>32.4</v>
      </c>
      <c r="F34" s="73"/>
      <c r="G34" s="70"/>
      <c r="H34" s="47">
        <f t="shared" si="0"/>
        <v>0</v>
      </c>
      <c r="I34" s="70"/>
      <c r="J34" s="70"/>
      <c r="K34" s="48">
        <f t="shared" si="1"/>
        <v>0</v>
      </c>
      <c r="L34" s="49">
        <f t="shared" si="2"/>
        <v>0</v>
      </c>
      <c r="M34" s="47">
        <f t="shared" si="3"/>
        <v>0</v>
      </c>
      <c r="N34" s="47">
        <f t="shared" si="4"/>
        <v>0</v>
      </c>
      <c r="O34" s="47">
        <f t="shared" si="5"/>
        <v>0</v>
      </c>
      <c r="P34" s="48">
        <f t="shared" si="6"/>
        <v>0</v>
      </c>
    </row>
    <row r="35" spans="1:16" x14ac:dyDescent="0.2">
      <c r="A35" s="38" t="s">
        <v>132</v>
      </c>
      <c r="B35" s="39" t="s">
        <v>696</v>
      </c>
      <c r="C35" s="46" t="s">
        <v>204</v>
      </c>
      <c r="D35" s="24" t="s">
        <v>65</v>
      </c>
      <c r="E35" s="72">
        <v>7.7</v>
      </c>
      <c r="F35" s="73"/>
      <c r="G35" s="70"/>
      <c r="H35" s="47">
        <f t="shared" si="0"/>
        <v>0</v>
      </c>
      <c r="I35" s="70"/>
      <c r="J35" s="70"/>
      <c r="K35" s="48">
        <f t="shared" si="1"/>
        <v>0</v>
      </c>
      <c r="L35" s="49">
        <f t="shared" si="2"/>
        <v>0</v>
      </c>
      <c r="M35" s="47">
        <f t="shared" si="3"/>
        <v>0</v>
      </c>
      <c r="N35" s="47">
        <f t="shared" si="4"/>
        <v>0</v>
      </c>
      <c r="O35" s="47">
        <f t="shared" si="5"/>
        <v>0</v>
      </c>
      <c r="P35" s="48">
        <f t="shared" si="6"/>
        <v>0</v>
      </c>
    </row>
    <row r="36" spans="1:16" x14ac:dyDescent="0.2">
      <c r="A36" s="38" t="s">
        <v>138</v>
      </c>
      <c r="B36" s="39" t="s">
        <v>696</v>
      </c>
      <c r="C36" s="46" t="s">
        <v>220</v>
      </c>
      <c r="D36" s="24" t="s">
        <v>65</v>
      </c>
      <c r="E36" s="72">
        <v>7.7</v>
      </c>
      <c r="F36" s="73"/>
      <c r="G36" s="70"/>
      <c r="H36" s="47">
        <f t="shared" si="0"/>
        <v>0</v>
      </c>
      <c r="I36" s="70"/>
      <c r="J36" s="70"/>
      <c r="K36" s="48">
        <f t="shared" si="1"/>
        <v>0</v>
      </c>
      <c r="L36" s="49">
        <f t="shared" si="2"/>
        <v>0</v>
      </c>
      <c r="M36" s="47">
        <f t="shared" si="3"/>
        <v>0</v>
      </c>
      <c r="N36" s="47">
        <f t="shared" si="4"/>
        <v>0</v>
      </c>
      <c r="O36" s="47">
        <f t="shared" si="5"/>
        <v>0</v>
      </c>
      <c r="P36" s="48">
        <f t="shared" si="6"/>
        <v>0</v>
      </c>
    </row>
    <row r="37" spans="1:16" ht="22.5" x14ac:dyDescent="0.2">
      <c r="A37" s="38" t="s">
        <v>140</v>
      </c>
      <c r="B37" s="39" t="s">
        <v>696</v>
      </c>
      <c r="C37" s="46" t="s">
        <v>302</v>
      </c>
      <c r="D37" s="24" t="s">
        <v>62</v>
      </c>
      <c r="E37" s="72">
        <v>84.2</v>
      </c>
      <c r="F37" s="73"/>
      <c r="G37" s="70"/>
      <c r="H37" s="47">
        <f t="shared" si="0"/>
        <v>0</v>
      </c>
      <c r="I37" s="70"/>
      <c r="J37" s="70"/>
      <c r="K37" s="48">
        <f t="shared" si="1"/>
        <v>0</v>
      </c>
      <c r="L37" s="49">
        <f t="shared" si="2"/>
        <v>0</v>
      </c>
      <c r="M37" s="47">
        <f t="shared" si="3"/>
        <v>0</v>
      </c>
      <c r="N37" s="47">
        <f t="shared" si="4"/>
        <v>0</v>
      </c>
      <c r="O37" s="47">
        <f t="shared" si="5"/>
        <v>0</v>
      </c>
      <c r="P37" s="48">
        <f t="shared" si="6"/>
        <v>0</v>
      </c>
    </row>
    <row r="38" spans="1:16" x14ac:dyDescent="0.2">
      <c r="A38" s="38" t="s">
        <v>141</v>
      </c>
      <c r="B38" s="39" t="s">
        <v>696</v>
      </c>
      <c r="C38" s="46" t="s">
        <v>432</v>
      </c>
      <c r="D38" s="24" t="s">
        <v>62</v>
      </c>
      <c r="E38" s="72">
        <v>28.6</v>
      </c>
      <c r="F38" s="73"/>
      <c r="G38" s="70"/>
      <c r="H38" s="47">
        <f t="shared" si="0"/>
        <v>0</v>
      </c>
      <c r="I38" s="70"/>
      <c r="J38" s="70"/>
      <c r="K38" s="48">
        <f t="shared" si="1"/>
        <v>0</v>
      </c>
      <c r="L38" s="49">
        <f t="shared" si="2"/>
        <v>0</v>
      </c>
      <c r="M38" s="47">
        <f t="shared" si="3"/>
        <v>0</v>
      </c>
      <c r="N38" s="47">
        <f t="shared" si="4"/>
        <v>0</v>
      </c>
      <c r="O38" s="47">
        <f t="shared" si="5"/>
        <v>0</v>
      </c>
      <c r="P38" s="48">
        <f t="shared" si="6"/>
        <v>0</v>
      </c>
    </row>
    <row r="39" spans="1:16" x14ac:dyDescent="0.2">
      <c r="A39" s="38" t="s">
        <v>143</v>
      </c>
      <c r="B39" s="39" t="s">
        <v>696</v>
      </c>
      <c r="C39" s="46" t="s">
        <v>304</v>
      </c>
      <c r="D39" s="24" t="s">
        <v>85</v>
      </c>
      <c r="E39" s="72">
        <v>348</v>
      </c>
      <c r="F39" s="73"/>
      <c r="G39" s="70"/>
      <c r="H39" s="47">
        <f t="shared" si="0"/>
        <v>0</v>
      </c>
      <c r="I39" s="70"/>
      <c r="J39" s="70"/>
      <c r="K39" s="48">
        <f t="shared" si="1"/>
        <v>0</v>
      </c>
      <c r="L39" s="49">
        <f t="shared" si="2"/>
        <v>0</v>
      </c>
      <c r="M39" s="47">
        <f t="shared" si="3"/>
        <v>0</v>
      </c>
      <c r="N39" s="47">
        <f t="shared" si="4"/>
        <v>0</v>
      </c>
      <c r="O39" s="47">
        <f t="shared" si="5"/>
        <v>0</v>
      </c>
      <c r="P39" s="48">
        <f t="shared" si="6"/>
        <v>0</v>
      </c>
    </row>
    <row r="40" spans="1:16" x14ac:dyDescent="0.2">
      <c r="A40" s="38" t="s">
        <v>145</v>
      </c>
      <c r="B40" s="39" t="s">
        <v>696</v>
      </c>
      <c r="C40" s="46" t="s">
        <v>305</v>
      </c>
      <c r="D40" s="24" t="s">
        <v>65</v>
      </c>
      <c r="E40" s="72">
        <v>0.2</v>
      </c>
      <c r="F40" s="73"/>
      <c r="G40" s="70"/>
      <c r="H40" s="47">
        <f t="shared" si="0"/>
        <v>0</v>
      </c>
      <c r="I40" s="70"/>
      <c r="J40" s="70"/>
      <c r="K40" s="48">
        <f t="shared" si="1"/>
        <v>0</v>
      </c>
      <c r="L40" s="49">
        <f t="shared" si="2"/>
        <v>0</v>
      </c>
      <c r="M40" s="47">
        <f t="shared" si="3"/>
        <v>0</v>
      </c>
      <c r="N40" s="47">
        <f t="shared" si="4"/>
        <v>0</v>
      </c>
      <c r="O40" s="47">
        <f t="shared" si="5"/>
        <v>0</v>
      </c>
      <c r="P40" s="48">
        <f t="shared" si="6"/>
        <v>0</v>
      </c>
    </row>
    <row r="41" spans="1:16" ht="22.5" x14ac:dyDescent="0.2">
      <c r="A41" s="38" t="s">
        <v>146</v>
      </c>
      <c r="B41" s="39" t="s">
        <v>696</v>
      </c>
      <c r="C41" s="46" t="s">
        <v>306</v>
      </c>
      <c r="D41" s="24" t="s">
        <v>109</v>
      </c>
      <c r="E41" s="72">
        <v>1830</v>
      </c>
      <c r="F41" s="73"/>
      <c r="G41" s="70"/>
      <c r="H41" s="47">
        <f t="shared" si="0"/>
        <v>0</v>
      </c>
      <c r="I41" s="70"/>
      <c r="J41" s="70"/>
      <c r="K41" s="48">
        <f t="shared" si="1"/>
        <v>0</v>
      </c>
      <c r="L41" s="49">
        <f t="shared" si="2"/>
        <v>0</v>
      </c>
      <c r="M41" s="47">
        <f t="shared" si="3"/>
        <v>0</v>
      </c>
      <c r="N41" s="47">
        <f t="shared" si="4"/>
        <v>0</v>
      </c>
      <c r="O41" s="47">
        <f t="shared" si="5"/>
        <v>0</v>
      </c>
      <c r="P41" s="48">
        <f t="shared" si="6"/>
        <v>0</v>
      </c>
    </row>
    <row r="42" spans="1:16" x14ac:dyDescent="0.2">
      <c r="A42" s="38" t="s">
        <v>147</v>
      </c>
      <c r="B42" s="39" t="s">
        <v>696</v>
      </c>
      <c r="C42" s="46" t="s">
        <v>307</v>
      </c>
      <c r="D42" s="24" t="s">
        <v>109</v>
      </c>
      <c r="E42" s="72">
        <v>1830</v>
      </c>
      <c r="F42" s="73"/>
      <c r="G42" s="70"/>
      <c r="H42" s="47">
        <f t="shared" si="0"/>
        <v>0</v>
      </c>
      <c r="I42" s="70"/>
      <c r="J42" s="70"/>
      <c r="K42" s="48">
        <f t="shared" si="1"/>
        <v>0</v>
      </c>
      <c r="L42" s="49">
        <f t="shared" si="2"/>
        <v>0</v>
      </c>
      <c r="M42" s="47">
        <f t="shared" si="3"/>
        <v>0</v>
      </c>
      <c r="N42" s="47">
        <f t="shared" si="4"/>
        <v>0</v>
      </c>
      <c r="O42" s="47">
        <f t="shared" si="5"/>
        <v>0</v>
      </c>
      <c r="P42" s="48">
        <f t="shared" si="6"/>
        <v>0</v>
      </c>
    </row>
    <row r="43" spans="1:16" x14ac:dyDescent="0.2">
      <c r="A43" s="38" t="s">
        <v>148</v>
      </c>
      <c r="B43" s="39" t="s">
        <v>696</v>
      </c>
      <c r="C43" s="46" t="s">
        <v>308</v>
      </c>
      <c r="D43" s="24" t="s">
        <v>109</v>
      </c>
      <c r="E43" s="72">
        <v>8</v>
      </c>
      <c r="F43" s="73"/>
      <c r="G43" s="70"/>
      <c r="H43" s="47">
        <f t="shared" si="0"/>
        <v>0</v>
      </c>
      <c r="I43" s="70"/>
      <c r="J43" s="70"/>
      <c r="K43" s="48">
        <f t="shared" si="1"/>
        <v>0</v>
      </c>
      <c r="L43" s="49">
        <f t="shared" si="2"/>
        <v>0</v>
      </c>
      <c r="M43" s="47">
        <f t="shared" si="3"/>
        <v>0</v>
      </c>
      <c r="N43" s="47">
        <f t="shared" si="4"/>
        <v>0</v>
      </c>
      <c r="O43" s="47">
        <f t="shared" si="5"/>
        <v>0</v>
      </c>
      <c r="P43" s="48">
        <f t="shared" si="6"/>
        <v>0</v>
      </c>
    </row>
    <row r="44" spans="1:16" ht="22.5" x14ac:dyDescent="0.2">
      <c r="A44" s="38" t="s">
        <v>149</v>
      </c>
      <c r="B44" s="39" t="s">
        <v>696</v>
      </c>
      <c r="C44" s="46" t="s">
        <v>309</v>
      </c>
      <c r="D44" s="24" t="s">
        <v>65</v>
      </c>
      <c r="E44" s="72">
        <v>18.54</v>
      </c>
      <c r="F44" s="73"/>
      <c r="G44" s="70"/>
      <c r="H44" s="47">
        <f t="shared" si="0"/>
        <v>0</v>
      </c>
      <c r="I44" s="70"/>
      <c r="J44" s="70"/>
      <c r="K44" s="48">
        <f t="shared" si="1"/>
        <v>0</v>
      </c>
      <c r="L44" s="49">
        <f t="shared" si="2"/>
        <v>0</v>
      </c>
      <c r="M44" s="47">
        <f t="shared" si="3"/>
        <v>0</v>
      </c>
      <c r="N44" s="47">
        <f t="shared" si="4"/>
        <v>0</v>
      </c>
      <c r="O44" s="47">
        <f t="shared" si="5"/>
        <v>0</v>
      </c>
      <c r="P44" s="48">
        <f t="shared" si="6"/>
        <v>0</v>
      </c>
    </row>
    <row r="45" spans="1:16" x14ac:dyDescent="0.2">
      <c r="A45" s="38" t="s">
        <v>150</v>
      </c>
      <c r="B45" s="39" t="s">
        <v>696</v>
      </c>
      <c r="C45" s="46" t="s">
        <v>310</v>
      </c>
      <c r="D45" s="24" t="s">
        <v>65</v>
      </c>
      <c r="E45" s="72">
        <v>18.54</v>
      </c>
      <c r="F45" s="73"/>
      <c r="G45" s="70"/>
      <c r="H45" s="47">
        <f t="shared" si="0"/>
        <v>0</v>
      </c>
      <c r="I45" s="70"/>
      <c r="J45" s="70"/>
      <c r="K45" s="48">
        <f t="shared" si="1"/>
        <v>0</v>
      </c>
      <c r="L45" s="49">
        <f t="shared" si="2"/>
        <v>0</v>
      </c>
      <c r="M45" s="47">
        <f t="shared" si="3"/>
        <v>0</v>
      </c>
      <c r="N45" s="47">
        <f t="shared" si="4"/>
        <v>0</v>
      </c>
      <c r="O45" s="47">
        <f t="shared" si="5"/>
        <v>0</v>
      </c>
      <c r="P45" s="48">
        <f t="shared" si="6"/>
        <v>0</v>
      </c>
    </row>
    <row r="46" spans="1:16" ht="22.5" x14ac:dyDescent="0.2">
      <c r="A46" s="175" t="s">
        <v>929</v>
      </c>
      <c r="B46" s="39" t="s">
        <v>696</v>
      </c>
      <c r="C46" s="46" t="s">
        <v>234</v>
      </c>
      <c r="D46" s="24" t="s">
        <v>535</v>
      </c>
      <c r="E46" s="183">
        <v>57</v>
      </c>
      <c r="F46" s="73"/>
      <c r="G46" s="70"/>
      <c r="H46" s="47"/>
      <c r="I46" s="70"/>
      <c r="J46" s="70"/>
      <c r="K46" s="48"/>
      <c r="L46" s="49">
        <f t="shared" si="2"/>
        <v>0</v>
      </c>
      <c r="M46" s="47"/>
      <c r="N46" s="47">
        <f t="shared" si="4"/>
        <v>0</v>
      </c>
      <c r="O46" s="47">
        <f t="shared" si="5"/>
        <v>0</v>
      </c>
      <c r="P46" s="48"/>
    </row>
    <row r="47" spans="1:16" x14ac:dyDescent="0.2">
      <c r="A47" s="175" t="s">
        <v>930</v>
      </c>
      <c r="B47" s="39" t="s">
        <v>696</v>
      </c>
      <c r="C47" s="46" t="s">
        <v>257</v>
      </c>
      <c r="D47" s="24" t="s">
        <v>535</v>
      </c>
      <c r="E47" s="183">
        <v>57</v>
      </c>
      <c r="F47" s="73"/>
      <c r="G47" s="70"/>
      <c r="H47" s="47"/>
      <c r="I47" s="70"/>
      <c r="J47" s="70"/>
      <c r="K47" s="48"/>
      <c r="L47" s="49"/>
      <c r="M47" s="47"/>
      <c r="N47" s="47"/>
      <c r="O47" s="47"/>
      <c r="P47" s="48"/>
    </row>
    <row r="48" spans="1:16" ht="22.5" x14ac:dyDescent="0.2">
      <c r="A48" s="38" t="s">
        <v>151</v>
      </c>
      <c r="B48" s="39" t="s">
        <v>696</v>
      </c>
      <c r="C48" s="46" t="s">
        <v>358</v>
      </c>
      <c r="D48" s="24" t="s">
        <v>62</v>
      </c>
      <c r="E48" s="72">
        <v>43.9</v>
      </c>
      <c r="F48" s="73"/>
      <c r="G48" s="70"/>
      <c r="H48" s="47">
        <f t="shared" si="0"/>
        <v>0</v>
      </c>
      <c r="I48" s="70"/>
      <c r="J48" s="70"/>
      <c r="K48" s="48">
        <f t="shared" si="1"/>
        <v>0</v>
      </c>
      <c r="L48" s="49">
        <f t="shared" si="2"/>
        <v>0</v>
      </c>
      <c r="M48" s="47">
        <f t="shared" si="3"/>
        <v>0</v>
      </c>
      <c r="N48" s="47">
        <f t="shared" si="4"/>
        <v>0</v>
      </c>
      <c r="O48" s="47">
        <f t="shared" si="5"/>
        <v>0</v>
      </c>
      <c r="P48" s="48">
        <f t="shared" si="6"/>
        <v>0</v>
      </c>
    </row>
    <row r="49" spans="1:17" x14ac:dyDescent="0.2">
      <c r="A49" s="38" t="s">
        <v>155</v>
      </c>
      <c r="B49" s="39" t="s">
        <v>696</v>
      </c>
      <c r="C49" s="46" t="s">
        <v>359</v>
      </c>
      <c r="D49" s="24" t="s">
        <v>65</v>
      </c>
      <c r="E49" s="72">
        <v>9.6999999999999993</v>
      </c>
      <c r="F49" s="73"/>
      <c r="G49" s="70"/>
      <c r="H49" s="47">
        <f t="shared" si="0"/>
        <v>0</v>
      </c>
      <c r="I49" s="70"/>
      <c r="J49" s="70"/>
      <c r="K49" s="48">
        <f t="shared" si="1"/>
        <v>0</v>
      </c>
      <c r="L49" s="49">
        <f t="shared" si="2"/>
        <v>0</v>
      </c>
      <c r="M49" s="47">
        <f t="shared" si="3"/>
        <v>0</v>
      </c>
      <c r="N49" s="47">
        <f t="shared" si="4"/>
        <v>0</v>
      </c>
      <c r="O49" s="47">
        <f t="shared" si="5"/>
        <v>0</v>
      </c>
      <c r="P49" s="48">
        <f t="shared" si="6"/>
        <v>0</v>
      </c>
      <c r="Q49" s="1" t="s">
        <v>360</v>
      </c>
    </row>
    <row r="50" spans="1:17" x14ac:dyDescent="0.2">
      <c r="A50" s="38" t="s">
        <v>156</v>
      </c>
      <c r="B50" s="39" t="s">
        <v>696</v>
      </c>
      <c r="C50" s="46" t="s">
        <v>303</v>
      </c>
      <c r="D50" s="24" t="s">
        <v>62</v>
      </c>
      <c r="E50" s="72">
        <v>12</v>
      </c>
      <c r="F50" s="73"/>
      <c r="G50" s="70"/>
      <c r="H50" s="47">
        <f t="shared" si="0"/>
        <v>0</v>
      </c>
      <c r="I50" s="70"/>
      <c r="J50" s="70"/>
      <c r="K50" s="48">
        <f t="shared" si="1"/>
        <v>0</v>
      </c>
      <c r="L50" s="49">
        <f t="shared" si="2"/>
        <v>0</v>
      </c>
      <c r="M50" s="47">
        <f t="shared" si="3"/>
        <v>0</v>
      </c>
      <c r="N50" s="47">
        <f t="shared" si="4"/>
        <v>0</v>
      </c>
      <c r="O50" s="47">
        <f t="shared" si="5"/>
        <v>0</v>
      </c>
      <c r="P50" s="48">
        <f t="shared" si="6"/>
        <v>0</v>
      </c>
    </row>
    <row r="51" spans="1:17" x14ac:dyDescent="0.2">
      <c r="A51" s="38" t="s">
        <v>157</v>
      </c>
      <c r="B51" s="39" t="s">
        <v>696</v>
      </c>
      <c r="C51" s="46" t="s">
        <v>305</v>
      </c>
      <c r="D51" s="24" t="s">
        <v>65</v>
      </c>
      <c r="E51" s="72">
        <v>0.15</v>
      </c>
      <c r="F51" s="73"/>
      <c r="G51" s="70"/>
      <c r="H51" s="47">
        <f t="shared" si="0"/>
        <v>0</v>
      </c>
      <c r="I51" s="70"/>
      <c r="J51" s="70"/>
      <c r="K51" s="48">
        <f t="shared" si="1"/>
        <v>0</v>
      </c>
      <c r="L51" s="49">
        <f t="shared" si="2"/>
        <v>0</v>
      </c>
      <c r="M51" s="47">
        <f t="shared" si="3"/>
        <v>0</v>
      </c>
      <c r="N51" s="47">
        <f t="shared" si="4"/>
        <v>0</v>
      </c>
      <c r="O51" s="47">
        <f t="shared" si="5"/>
        <v>0</v>
      </c>
      <c r="P51" s="48">
        <f t="shared" si="6"/>
        <v>0</v>
      </c>
    </row>
    <row r="52" spans="1:17" x14ac:dyDescent="0.2">
      <c r="A52" s="38" t="s">
        <v>158</v>
      </c>
      <c r="B52" s="39" t="s">
        <v>696</v>
      </c>
      <c r="C52" s="46" t="s">
        <v>304</v>
      </c>
      <c r="D52" s="24" t="s">
        <v>85</v>
      </c>
      <c r="E52" s="72">
        <v>168</v>
      </c>
      <c r="F52" s="73"/>
      <c r="G52" s="70"/>
      <c r="H52" s="47">
        <f t="shared" si="0"/>
        <v>0</v>
      </c>
      <c r="I52" s="70"/>
      <c r="J52" s="70"/>
      <c r="K52" s="48">
        <f t="shared" si="1"/>
        <v>0</v>
      </c>
      <c r="L52" s="49">
        <f t="shared" si="2"/>
        <v>0</v>
      </c>
      <c r="M52" s="47">
        <f t="shared" si="3"/>
        <v>0</v>
      </c>
      <c r="N52" s="47">
        <f t="shared" si="4"/>
        <v>0</v>
      </c>
      <c r="O52" s="47">
        <f t="shared" si="5"/>
        <v>0</v>
      </c>
      <c r="P52" s="48">
        <f t="shared" si="6"/>
        <v>0</v>
      </c>
    </row>
    <row r="53" spans="1:17" x14ac:dyDescent="0.2">
      <c r="A53" s="38" t="s">
        <v>161</v>
      </c>
      <c r="B53" s="39" t="s">
        <v>696</v>
      </c>
      <c r="C53" s="46" t="s">
        <v>310</v>
      </c>
      <c r="D53" s="24" t="s">
        <v>65</v>
      </c>
      <c r="E53" s="72">
        <v>6.5</v>
      </c>
      <c r="F53" s="73"/>
      <c r="G53" s="70"/>
      <c r="H53" s="47">
        <f t="shared" si="0"/>
        <v>0</v>
      </c>
      <c r="I53" s="70"/>
      <c r="J53" s="70"/>
      <c r="K53" s="48">
        <f t="shared" si="1"/>
        <v>0</v>
      </c>
      <c r="L53" s="49">
        <f t="shared" si="2"/>
        <v>0</v>
      </c>
      <c r="M53" s="47">
        <f t="shared" si="3"/>
        <v>0</v>
      </c>
      <c r="N53" s="47">
        <f t="shared" si="4"/>
        <v>0</v>
      </c>
      <c r="O53" s="47">
        <f t="shared" si="5"/>
        <v>0</v>
      </c>
      <c r="P53" s="48">
        <f t="shared" si="6"/>
        <v>0</v>
      </c>
    </row>
    <row r="54" spans="1:17" x14ac:dyDescent="0.2">
      <c r="A54" s="38" t="s">
        <v>163</v>
      </c>
      <c r="B54" s="39" t="s">
        <v>696</v>
      </c>
      <c r="C54" s="46" t="s">
        <v>361</v>
      </c>
      <c r="D54" s="24" t="s">
        <v>62</v>
      </c>
      <c r="E54" s="72">
        <v>39.5</v>
      </c>
      <c r="F54" s="73"/>
      <c r="G54" s="70"/>
      <c r="H54" s="47">
        <f t="shared" si="0"/>
        <v>0</v>
      </c>
      <c r="I54" s="70"/>
      <c r="J54" s="70"/>
      <c r="K54" s="48">
        <f t="shared" si="1"/>
        <v>0</v>
      </c>
      <c r="L54" s="49">
        <f t="shared" si="2"/>
        <v>0</v>
      </c>
      <c r="M54" s="47">
        <f t="shared" si="3"/>
        <v>0</v>
      </c>
      <c r="N54" s="47">
        <f t="shared" si="4"/>
        <v>0</v>
      </c>
      <c r="O54" s="47">
        <f t="shared" si="5"/>
        <v>0</v>
      </c>
      <c r="P54" s="48">
        <f t="shared" si="6"/>
        <v>0</v>
      </c>
    </row>
    <row r="55" spans="1:17" ht="22.5" x14ac:dyDescent="0.2">
      <c r="A55" s="38" t="s">
        <v>164</v>
      </c>
      <c r="B55" s="39" t="s">
        <v>696</v>
      </c>
      <c r="C55" s="46" t="s">
        <v>431</v>
      </c>
      <c r="D55" s="24" t="s">
        <v>65</v>
      </c>
      <c r="E55" s="72">
        <v>0.96</v>
      </c>
      <c r="F55" s="73"/>
      <c r="G55" s="70"/>
      <c r="H55" s="47">
        <f t="shared" si="0"/>
        <v>0</v>
      </c>
      <c r="I55" s="70"/>
      <c r="J55" s="70"/>
      <c r="K55" s="48">
        <f t="shared" si="1"/>
        <v>0</v>
      </c>
      <c r="L55" s="49">
        <f t="shared" si="2"/>
        <v>0</v>
      </c>
      <c r="M55" s="47">
        <f t="shared" si="3"/>
        <v>0</v>
      </c>
      <c r="N55" s="47">
        <f t="shared" si="4"/>
        <v>0</v>
      </c>
      <c r="O55" s="47">
        <f t="shared" si="5"/>
        <v>0</v>
      </c>
      <c r="P55" s="48">
        <f t="shared" si="6"/>
        <v>0</v>
      </c>
    </row>
    <row r="56" spans="1:17" x14ac:dyDescent="0.2">
      <c r="A56" s="38" t="s">
        <v>167</v>
      </c>
      <c r="B56" s="39" t="s">
        <v>696</v>
      </c>
      <c r="C56" s="46" t="s">
        <v>310</v>
      </c>
      <c r="D56" s="24" t="s">
        <v>65</v>
      </c>
      <c r="E56" s="72">
        <v>1.01</v>
      </c>
      <c r="F56" s="73"/>
      <c r="G56" s="70"/>
      <c r="H56" s="47">
        <f t="shared" si="0"/>
        <v>0</v>
      </c>
      <c r="I56" s="70"/>
      <c r="J56" s="70"/>
      <c r="K56" s="48">
        <f t="shared" si="1"/>
        <v>0</v>
      </c>
      <c r="L56" s="49">
        <f t="shared" si="2"/>
        <v>0</v>
      </c>
      <c r="M56" s="47">
        <f t="shared" si="3"/>
        <v>0</v>
      </c>
      <c r="N56" s="47">
        <f t="shared" si="4"/>
        <v>0</v>
      </c>
      <c r="O56" s="47">
        <f t="shared" si="5"/>
        <v>0</v>
      </c>
      <c r="P56" s="48">
        <f t="shared" si="6"/>
        <v>0</v>
      </c>
    </row>
    <row r="57" spans="1:17" x14ac:dyDescent="0.2">
      <c r="A57" s="38" t="s">
        <v>169</v>
      </c>
      <c r="B57" s="39" t="s">
        <v>696</v>
      </c>
      <c r="C57" s="46" t="s">
        <v>432</v>
      </c>
      <c r="D57" s="24" t="s">
        <v>62</v>
      </c>
      <c r="E57" s="72">
        <v>3.6</v>
      </c>
      <c r="F57" s="73"/>
      <c r="G57" s="70"/>
      <c r="H57" s="47">
        <f t="shared" si="0"/>
        <v>0</v>
      </c>
      <c r="I57" s="70"/>
      <c r="J57" s="70"/>
      <c r="K57" s="48">
        <f t="shared" si="1"/>
        <v>0</v>
      </c>
      <c r="L57" s="49">
        <f t="shared" si="2"/>
        <v>0</v>
      </c>
      <c r="M57" s="47">
        <f t="shared" si="3"/>
        <v>0</v>
      </c>
      <c r="N57" s="47">
        <f t="shared" si="4"/>
        <v>0</v>
      </c>
      <c r="O57" s="47">
        <f t="shared" si="5"/>
        <v>0</v>
      </c>
      <c r="P57" s="48">
        <f t="shared" si="6"/>
        <v>0</v>
      </c>
    </row>
    <row r="58" spans="1:17" x14ac:dyDescent="0.2">
      <c r="A58" s="38" t="s">
        <v>171</v>
      </c>
      <c r="B58" s="39" t="s">
        <v>696</v>
      </c>
      <c r="C58" s="46" t="s">
        <v>304</v>
      </c>
      <c r="D58" s="24" t="s">
        <v>85</v>
      </c>
      <c r="E58" s="72">
        <v>32</v>
      </c>
      <c r="F58" s="73"/>
      <c r="G58" s="70"/>
      <c r="H58" s="47">
        <f t="shared" si="0"/>
        <v>0</v>
      </c>
      <c r="I58" s="70"/>
      <c r="J58" s="70"/>
      <c r="K58" s="48">
        <f t="shared" si="1"/>
        <v>0</v>
      </c>
      <c r="L58" s="49">
        <f t="shared" si="2"/>
        <v>0</v>
      </c>
      <c r="M58" s="47">
        <f t="shared" si="3"/>
        <v>0</v>
      </c>
      <c r="N58" s="47">
        <f t="shared" si="4"/>
        <v>0</v>
      </c>
      <c r="O58" s="47">
        <f t="shared" si="5"/>
        <v>0</v>
      </c>
      <c r="P58" s="48">
        <f t="shared" si="6"/>
        <v>0</v>
      </c>
    </row>
    <row r="59" spans="1:17" x14ac:dyDescent="0.2">
      <c r="A59" s="38" t="s">
        <v>173</v>
      </c>
      <c r="B59" s="39" t="s">
        <v>696</v>
      </c>
      <c r="C59" s="46" t="s">
        <v>305</v>
      </c>
      <c r="D59" s="24" t="s">
        <v>65</v>
      </c>
      <c r="E59" s="72">
        <v>0.1</v>
      </c>
      <c r="F59" s="73"/>
      <c r="G59" s="70"/>
      <c r="H59" s="47">
        <f t="shared" si="0"/>
        <v>0</v>
      </c>
      <c r="I59" s="70"/>
      <c r="J59" s="70"/>
      <c r="K59" s="48">
        <f t="shared" si="1"/>
        <v>0</v>
      </c>
      <c r="L59" s="49">
        <f t="shared" si="2"/>
        <v>0</v>
      </c>
      <c r="M59" s="47">
        <f t="shared" si="3"/>
        <v>0</v>
      </c>
      <c r="N59" s="47">
        <f t="shared" si="4"/>
        <v>0</v>
      </c>
      <c r="O59" s="47">
        <f t="shared" si="5"/>
        <v>0</v>
      </c>
      <c r="P59" s="48">
        <f t="shared" si="6"/>
        <v>0</v>
      </c>
    </row>
    <row r="60" spans="1:17" x14ac:dyDescent="0.2">
      <c r="A60" s="38" t="s">
        <v>175</v>
      </c>
      <c r="B60" s="39" t="s">
        <v>696</v>
      </c>
      <c r="C60" s="46" t="s">
        <v>307</v>
      </c>
      <c r="D60" s="24" t="s">
        <v>109</v>
      </c>
      <c r="E60" s="72">
        <v>64</v>
      </c>
      <c r="F60" s="73"/>
      <c r="G60" s="70"/>
      <c r="H60" s="47">
        <f t="shared" si="0"/>
        <v>0</v>
      </c>
      <c r="I60" s="70"/>
      <c r="J60" s="70"/>
      <c r="K60" s="48">
        <f t="shared" si="1"/>
        <v>0</v>
      </c>
      <c r="L60" s="49">
        <f t="shared" si="2"/>
        <v>0</v>
      </c>
      <c r="M60" s="47">
        <f t="shared" si="3"/>
        <v>0</v>
      </c>
      <c r="N60" s="47">
        <f t="shared" si="4"/>
        <v>0</v>
      </c>
      <c r="O60" s="47">
        <f t="shared" si="5"/>
        <v>0</v>
      </c>
      <c r="P60" s="48">
        <f t="shared" si="6"/>
        <v>0</v>
      </c>
    </row>
    <row r="61" spans="1:17" x14ac:dyDescent="0.2">
      <c r="A61" s="38" t="s">
        <v>177</v>
      </c>
      <c r="B61" s="39" t="s">
        <v>696</v>
      </c>
      <c r="C61" s="46" t="s">
        <v>209</v>
      </c>
      <c r="D61" s="24" t="s">
        <v>85</v>
      </c>
      <c r="E61" s="72">
        <v>16</v>
      </c>
      <c r="F61" s="73"/>
      <c r="G61" s="70"/>
      <c r="H61" s="47">
        <f t="shared" si="0"/>
        <v>0</v>
      </c>
      <c r="I61" s="70"/>
      <c r="J61" s="70"/>
      <c r="K61" s="48">
        <f t="shared" si="1"/>
        <v>0</v>
      </c>
      <c r="L61" s="49">
        <f t="shared" si="2"/>
        <v>0</v>
      </c>
      <c r="M61" s="47">
        <f t="shared" si="3"/>
        <v>0</v>
      </c>
      <c r="N61" s="47">
        <f t="shared" si="4"/>
        <v>0</v>
      </c>
      <c r="O61" s="47">
        <f t="shared" si="5"/>
        <v>0</v>
      </c>
      <c r="P61" s="48">
        <f t="shared" si="6"/>
        <v>0</v>
      </c>
    </row>
    <row r="62" spans="1:17" x14ac:dyDescent="0.2">
      <c r="A62" s="38" t="s">
        <v>377</v>
      </c>
      <c r="B62" s="39" t="s">
        <v>696</v>
      </c>
      <c r="C62" s="46" t="s">
        <v>220</v>
      </c>
      <c r="D62" s="24" t="s">
        <v>65</v>
      </c>
      <c r="E62" s="72">
        <v>0.5</v>
      </c>
      <c r="F62" s="73"/>
      <c r="G62" s="70"/>
      <c r="H62" s="47">
        <f t="shared" si="0"/>
        <v>0</v>
      </c>
      <c r="I62" s="70"/>
      <c r="J62" s="70"/>
      <c r="K62" s="48">
        <f t="shared" si="1"/>
        <v>0</v>
      </c>
      <c r="L62" s="49">
        <f t="shared" si="2"/>
        <v>0</v>
      </c>
      <c r="M62" s="47">
        <f t="shared" si="3"/>
        <v>0</v>
      </c>
      <c r="N62" s="47">
        <f t="shared" si="4"/>
        <v>0</v>
      </c>
      <c r="O62" s="47">
        <f t="shared" si="5"/>
        <v>0</v>
      </c>
      <c r="P62" s="48">
        <f t="shared" si="6"/>
        <v>0</v>
      </c>
    </row>
    <row r="63" spans="1:17" x14ac:dyDescent="0.2">
      <c r="A63" s="38" t="s">
        <v>379</v>
      </c>
      <c r="B63" s="39" t="s">
        <v>696</v>
      </c>
      <c r="C63" s="46" t="s">
        <v>433</v>
      </c>
      <c r="D63" s="24" t="s">
        <v>71</v>
      </c>
      <c r="E63" s="72">
        <v>3</v>
      </c>
      <c r="F63" s="73"/>
      <c r="G63" s="70"/>
      <c r="H63" s="47">
        <f t="shared" si="0"/>
        <v>0</v>
      </c>
      <c r="I63" s="70"/>
      <c r="J63" s="70"/>
      <c r="K63" s="48">
        <f t="shared" si="1"/>
        <v>0</v>
      </c>
      <c r="L63" s="49">
        <f t="shared" si="2"/>
        <v>0</v>
      </c>
      <c r="M63" s="47">
        <f t="shared" si="3"/>
        <v>0</v>
      </c>
      <c r="N63" s="47">
        <f t="shared" si="4"/>
        <v>0</v>
      </c>
      <c r="O63" s="47">
        <f t="shared" si="5"/>
        <v>0</v>
      </c>
      <c r="P63" s="48">
        <f t="shared" si="6"/>
        <v>0</v>
      </c>
    </row>
    <row r="64" spans="1:17" ht="12" thickBot="1" x14ac:dyDescent="0.25">
      <c r="A64" s="38" t="s">
        <v>381</v>
      </c>
      <c r="B64" s="39" t="s">
        <v>696</v>
      </c>
      <c r="C64" s="46" t="s">
        <v>434</v>
      </c>
      <c r="D64" s="24" t="s">
        <v>56</v>
      </c>
      <c r="E64" s="72">
        <v>1</v>
      </c>
      <c r="F64" s="73"/>
      <c r="G64" s="70"/>
      <c r="H64" s="47">
        <f t="shared" si="0"/>
        <v>0</v>
      </c>
      <c r="I64" s="70"/>
      <c r="J64" s="70"/>
      <c r="K64" s="48">
        <f t="shared" si="1"/>
        <v>0</v>
      </c>
      <c r="L64" s="49">
        <f t="shared" si="2"/>
        <v>0</v>
      </c>
      <c r="M64" s="47">
        <f t="shared" si="3"/>
        <v>0</v>
      </c>
      <c r="N64" s="47">
        <f t="shared" si="4"/>
        <v>0</v>
      </c>
      <c r="O64" s="47">
        <f t="shared" si="5"/>
        <v>0</v>
      </c>
      <c r="P64" s="48">
        <f t="shared" si="6"/>
        <v>0</v>
      </c>
    </row>
    <row r="65" spans="1:16" ht="12" thickBot="1" x14ac:dyDescent="0.25">
      <c r="A65" s="268" t="s">
        <v>697</v>
      </c>
      <c r="B65" s="269"/>
      <c r="C65" s="269"/>
      <c r="D65" s="269"/>
      <c r="E65" s="269"/>
      <c r="F65" s="269"/>
      <c r="G65" s="269"/>
      <c r="H65" s="269"/>
      <c r="I65" s="269"/>
      <c r="J65" s="269"/>
      <c r="K65" s="270"/>
      <c r="L65" s="74">
        <f>SUM(L15:L64)</f>
        <v>0</v>
      </c>
      <c r="M65" s="75">
        <f>SUM(M15:M64)</f>
        <v>0</v>
      </c>
      <c r="N65" s="75">
        <f>SUM(N15:N64)</f>
        <v>0</v>
      </c>
      <c r="O65" s="75">
        <f>SUM(O15:O64)</f>
        <v>0</v>
      </c>
      <c r="P65" s="76">
        <f>SUM(P15:P64)</f>
        <v>0</v>
      </c>
    </row>
    <row r="66" spans="1:16" x14ac:dyDescent="0.2">
      <c r="A66" s="17"/>
      <c r="B66" s="17"/>
      <c r="C66" s="17"/>
      <c r="D66" s="17"/>
      <c r="E66" s="17"/>
      <c r="F66" s="17"/>
      <c r="G66" s="17"/>
      <c r="H66" s="17"/>
      <c r="I66" s="17"/>
      <c r="J66" s="17"/>
      <c r="K66" s="17"/>
      <c r="L66" s="17"/>
      <c r="M66" s="17"/>
      <c r="N66" s="17"/>
      <c r="O66" s="17"/>
      <c r="P66" s="17"/>
    </row>
    <row r="67" spans="1:16" x14ac:dyDescent="0.2">
      <c r="A67" s="17"/>
      <c r="B67" s="17"/>
      <c r="C67" s="17"/>
      <c r="D67" s="17"/>
      <c r="E67" s="17"/>
      <c r="F67" s="17"/>
      <c r="G67" s="17"/>
      <c r="H67" s="17"/>
      <c r="I67" s="17"/>
      <c r="J67" s="17"/>
      <c r="K67" s="17"/>
      <c r="L67" s="17"/>
      <c r="M67" s="17"/>
      <c r="N67" s="17"/>
      <c r="O67" s="17"/>
      <c r="P67" s="17"/>
    </row>
    <row r="68" spans="1:16" x14ac:dyDescent="0.2">
      <c r="A68" s="1" t="s">
        <v>14</v>
      </c>
      <c r="B68" s="17"/>
      <c r="C68" s="267" t="str">
        <f>'Kops a'!C36:H36</f>
        <v>Vasilijs Ivanovs</v>
      </c>
      <c r="D68" s="267"/>
      <c r="E68" s="267"/>
      <c r="F68" s="267"/>
      <c r="G68" s="267"/>
      <c r="H68" s="267"/>
      <c r="I68" s="17"/>
      <c r="J68" s="17"/>
      <c r="K68" s="17"/>
      <c r="L68" s="17"/>
      <c r="M68" s="17"/>
      <c r="N68" s="17"/>
      <c r="O68" s="17"/>
      <c r="P68" s="17"/>
    </row>
    <row r="69" spans="1:16" x14ac:dyDescent="0.2">
      <c r="A69" s="17"/>
      <c r="B69" s="17"/>
      <c r="C69" s="225" t="s">
        <v>15</v>
      </c>
      <c r="D69" s="225"/>
      <c r="E69" s="225"/>
      <c r="F69" s="225"/>
      <c r="G69" s="225"/>
      <c r="H69" s="225"/>
      <c r="I69" s="17"/>
      <c r="J69" s="17"/>
      <c r="K69" s="17"/>
      <c r="L69" s="17"/>
      <c r="M69" s="17"/>
      <c r="N69" s="17"/>
      <c r="O69" s="17"/>
      <c r="P69" s="17"/>
    </row>
    <row r="70" spans="1:16" x14ac:dyDescent="0.2">
      <c r="A70" s="17"/>
      <c r="B70" s="17"/>
      <c r="C70" s="17"/>
      <c r="D70" s="17"/>
      <c r="E70" s="17"/>
      <c r="F70" s="17"/>
      <c r="G70" s="17"/>
      <c r="H70" s="17"/>
      <c r="I70" s="17"/>
      <c r="J70" s="17"/>
      <c r="K70" s="17"/>
      <c r="L70" s="17"/>
      <c r="M70" s="17"/>
      <c r="N70" s="17"/>
      <c r="O70" s="17"/>
      <c r="P70" s="17"/>
    </row>
    <row r="71" spans="1:16" x14ac:dyDescent="0.2">
      <c r="A71" s="91" t="str">
        <f>'Kops a'!A39</f>
        <v>Tāme sastādīta 2024. gada 26. augusta</v>
      </c>
      <c r="B71" s="50"/>
      <c r="C71" s="50"/>
      <c r="D71" s="50"/>
      <c r="E71" s="17"/>
      <c r="F71" s="17"/>
      <c r="G71" s="17"/>
      <c r="H71" s="17"/>
      <c r="I71" s="17"/>
      <c r="J71" s="17"/>
      <c r="K71" s="17"/>
      <c r="L71" s="17"/>
      <c r="M71" s="17"/>
      <c r="N71" s="17"/>
      <c r="O71" s="17"/>
      <c r="P71" s="17"/>
    </row>
    <row r="72" spans="1:16" x14ac:dyDescent="0.2">
      <c r="A72" s="17"/>
      <c r="B72" s="17"/>
      <c r="C72" s="17"/>
      <c r="D72" s="17"/>
      <c r="E72" s="17"/>
      <c r="F72" s="17"/>
      <c r="G72" s="17"/>
      <c r="H72" s="17"/>
      <c r="I72" s="17"/>
      <c r="J72" s="17"/>
      <c r="K72" s="17"/>
      <c r="L72" s="17"/>
      <c r="M72" s="17"/>
      <c r="N72" s="17"/>
      <c r="O72" s="17"/>
      <c r="P72" s="17"/>
    </row>
    <row r="73" spans="1:16" x14ac:dyDescent="0.2">
      <c r="A73" s="1" t="s">
        <v>34</v>
      </c>
      <c r="B73" s="17"/>
      <c r="C73" s="267" t="str">
        <f>'Kops a'!C41:H41</f>
        <v>Vasilijs Ivanovs</v>
      </c>
      <c r="D73" s="267"/>
      <c r="E73" s="267"/>
      <c r="F73" s="267"/>
      <c r="G73" s="267"/>
      <c r="H73" s="267"/>
      <c r="I73" s="17"/>
      <c r="J73" s="17"/>
      <c r="K73" s="17"/>
      <c r="L73" s="17"/>
      <c r="M73" s="17"/>
      <c r="N73" s="17"/>
      <c r="O73" s="17"/>
      <c r="P73" s="17"/>
    </row>
    <row r="74" spans="1:16" x14ac:dyDescent="0.2">
      <c r="A74" s="17"/>
      <c r="B74" s="17"/>
      <c r="C74" s="225" t="s">
        <v>15</v>
      </c>
      <c r="D74" s="225"/>
      <c r="E74" s="225"/>
      <c r="F74" s="225"/>
      <c r="G74" s="225"/>
      <c r="H74" s="225"/>
      <c r="I74" s="17"/>
      <c r="J74" s="17"/>
      <c r="K74" s="17"/>
      <c r="L74" s="17"/>
      <c r="M74" s="17"/>
      <c r="N74" s="17"/>
      <c r="O74" s="17"/>
      <c r="P74" s="17"/>
    </row>
    <row r="75" spans="1:16" x14ac:dyDescent="0.2">
      <c r="A75" s="17"/>
      <c r="B75" s="17"/>
      <c r="C75" s="17"/>
      <c r="D75" s="17"/>
      <c r="E75" s="17"/>
      <c r="F75" s="17"/>
      <c r="G75" s="17"/>
      <c r="H75" s="17"/>
      <c r="I75" s="17"/>
      <c r="J75" s="17"/>
      <c r="K75" s="17"/>
      <c r="L75" s="17"/>
      <c r="M75" s="17"/>
      <c r="N75" s="17"/>
      <c r="O75" s="17"/>
      <c r="P75" s="17"/>
    </row>
    <row r="76" spans="1:16" x14ac:dyDescent="0.2">
      <c r="A76" s="91" t="s">
        <v>51</v>
      </c>
      <c r="B76" s="50"/>
      <c r="C76" s="95" t="str">
        <f>'Kops a'!C44</f>
        <v>4-01907</v>
      </c>
      <c r="D76" s="50"/>
      <c r="E76" s="17"/>
      <c r="F76" s="17"/>
      <c r="G76" s="17"/>
      <c r="H76" s="17"/>
      <c r="I76" s="17"/>
      <c r="J76" s="17"/>
      <c r="K76" s="17"/>
      <c r="L76" s="17"/>
      <c r="M76" s="17"/>
      <c r="N76" s="17"/>
      <c r="O76" s="17"/>
      <c r="P76" s="17"/>
    </row>
    <row r="77" spans="1:16" x14ac:dyDescent="0.2">
      <c r="A77" s="17"/>
      <c r="B77" s="17"/>
      <c r="C77" s="17"/>
      <c r="D77" s="17"/>
      <c r="E77" s="17"/>
      <c r="F77" s="17"/>
      <c r="G77" s="17"/>
      <c r="H77" s="17"/>
      <c r="I77" s="17"/>
      <c r="J77" s="17"/>
      <c r="K77" s="17"/>
      <c r="L77" s="17"/>
      <c r="M77" s="17"/>
      <c r="N77" s="17"/>
      <c r="O77" s="17"/>
      <c r="P77" s="17"/>
    </row>
  </sheetData>
  <mergeCells count="22">
    <mergeCell ref="C2:I2"/>
    <mergeCell ref="C3:I3"/>
    <mergeCell ref="D5:L5"/>
    <mergeCell ref="D6:L6"/>
    <mergeCell ref="D7:L7"/>
    <mergeCell ref="N9:O9"/>
    <mergeCell ref="A12:A13"/>
    <mergeCell ref="B12:B13"/>
    <mergeCell ref="C12:C13"/>
    <mergeCell ref="D12:D13"/>
    <mergeCell ref="E12:E13"/>
    <mergeCell ref="L12:P12"/>
    <mergeCell ref="C74:H74"/>
    <mergeCell ref="C4:I4"/>
    <mergeCell ref="F12:K12"/>
    <mergeCell ref="A9:F9"/>
    <mergeCell ref="J9:M9"/>
    <mergeCell ref="D8:L8"/>
    <mergeCell ref="A65:K65"/>
    <mergeCell ref="C68:H68"/>
    <mergeCell ref="C69:H69"/>
    <mergeCell ref="C73:H73"/>
  </mergeCells>
  <conditionalFormatting sqref="A9:F9">
    <cfRule type="containsText" dxfId="227" priority="22" operator="containsText" text="Tāme sastādīta  20__. gada tirgus cenās, pamatojoties uz ___ daļas rasējumiem">
      <formula>NOT(ISERROR(SEARCH("Tāme sastādīta  20__. gada tirgus cenās, pamatojoties uz ___ daļas rasējumiem",A9)))</formula>
    </cfRule>
  </conditionalFormatting>
  <conditionalFormatting sqref="A15:G45 A48:G64 A46:B47 D46:G47">
    <cfRule type="cellIs" dxfId="226" priority="3" operator="equal">
      <formula>0</formula>
    </cfRule>
  </conditionalFormatting>
  <conditionalFormatting sqref="A65:K65">
    <cfRule type="containsText" dxfId="225" priority="19" operator="containsText" text="Tiešās izmaksas kopā, t. sk. darba devēja sociālais nodoklis __.__% ">
      <formula>NOT(ISERROR(SEARCH("Tiešās izmaksas kopā, t. sk. darba devēja sociālais nodoklis __.__% ",A65)))</formula>
    </cfRule>
  </conditionalFormatting>
  <conditionalFormatting sqref="C68:H68 C73:H73 C76">
    <cfRule type="cellIs" dxfId="224" priority="5" operator="equal">
      <formula>0</formula>
    </cfRule>
  </conditionalFormatting>
  <conditionalFormatting sqref="C68:H68">
    <cfRule type="cellIs" dxfId="223" priority="6" operator="equal">
      <formula>0</formula>
    </cfRule>
  </conditionalFormatting>
  <conditionalFormatting sqref="C73:H73">
    <cfRule type="cellIs" dxfId="222" priority="7" operator="equal">
      <formula>0</formula>
    </cfRule>
  </conditionalFormatting>
  <conditionalFormatting sqref="C2:I2">
    <cfRule type="cellIs" dxfId="221" priority="21" operator="equal">
      <formula>0</formula>
    </cfRule>
  </conditionalFormatting>
  <conditionalFormatting sqref="C4:I4">
    <cfRule type="cellIs" dxfId="220" priority="13" operator="equal">
      <formula>0</formula>
    </cfRule>
  </conditionalFormatting>
  <conditionalFormatting sqref="D1">
    <cfRule type="cellIs" dxfId="219" priority="4" operator="equal">
      <formula>0</formula>
    </cfRule>
  </conditionalFormatting>
  <conditionalFormatting sqref="D5:L8">
    <cfRule type="cellIs" dxfId="218" priority="11" operator="equal">
      <formula>0</formula>
    </cfRule>
  </conditionalFormatting>
  <conditionalFormatting sqref="H15:H64 K15:P64 L65:P65">
    <cfRule type="cellIs" dxfId="217" priority="14" operator="equal">
      <formula>0</formula>
    </cfRule>
  </conditionalFormatting>
  <conditionalFormatting sqref="I15:J64">
    <cfRule type="cellIs" dxfId="216" priority="25" operator="equal">
      <formula>0</formula>
    </cfRule>
  </conditionalFormatting>
  <conditionalFormatting sqref="N9:O9">
    <cfRule type="cellIs" dxfId="215" priority="24" operator="equal">
      <formula>0</formula>
    </cfRule>
  </conditionalFormatting>
  <conditionalFormatting sqref="O10:P10">
    <cfRule type="cellIs" dxfId="214" priority="10" operator="equal">
      <formula>"20__. gada __. _________"</formula>
    </cfRule>
  </conditionalFormatting>
  <conditionalFormatting sqref="C46">
    <cfRule type="cellIs" dxfId="213" priority="2" operator="equal">
      <formula>0</formula>
    </cfRule>
  </conditionalFormatting>
  <conditionalFormatting sqref="C47">
    <cfRule type="cellIs" dxfId="212" priority="1" operator="equal">
      <formula>0</formula>
    </cfRule>
  </conditionalFormatting>
  <pageMargins left="0.19685039370078741" right="0.19685039370078741" top="0.78740157480314965" bottom="0.59055118110236227" header="0.31496062992125984" footer="0.31496062992125984"/>
  <pageSetup orientation="landscape" r:id="rId1"/>
  <headerFooter>
    <oddHeader>&amp;R&amp;8LT Nr. 1.2.</oddHeader>
    <oddFooter>&amp;C&amp;8Page &amp;P of &amp;N&amp;R&amp;8SIA Admira TP_01.24.</oddFooter>
  </headerFooter>
  <legacy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9" operator="containsText" id="{46B16A03-C867-4231-9EE2-FA19DDA4D492}">
            <xm:f>NOT(ISERROR(SEARCH("Tāme sastādīta ____. gada ___. ______________",A71)))</xm:f>
            <xm:f>"Tāme sastādīta ____. gada ___. ______________"</xm:f>
            <x14:dxf>
              <font>
                <color auto="1"/>
              </font>
              <fill>
                <patternFill>
                  <bgColor rgb="FFC6EFCE"/>
                </patternFill>
              </fill>
            </x14:dxf>
          </x14:cfRule>
          <xm:sqref>A71</xm:sqref>
        </x14:conditionalFormatting>
        <x14:conditionalFormatting xmlns:xm="http://schemas.microsoft.com/office/excel/2006/main">
          <x14:cfRule type="containsText" priority="8" operator="containsText" id="{2AF3CC58-04F0-4432-AA0F-D3D058C3CAD1}">
            <xm:f>NOT(ISERROR(SEARCH("Sertifikāta Nr. _________________________________",A76)))</xm:f>
            <xm:f>"Sertifikāta Nr. _________________________________"</xm:f>
            <x14:dxf>
              <font>
                <color auto="1"/>
              </font>
              <fill>
                <patternFill>
                  <bgColor rgb="FFC6EFCE"/>
                </patternFill>
              </fill>
            </x14:dxf>
          </x14:cfRule>
          <xm:sqref>A76</xm:sqref>
        </x14:conditionalFormatting>
      </x14:conditionalFormatting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5"/>
  <dimension ref="A1:Q48"/>
  <sheetViews>
    <sheetView workbookViewId="0">
      <selection activeCell="E16" sqref="E16:E19"/>
    </sheetView>
  </sheetViews>
  <sheetFormatPr defaultRowHeight="11.25" x14ac:dyDescent="0.2"/>
  <cols>
    <col min="1" max="1" width="4.5703125" style="1" customWidth="1"/>
    <col min="2" max="2" width="6.42578125" style="1" customWidth="1"/>
    <col min="3" max="3" width="38.42578125" style="1" customWidth="1"/>
    <col min="4" max="4" width="5.85546875" style="1" customWidth="1"/>
    <col min="5" max="5" width="8.7109375" style="1" customWidth="1"/>
    <col min="6" max="6" width="5.42578125" style="1" customWidth="1"/>
    <col min="7" max="7" width="4.85546875" style="1" customWidth="1"/>
    <col min="8" max="10" width="6.7109375" style="1" customWidth="1"/>
    <col min="11" max="11" width="7" style="1" customWidth="1"/>
    <col min="12" max="15" width="7.7109375" style="1" customWidth="1"/>
    <col min="16" max="16" width="9" style="1" customWidth="1"/>
    <col min="17" max="16384" width="9.140625" style="1"/>
  </cols>
  <sheetData>
    <row r="1" spans="1:16" x14ac:dyDescent="0.2">
      <c r="A1" s="22"/>
      <c r="B1" s="22"/>
      <c r="C1" s="27" t="s">
        <v>35</v>
      </c>
      <c r="D1" s="51" t="s">
        <v>108</v>
      </c>
      <c r="E1" s="22"/>
      <c r="F1" s="22"/>
      <c r="G1" s="22"/>
      <c r="H1" s="22"/>
      <c r="I1" s="22"/>
      <c r="J1" s="22"/>
      <c r="N1" s="26"/>
      <c r="O1" s="27"/>
      <c r="P1" s="28"/>
    </row>
    <row r="2" spans="1:16" x14ac:dyDescent="0.2">
      <c r="A2" s="29"/>
      <c r="B2" s="29"/>
      <c r="C2" s="271" t="s">
        <v>470</v>
      </c>
      <c r="D2" s="271"/>
      <c r="E2" s="271"/>
      <c r="F2" s="271"/>
      <c r="G2" s="271"/>
      <c r="H2" s="271"/>
      <c r="I2" s="271"/>
      <c r="J2" s="29"/>
    </row>
    <row r="3" spans="1:16" x14ac:dyDescent="0.2">
      <c r="A3" s="30"/>
      <c r="B3" s="30"/>
      <c r="C3" s="262" t="s">
        <v>17</v>
      </c>
      <c r="D3" s="262"/>
      <c r="E3" s="262"/>
      <c r="F3" s="262"/>
      <c r="G3" s="262"/>
      <c r="H3" s="262"/>
      <c r="I3" s="262"/>
      <c r="J3" s="30"/>
    </row>
    <row r="4" spans="1:16" x14ac:dyDescent="0.2">
      <c r="A4" s="30"/>
      <c r="B4" s="30"/>
      <c r="C4" s="272" t="s">
        <v>49</v>
      </c>
      <c r="D4" s="272"/>
      <c r="E4" s="272"/>
      <c r="F4" s="272"/>
      <c r="G4" s="272"/>
      <c r="H4" s="272"/>
      <c r="I4" s="272"/>
      <c r="J4" s="30"/>
    </row>
    <row r="5" spans="1:16" x14ac:dyDescent="0.2">
      <c r="A5" s="22"/>
      <c r="B5" s="22"/>
      <c r="C5" s="27" t="s">
        <v>5</v>
      </c>
      <c r="D5" s="286" t="str">
        <f>'Kops a'!D6</f>
        <v>Daudzīvokļu dzīvojamais mājās</v>
      </c>
      <c r="E5" s="286"/>
      <c r="F5" s="286"/>
      <c r="G5" s="286"/>
      <c r="H5" s="286"/>
      <c r="I5" s="286"/>
      <c r="J5" s="286"/>
      <c r="K5" s="286"/>
      <c r="L5" s="286"/>
      <c r="M5" s="17"/>
      <c r="N5" s="17"/>
      <c r="O5" s="17"/>
      <c r="P5" s="17"/>
    </row>
    <row r="6" spans="1:16" x14ac:dyDescent="0.2">
      <c r="A6" s="22"/>
      <c r="B6" s="22"/>
      <c r="C6" s="27" t="s">
        <v>6</v>
      </c>
      <c r="D6" s="286" t="str">
        <f>'Kops a'!D7</f>
        <v>Energoefektivitātes paaugstināšana daudzdzīvokļu dzīvojamai mājai</v>
      </c>
      <c r="E6" s="286"/>
      <c r="F6" s="286"/>
      <c r="G6" s="286"/>
      <c r="H6" s="286"/>
      <c r="I6" s="286"/>
      <c r="J6" s="286"/>
      <c r="K6" s="286"/>
      <c r="L6" s="286"/>
      <c r="M6" s="17"/>
      <c r="N6" s="17"/>
      <c r="O6" s="17"/>
      <c r="P6" s="17"/>
    </row>
    <row r="7" spans="1:16" x14ac:dyDescent="0.2">
      <c r="A7" s="22"/>
      <c r="B7" s="22"/>
      <c r="C7" s="27" t="s">
        <v>7</v>
      </c>
      <c r="D7" s="286" t="str">
        <f>'Kops a'!D8</f>
        <v>Rūpnīcas ielā 6, Rēzeknē, LV-4604</v>
      </c>
      <c r="E7" s="286"/>
      <c r="F7" s="286"/>
      <c r="G7" s="286"/>
      <c r="H7" s="286"/>
      <c r="I7" s="286"/>
      <c r="J7" s="286"/>
      <c r="K7" s="286"/>
      <c r="L7" s="286"/>
      <c r="M7" s="17"/>
      <c r="N7" s="17"/>
      <c r="O7" s="17"/>
      <c r="P7" s="17"/>
    </row>
    <row r="8" spans="1:16" x14ac:dyDescent="0.2">
      <c r="A8" s="22"/>
      <c r="B8" s="22"/>
      <c r="C8" s="4" t="s">
        <v>20</v>
      </c>
      <c r="D8" s="286" t="str">
        <f>'Kops a'!D9</f>
        <v>TP_01.24</v>
      </c>
      <c r="E8" s="286"/>
      <c r="F8" s="286"/>
      <c r="G8" s="286"/>
      <c r="H8" s="286"/>
      <c r="I8" s="286"/>
      <c r="J8" s="286"/>
      <c r="K8" s="286"/>
      <c r="L8" s="286"/>
      <c r="M8" s="17"/>
      <c r="N8" s="17"/>
      <c r="O8" s="17"/>
      <c r="P8" s="17"/>
    </row>
    <row r="9" spans="1:16" ht="11.25" customHeight="1" x14ac:dyDescent="0.2">
      <c r="A9" s="273" t="s">
        <v>876</v>
      </c>
      <c r="B9" s="273"/>
      <c r="C9" s="273"/>
      <c r="D9" s="273"/>
      <c r="E9" s="273"/>
      <c r="F9" s="273"/>
      <c r="G9" s="31"/>
      <c r="H9" s="31"/>
      <c r="I9" s="31"/>
      <c r="J9" s="277" t="s">
        <v>36</v>
      </c>
      <c r="K9" s="277"/>
      <c r="L9" s="277"/>
      <c r="M9" s="277"/>
      <c r="N9" s="285">
        <f>P36</f>
        <v>0</v>
      </c>
      <c r="O9" s="285"/>
      <c r="P9" s="31"/>
    </row>
    <row r="10" spans="1:16" x14ac:dyDescent="0.2">
      <c r="A10" s="32"/>
      <c r="B10" s="33"/>
      <c r="C10" s="4"/>
      <c r="D10" s="22"/>
      <c r="E10" s="22"/>
      <c r="F10" s="22"/>
      <c r="G10" s="22"/>
      <c r="H10" s="22"/>
      <c r="I10" s="22"/>
      <c r="J10" s="22"/>
      <c r="K10" s="22"/>
      <c r="L10" s="29"/>
      <c r="M10" s="29"/>
      <c r="O10" s="93"/>
      <c r="P10" s="92" t="str">
        <f>A42</f>
        <v>Tāme sastādīta 2024. gada 26. augusta</v>
      </c>
    </row>
    <row r="11" spans="1:16" ht="12" thickBot="1" x14ac:dyDescent="0.25">
      <c r="A11" s="32"/>
      <c r="B11" s="33"/>
      <c r="C11" s="4"/>
      <c r="D11" s="22"/>
      <c r="E11" s="22"/>
      <c r="F11" s="22"/>
      <c r="G11" s="22"/>
      <c r="H11" s="22"/>
      <c r="I11" s="22"/>
      <c r="J11" s="22"/>
      <c r="K11" s="22"/>
      <c r="L11" s="34"/>
      <c r="M11" s="34"/>
      <c r="N11" s="35"/>
      <c r="O11" s="26"/>
      <c r="P11" s="22"/>
    </row>
    <row r="12" spans="1:16" x14ac:dyDescent="0.2">
      <c r="A12" s="278" t="s">
        <v>23</v>
      </c>
      <c r="B12" s="280" t="s">
        <v>37</v>
      </c>
      <c r="C12" s="275" t="s">
        <v>38</v>
      </c>
      <c r="D12" s="283" t="s">
        <v>39</v>
      </c>
      <c r="E12" s="265" t="s">
        <v>40</v>
      </c>
      <c r="F12" s="274" t="s">
        <v>41</v>
      </c>
      <c r="G12" s="275"/>
      <c r="H12" s="275"/>
      <c r="I12" s="275"/>
      <c r="J12" s="275"/>
      <c r="K12" s="276"/>
      <c r="L12" s="274" t="s">
        <v>42</v>
      </c>
      <c r="M12" s="275"/>
      <c r="N12" s="275"/>
      <c r="O12" s="275"/>
      <c r="P12" s="276"/>
    </row>
    <row r="13" spans="1:16" ht="126.75" customHeight="1" thickBot="1" x14ac:dyDescent="0.25">
      <c r="A13" s="279"/>
      <c r="B13" s="281"/>
      <c r="C13" s="282"/>
      <c r="D13" s="284"/>
      <c r="E13" s="266"/>
      <c r="F13" s="36" t="s">
        <v>43</v>
      </c>
      <c r="G13" s="37" t="s">
        <v>44</v>
      </c>
      <c r="H13" s="37" t="s">
        <v>45</v>
      </c>
      <c r="I13" s="37" t="s">
        <v>46</v>
      </c>
      <c r="J13" s="37" t="s">
        <v>47</v>
      </c>
      <c r="K13" s="65" t="s">
        <v>48</v>
      </c>
      <c r="L13" s="36" t="s">
        <v>43</v>
      </c>
      <c r="M13" s="37" t="s">
        <v>45</v>
      </c>
      <c r="N13" s="37" t="s">
        <v>46</v>
      </c>
      <c r="O13" s="37" t="s">
        <v>47</v>
      </c>
      <c r="P13" s="65" t="s">
        <v>48</v>
      </c>
    </row>
    <row r="14" spans="1:16" s="154" customFormat="1" ht="13.5" customHeight="1" x14ac:dyDescent="0.2">
      <c r="A14" s="150">
        <v>1</v>
      </c>
      <c r="B14" s="151">
        <v>2</v>
      </c>
      <c r="C14" s="152">
        <v>3</v>
      </c>
      <c r="D14" s="152">
        <v>4</v>
      </c>
      <c r="E14" s="153">
        <v>5</v>
      </c>
      <c r="F14" s="150">
        <v>6</v>
      </c>
      <c r="G14" s="151">
        <v>7</v>
      </c>
      <c r="H14" s="151">
        <v>8</v>
      </c>
      <c r="I14" s="151">
        <v>9</v>
      </c>
      <c r="J14" s="151">
        <v>10</v>
      </c>
      <c r="K14" s="153">
        <v>11</v>
      </c>
      <c r="L14" s="150">
        <v>12</v>
      </c>
      <c r="M14" s="151">
        <v>13</v>
      </c>
      <c r="N14" s="151">
        <v>14</v>
      </c>
      <c r="O14" s="151">
        <v>15</v>
      </c>
      <c r="P14" s="153">
        <v>16</v>
      </c>
    </row>
    <row r="15" spans="1:16" x14ac:dyDescent="0.2">
      <c r="A15" s="66">
        <v>1</v>
      </c>
      <c r="B15" s="67"/>
      <c r="C15" s="98" t="s">
        <v>191</v>
      </c>
      <c r="D15" s="69"/>
      <c r="E15" s="72"/>
      <c r="F15" s="73"/>
      <c r="G15" s="70"/>
      <c r="H15" s="70">
        <f>ROUND(F15*G15,2)</f>
        <v>0</v>
      </c>
      <c r="I15" s="70"/>
      <c r="J15" s="70"/>
      <c r="K15" s="71">
        <f>SUM(H15:J15)</f>
        <v>0</v>
      </c>
      <c r="L15" s="73">
        <f>ROUND(E15*F15,2)</f>
        <v>0</v>
      </c>
      <c r="M15" s="70">
        <f>ROUND(H15*E15,2)</f>
        <v>0</v>
      </c>
      <c r="N15" s="70">
        <f>ROUND(I15*E15,2)</f>
        <v>0</v>
      </c>
      <c r="O15" s="70">
        <f>ROUND(J15*E15,2)</f>
        <v>0</v>
      </c>
      <c r="P15" s="71">
        <f>SUM(M15:O15)</f>
        <v>0</v>
      </c>
    </row>
    <row r="16" spans="1:16" ht="22.5" x14ac:dyDescent="0.2">
      <c r="A16" s="175" t="s">
        <v>54</v>
      </c>
      <c r="B16" s="39" t="s">
        <v>696</v>
      </c>
      <c r="C16" s="46" t="s">
        <v>192</v>
      </c>
      <c r="D16" s="24" t="s">
        <v>65</v>
      </c>
      <c r="E16" s="183">
        <v>40.6</v>
      </c>
      <c r="F16" s="73"/>
      <c r="G16" s="70"/>
      <c r="H16" s="47">
        <f t="shared" ref="H16:H35" si="0">ROUND(F16*G16,2)</f>
        <v>0</v>
      </c>
      <c r="I16" s="70"/>
      <c r="J16" s="70"/>
      <c r="K16" s="48">
        <f t="shared" ref="K16:K35" si="1">SUM(H16:J16)</f>
        <v>0</v>
      </c>
      <c r="L16" s="49">
        <f t="shared" ref="L16:L35" si="2">ROUND(E16*F16,2)</f>
        <v>0</v>
      </c>
      <c r="M16" s="47">
        <f t="shared" ref="M16:M35" si="3">ROUND(H16*E16,2)</f>
        <v>0</v>
      </c>
      <c r="N16" s="47">
        <f t="shared" ref="N16:N35" si="4">ROUND(I16*E16,2)</f>
        <v>0</v>
      </c>
      <c r="O16" s="47">
        <f t="shared" ref="O16:O35" si="5">ROUND(J16*E16,2)</f>
        <v>0</v>
      </c>
      <c r="P16" s="48">
        <f t="shared" ref="P16:P35" si="6">SUM(M16:O16)</f>
        <v>0</v>
      </c>
    </row>
    <row r="17" spans="1:17" x14ac:dyDescent="0.2">
      <c r="A17" s="175" t="s">
        <v>106</v>
      </c>
      <c r="B17" s="39" t="s">
        <v>696</v>
      </c>
      <c r="C17" s="46" t="s">
        <v>193</v>
      </c>
      <c r="D17" s="24" t="s">
        <v>65</v>
      </c>
      <c r="E17" s="183">
        <v>36.78</v>
      </c>
      <c r="F17" s="73"/>
      <c r="G17" s="70"/>
      <c r="H17" s="47">
        <f t="shared" si="0"/>
        <v>0</v>
      </c>
      <c r="I17" s="70"/>
      <c r="J17" s="70"/>
      <c r="K17" s="48">
        <f t="shared" si="1"/>
        <v>0</v>
      </c>
      <c r="L17" s="49">
        <f t="shared" si="2"/>
        <v>0</v>
      </c>
      <c r="M17" s="47">
        <f t="shared" si="3"/>
        <v>0</v>
      </c>
      <c r="N17" s="47">
        <f t="shared" si="4"/>
        <v>0</v>
      </c>
      <c r="O17" s="47">
        <f t="shared" si="5"/>
        <v>0</v>
      </c>
      <c r="P17" s="48">
        <f t="shared" si="6"/>
        <v>0</v>
      </c>
    </row>
    <row r="18" spans="1:17" x14ac:dyDescent="0.2">
      <c r="A18" s="175" t="s">
        <v>108</v>
      </c>
      <c r="B18" s="39" t="s">
        <v>696</v>
      </c>
      <c r="C18" s="46" t="s">
        <v>194</v>
      </c>
      <c r="D18" s="24" t="s">
        <v>65</v>
      </c>
      <c r="E18" s="183">
        <v>8.1</v>
      </c>
      <c r="F18" s="73"/>
      <c r="G18" s="70"/>
      <c r="H18" s="47">
        <f t="shared" si="0"/>
        <v>0</v>
      </c>
      <c r="I18" s="70"/>
      <c r="J18" s="70"/>
      <c r="K18" s="48">
        <f t="shared" si="1"/>
        <v>0</v>
      </c>
      <c r="L18" s="49">
        <f t="shared" si="2"/>
        <v>0</v>
      </c>
      <c r="M18" s="47">
        <f t="shared" si="3"/>
        <v>0</v>
      </c>
      <c r="N18" s="47">
        <f t="shared" si="4"/>
        <v>0</v>
      </c>
      <c r="O18" s="47">
        <f t="shared" si="5"/>
        <v>0</v>
      </c>
      <c r="P18" s="48">
        <f t="shared" si="6"/>
        <v>0</v>
      </c>
    </row>
    <row r="19" spans="1:17" x14ac:dyDescent="0.2">
      <c r="A19" s="175" t="s">
        <v>116</v>
      </c>
      <c r="B19" s="39" t="s">
        <v>696</v>
      </c>
      <c r="C19" s="46" t="s">
        <v>195</v>
      </c>
      <c r="D19" s="24" t="s">
        <v>109</v>
      </c>
      <c r="E19" s="183">
        <v>124</v>
      </c>
      <c r="F19" s="73"/>
      <c r="G19" s="70"/>
      <c r="H19" s="47">
        <f t="shared" si="0"/>
        <v>0</v>
      </c>
      <c r="I19" s="70"/>
      <c r="J19" s="70"/>
      <c r="K19" s="48">
        <f t="shared" si="1"/>
        <v>0</v>
      </c>
      <c r="L19" s="49">
        <f t="shared" si="2"/>
        <v>0</v>
      </c>
      <c r="M19" s="47">
        <f t="shared" si="3"/>
        <v>0</v>
      </c>
      <c r="N19" s="47">
        <f t="shared" si="4"/>
        <v>0</v>
      </c>
      <c r="O19" s="47">
        <f t="shared" si="5"/>
        <v>0</v>
      </c>
      <c r="P19" s="48">
        <f t="shared" si="6"/>
        <v>0</v>
      </c>
    </row>
    <row r="20" spans="1:17" ht="22.5" x14ac:dyDescent="0.2">
      <c r="A20" s="38" t="s">
        <v>117</v>
      </c>
      <c r="B20" s="39" t="s">
        <v>696</v>
      </c>
      <c r="C20" s="46" t="s">
        <v>196</v>
      </c>
      <c r="D20" s="24" t="s">
        <v>62</v>
      </c>
      <c r="E20" s="72">
        <v>318.60000000000002</v>
      </c>
      <c r="F20" s="73"/>
      <c r="G20" s="70"/>
      <c r="H20" s="47">
        <f t="shared" si="0"/>
        <v>0</v>
      </c>
      <c r="I20" s="70"/>
      <c r="J20" s="70"/>
      <c r="K20" s="48">
        <f t="shared" si="1"/>
        <v>0</v>
      </c>
      <c r="L20" s="49">
        <f t="shared" si="2"/>
        <v>0</v>
      </c>
      <c r="M20" s="47">
        <f t="shared" si="3"/>
        <v>0</v>
      </c>
      <c r="N20" s="47">
        <f t="shared" si="4"/>
        <v>0</v>
      </c>
      <c r="O20" s="47">
        <f t="shared" si="5"/>
        <v>0</v>
      </c>
      <c r="P20" s="48">
        <f t="shared" si="6"/>
        <v>0</v>
      </c>
    </row>
    <row r="21" spans="1:17" x14ac:dyDescent="0.2">
      <c r="A21" s="38" t="s">
        <v>118</v>
      </c>
      <c r="B21" s="39" t="s">
        <v>696</v>
      </c>
      <c r="C21" s="46" t="s">
        <v>194</v>
      </c>
      <c r="D21" s="24" t="s">
        <v>65</v>
      </c>
      <c r="E21" s="72">
        <v>6.9</v>
      </c>
      <c r="F21" s="73"/>
      <c r="G21" s="70"/>
      <c r="H21" s="47">
        <f t="shared" si="0"/>
        <v>0</v>
      </c>
      <c r="I21" s="70"/>
      <c r="J21" s="70"/>
      <c r="K21" s="48">
        <f t="shared" si="1"/>
        <v>0</v>
      </c>
      <c r="L21" s="49">
        <f t="shared" si="2"/>
        <v>0</v>
      </c>
      <c r="M21" s="47">
        <f t="shared" si="3"/>
        <v>0</v>
      </c>
      <c r="N21" s="47">
        <f t="shared" si="4"/>
        <v>0</v>
      </c>
      <c r="O21" s="47">
        <f t="shared" si="5"/>
        <v>0</v>
      </c>
      <c r="P21" s="48">
        <f t="shared" si="6"/>
        <v>0</v>
      </c>
    </row>
    <row r="22" spans="1:17" ht="33.75" x14ac:dyDescent="0.2">
      <c r="A22" s="38" t="s">
        <v>119</v>
      </c>
      <c r="B22" s="39" t="s">
        <v>696</v>
      </c>
      <c r="C22" s="46" t="s">
        <v>198</v>
      </c>
      <c r="D22" s="24" t="s">
        <v>62</v>
      </c>
      <c r="E22" s="72">
        <v>437.48</v>
      </c>
      <c r="F22" s="73"/>
      <c r="G22" s="70"/>
      <c r="H22" s="47">
        <f t="shared" si="0"/>
        <v>0</v>
      </c>
      <c r="I22" s="70"/>
      <c r="J22" s="70"/>
      <c r="K22" s="48">
        <f t="shared" si="1"/>
        <v>0</v>
      </c>
      <c r="L22" s="49">
        <f t="shared" si="2"/>
        <v>0</v>
      </c>
      <c r="M22" s="47">
        <f t="shared" si="3"/>
        <v>0</v>
      </c>
      <c r="N22" s="47">
        <f t="shared" si="4"/>
        <v>0</v>
      </c>
      <c r="O22" s="47">
        <f t="shared" si="5"/>
        <v>0</v>
      </c>
      <c r="P22" s="48">
        <f t="shared" si="6"/>
        <v>0</v>
      </c>
    </row>
    <row r="23" spans="1:17" x14ac:dyDescent="0.2">
      <c r="A23" s="38" t="s">
        <v>120</v>
      </c>
      <c r="B23" s="39" t="s">
        <v>696</v>
      </c>
      <c r="C23" s="46" t="s">
        <v>781</v>
      </c>
      <c r="D23" s="24" t="s">
        <v>62</v>
      </c>
      <c r="E23" s="72">
        <v>1439.7</v>
      </c>
      <c r="F23" s="73"/>
      <c r="G23" s="70"/>
      <c r="H23" s="47">
        <f t="shared" si="0"/>
        <v>0</v>
      </c>
      <c r="I23" s="70"/>
      <c r="J23" s="70"/>
      <c r="K23" s="48">
        <f t="shared" si="1"/>
        <v>0</v>
      </c>
      <c r="L23" s="49">
        <f t="shared" si="2"/>
        <v>0</v>
      </c>
      <c r="M23" s="47">
        <f t="shared" si="3"/>
        <v>0</v>
      </c>
      <c r="N23" s="47">
        <f t="shared" si="4"/>
        <v>0</v>
      </c>
      <c r="O23" s="47">
        <f t="shared" si="5"/>
        <v>0</v>
      </c>
      <c r="P23" s="48">
        <f t="shared" si="6"/>
        <v>0</v>
      </c>
    </row>
    <row r="24" spans="1:17" x14ac:dyDescent="0.2">
      <c r="A24" s="38" t="s">
        <v>121</v>
      </c>
      <c r="B24" s="39" t="s">
        <v>696</v>
      </c>
      <c r="C24" s="46" t="s">
        <v>782</v>
      </c>
      <c r="D24" s="24" t="s">
        <v>62</v>
      </c>
      <c r="E24" s="72">
        <v>479.6</v>
      </c>
      <c r="F24" s="73"/>
      <c r="G24" s="70"/>
      <c r="H24" s="47">
        <f t="shared" si="0"/>
        <v>0</v>
      </c>
      <c r="I24" s="70"/>
      <c r="J24" s="70"/>
      <c r="K24" s="48">
        <f t="shared" si="1"/>
        <v>0</v>
      </c>
      <c r="L24" s="49">
        <f t="shared" si="2"/>
        <v>0</v>
      </c>
      <c r="M24" s="47">
        <f t="shared" si="3"/>
        <v>0</v>
      </c>
      <c r="N24" s="47">
        <f t="shared" si="4"/>
        <v>0</v>
      </c>
      <c r="O24" s="47">
        <f t="shared" si="5"/>
        <v>0</v>
      </c>
      <c r="P24" s="48">
        <f t="shared" si="6"/>
        <v>0</v>
      </c>
    </row>
    <row r="25" spans="1:17" ht="22.5" x14ac:dyDescent="0.2">
      <c r="A25" s="38" t="s">
        <v>122</v>
      </c>
      <c r="B25" s="39" t="s">
        <v>696</v>
      </c>
      <c r="C25" s="46" t="s">
        <v>311</v>
      </c>
      <c r="D25" s="24" t="s">
        <v>62</v>
      </c>
      <c r="E25" s="72">
        <v>437.48</v>
      </c>
      <c r="F25" s="73"/>
      <c r="G25" s="70"/>
      <c r="H25" s="47">
        <f t="shared" si="0"/>
        <v>0</v>
      </c>
      <c r="I25" s="70"/>
      <c r="J25" s="70"/>
      <c r="K25" s="48">
        <f t="shared" si="1"/>
        <v>0</v>
      </c>
      <c r="L25" s="49">
        <f t="shared" si="2"/>
        <v>0</v>
      </c>
      <c r="M25" s="47">
        <f t="shared" si="3"/>
        <v>0</v>
      </c>
      <c r="N25" s="47">
        <f t="shared" si="4"/>
        <v>0</v>
      </c>
      <c r="O25" s="47">
        <f t="shared" si="5"/>
        <v>0</v>
      </c>
      <c r="P25" s="48">
        <f t="shared" si="6"/>
        <v>0</v>
      </c>
    </row>
    <row r="26" spans="1:17" x14ac:dyDescent="0.2">
      <c r="A26" s="38" t="s">
        <v>123</v>
      </c>
      <c r="B26" s="39" t="s">
        <v>696</v>
      </c>
      <c r="C26" s="46" t="s">
        <v>770</v>
      </c>
      <c r="D26" s="24" t="s">
        <v>62</v>
      </c>
      <c r="E26" s="72">
        <v>459.8</v>
      </c>
      <c r="F26" s="73"/>
      <c r="G26" s="70"/>
      <c r="H26" s="47">
        <f t="shared" si="0"/>
        <v>0</v>
      </c>
      <c r="I26" s="70"/>
      <c r="J26" s="70"/>
      <c r="K26" s="48">
        <f t="shared" si="1"/>
        <v>0</v>
      </c>
      <c r="L26" s="49">
        <f t="shared" si="2"/>
        <v>0</v>
      </c>
      <c r="M26" s="47">
        <f t="shared" si="3"/>
        <v>0</v>
      </c>
      <c r="N26" s="47">
        <f t="shared" si="4"/>
        <v>0</v>
      </c>
      <c r="O26" s="47">
        <f t="shared" si="5"/>
        <v>0</v>
      </c>
      <c r="P26" s="48">
        <f t="shared" si="6"/>
        <v>0</v>
      </c>
    </row>
    <row r="27" spans="1:17" ht="45" x14ac:dyDescent="0.2">
      <c r="A27" s="38" t="s">
        <v>124</v>
      </c>
      <c r="B27" s="39" t="s">
        <v>696</v>
      </c>
      <c r="C27" s="46" t="s">
        <v>197</v>
      </c>
      <c r="D27" s="24" t="s">
        <v>62</v>
      </c>
      <c r="E27" s="72">
        <v>78.400000000000006</v>
      </c>
      <c r="F27" s="73"/>
      <c r="G27" s="70"/>
      <c r="H27" s="47">
        <f t="shared" si="0"/>
        <v>0</v>
      </c>
      <c r="I27" s="70"/>
      <c r="J27" s="70"/>
      <c r="K27" s="48">
        <f t="shared" si="1"/>
        <v>0</v>
      </c>
      <c r="L27" s="49">
        <f t="shared" si="2"/>
        <v>0</v>
      </c>
      <c r="M27" s="47">
        <f t="shared" si="3"/>
        <v>0</v>
      </c>
      <c r="N27" s="47">
        <f t="shared" si="4"/>
        <v>0</v>
      </c>
      <c r="O27" s="47">
        <f t="shared" si="5"/>
        <v>0</v>
      </c>
      <c r="P27" s="48">
        <f t="shared" si="6"/>
        <v>0</v>
      </c>
      <c r="Q27" s="1" t="s">
        <v>435</v>
      </c>
    </row>
    <row r="28" spans="1:17" x14ac:dyDescent="0.2">
      <c r="A28" s="38" t="s">
        <v>125</v>
      </c>
      <c r="B28" s="39" t="s">
        <v>696</v>
      </c>
      <c r="C28" s="46" t="s">
        <v>782</v>
      </c>
      <c r="D28" s="24" t="s">
        <v>62</v>
      </c>
      <c r="E28" s="72">
        <v>164.6</v>
      </c>
      <c r="F28" s="73"/>
      <c r="G28" s="70"/>
      <c r="H28" s="47">
        <f t="shared" si="0"/>
        <v>0</v>
      </c>
      <c r="I28" s="70"/>
      <c r="J28" s="70"/>
      <c r="K28" s="48">
        <f t="shared" si="1"/>
        <v>0</v>
      </c>
      <c r="L28" s="49">
        <f t="shared" si="2"/>
        <v>0</v>
      </c>
      <c r="M28" s="47">
        <f t="shared" si="3"/>
        <v>0</v>
      </c>
      <c r="N28" s="47">
        <f t="shared" si="4"/>
        <v>0</v>
      </c>
      <c r="O28" s="47">
        <f t="shared" si="5"/>
        <v>0</v>
      </c>
      <c r="P28" s="48">
        <f t="shared" si="6"/>
        <v>0</v>
      </c>
    </row>
    <row r="29" spans="1:17" ht="22.5" x14ac:dyDescent="0.2">
      <c r="A29" s="38" t="s">
        <v>126</v>
      </c>
      <c r="B29" s="39" t="s">
        <v>696</v>
      </c>
      <c r="C29" s="46" t="s">
        <v>312</v>
      </c>
      <c r="D29" s="24" t="s">
        <v>62</v>
      </c>
      <c r="E29" s="72">
        <v>78.400000000000006</v>
      </c>
      <c r="F29" s="73"/>
      <c r="G29" s="70"/>
      <c r="H29" s="47">
        <f t="shared" si="0"/>
        <v>0</v>
      </c>
      <c r="I29" s="70"/>
      <c r="J29" s="70"/>
      <c r="K29" s="48">
        <f t="shared" si="1"/>
        <v>0</v>
      </c>
      <c r="L29" s="49">
        <f t="shared" si="2"/>
        <v>0</v>
      </c>
      <c r="M29" s="47">
        <f t="shared" si="3"/>
        <v>0</v>
      </c>
      <c r="N29" s="47">
        <f t="shared" si="4"/>
        <v>0</v>
      </c>
      <c r="O29" s="47">
        <f t="shared" si="5"/>
        <v>0</v>
      </c>
      <c r="P29" s="48">
        <f t="shared" si="6"/>
        <v>0</v>
      </c>
    </row>
    <row r="30" spans="1:17" ht="23.25" customHeight="1" x14ac:dyDescent="0.2">
      <c r="A30" s="38" t="s">
        <v>127</v>
      </c>
      <c r="B30" s="39" t="s">
        <v>696</v>
      </c>
      <c r="C30" s="46" t="s">
        <v>783</v>
      </c>
      <c r="D30" s="24" t="s">
        <v>62</v>
      </c>
      <c r="E30" s="72">
        <v>82.32</v>
      </c>
      <c r="F30" s="73"/>
      <c r="G30" s="70"/>
      <c r="H30" s="47">
        <f t="shared" si="0"/>
        <v>0</v>
      </c>
      <c r="I30" s="70"/>
      <c r="J30" s="70"/>
      <c r="K30" s="48">
        <f t="shared" si="1"/>
        <v>0</v>
      </c>
      <c r="L30" s="49">
        <f t="shared" si="2"/>
        <v>0</v>
      </c>
      <c r="M30" s="47">
        <f t="shared" si="3"/>
        <v>0</v>
      </c>
      <c r="N30" s="47">
        <f t="shared" si="4"/>
        <v>0</v>
      </c>
      <c r="O30" s="47">
        <f t="shared" si="5"/>
        <v>0</v>
      </c>
      <c r="P30" s="48">
        <f t="shared" si="6"/>
        <v>0</v>
      </c>
    </row>
    <row r="31" spans="1:17" x14ac:dyDescent="0.2">
      <c r="A31" s="38">
        <v>2</v>
      </c>
      <c r="B31" s="39" t="s">
        <v>696</v>
      </c>
      <c r="C31" s="164" t="s">
        <v>199</v>
      </c>
      <c r="D31" s="24"/>
      <c r="E31" s="72"/>
      <c r="F31" s="73"/>
      <c r="G31" s="70"/>
      <c r="H31" s="47">
        <f t="shared" si="0"/>
        <v>0</v>
      </c>
      <c r="I31" s="70"/>
      <c r="J31" s="70"/>
      <c r="K31" s="48">
        <f t="shared" si="1"/>
        <v>0</v>
      </c>
      <c r="L31" s="49">
        <f t="shared" si="2"/>
        <v>0</v>
      </c>
      <c r="M31" s="47">
        <f t="shared" si="3"/>
        <v>0</v>
      </c>
      <c r="N31" s="47">
        <f t="shared" si="4"/>
        <v>0</v>
      </c>
      <c r="O31" s="47">
        <f t="shared" si="5"/>
        <v>0</v>
      </c>
      <c r="P31" s="48">
        <f t="shared" si="6"/>
        <v>0</v>
      </c>
    </row>
    <row r="32" spans="1:17" ht="22.5" x14ac:dyDescent="0.2">
      <c r="A32" s="38" t="s">
        <v>58</v>
      </c>
      <c r="B32" s="39" t="s">
        <v>696</v>
      </c>
      <c r="C32" s="46" t="s">
        <v>200</v>
      </c>
      <c r="D32" s="24" t="s">
        <v>62</v>
      </c>
      <c r="E32" s="72">
        <v>791.5</v>
      </c>
      <c r="F32" s="73"/>
      <c r="G32" s="70"/>
      <c r="H32" s="47">
        <f t="shared" si="0"/>
        <v>0</v>
      </c>
      <c r="I32" s="70"/>
      <c r="J32" s="70"/>
      <c r="K32" s="48">
        <f t="shared" si="1"/>
        <v>0</v>
      </c>
      <c r="L32" s="49">
        <f t="shared" si="2"/>
        <v>0</v>
      </c>
      <c r="M32" s="47">
        <f t="shared" si="3"/>
        <v>0</v>
      </c>
      <c r="N32" s="47">
        <f t="shared" si="4"/>
        <v>0</v>
      </c>
      <c r="O32" s="47">
        <f t="shared" si="5"/>
        <v>0</v>
      </c>
      <c r="P32" s="48">
        <f t="shared" si="6"/>
        <v>0</v>
      </c>
    </row>
    <row r="33" spans="1:16" x14ac:dyDescent="0.2">
      <c r="A33" s="38" t="s">
        <v>60</v>
      </c>
      <c r="B33" s="39" t="s">
        <v>696</v>
      </c>
      <c r="C33" s="46" t="s">
        <v>781</v>
      </c>
      <c r="D33" s="24" t="s">
        <v>62</v>
      </c>
      <c r="E33" s="72">
        <v>770.8</v>
      </c>
      <c r="F33" s="73"/>
      <c r="G33" s="70"/>
      <c r="H33" s="47">
        <f t="shared" si="0"/>
        <v>0</v>
      </c>
      <c r="I33" s="70"/>
      <c r="J33" s="70"/>
      <c r="K33" s="48">
        <f t="shared" si="1"/>
        <v>0</v>
      </c>
      <c r="L33" s="49">
        <f t="shared" si="2"/>
        <v>0</v>
      </c>
      <c r="M33" s="47">
        <f t="shared" si="3"/>
        <v>0</v>
      </c>
      <c r="N33" s="47">
        <f t="shared" si="4"/>
        <v>0</v>
      </c>
      <c r="O33" s="47">
        <f t="shared" si="5"/>
        <v>0</v>
      </c>
      <c r="P33" s="48">
        <f t="shared" si="6"/>
        <v>0</v>
      </c>
    </row>
    <row r="34" spans="1:16" x14ac:dyDescent="0.2">
      <c r="A34" s="38" t="s">
        <v>63</v>
      </c>
      <c r="B34" s="39" t="s">
        <v>696</v>
      </c>
      <c r="C34" s="46" t="s">
        <v>784</v>
      </c>
      <c r="D34" s="24" t="s">
        <v>62</v>
      </c>
      <c r="E34" s="72">
        <v>60.3</v>
      </c>
      <c r="F34" s="73"/>
      <c r="G34" s="70"/>
      <c r="H34" s="47">
        <f t="shared" si="0"/>
        <v>0</v>
      </c>
      <c r="I34" s="70"/>
      <c r="J34" s="70"/>
      <c r="K34" s="48">
        <f t="shared" si="1"/>
        <v>0</v>
      </c>
      <c r="L34" s="49">
        <f t="shared" si="2"/>
        <v>0</v>
      </c>
      <c r="M34" s="47">
        <f t="shared" si="3"/>
        <v>0</v>
      </c>
      <c r="N34" s="47">
        <f t="shared" si="4"/>
        <v>0</v>
      </c>
      <c r="O34" s="47">
        <f t="shared" si="5"/>
        <v>0</v>
      </c>
      <c r="P34" s="48">
        <f t="shared" si="6"/>
        <v>0</v>
      </c>
    </row>
    <row r="35" spans="1:16" ht="12" thickBot="1" x14ac:dyDescent="0.25">
      <c r="A35" s="38" t="s">
        <v>66</v>
      </c>
      <c r="B35" s="39" t="s">
        <v>696</v>
      </c>
      <c r="C35" s="46" t="s">
        <v>201</v>
      </c>
      <c r="D35" s="24" t="s">
        <v>62</v>
      </c>
      <c r="E35" s="72">
        <v>791.5</v>
      </c>
      <c r="F35" s="73"/>
      <c r="G35" s="70"/>
      <c r="H35" s="47">
        <f t="shared" si="0"/>
        <v>0</v>
      </c>
      <c r="I35" s="70"/>
      <c r="J35" s="70"/>
      <c r="K35" s="48">
        <f t="shared" si="1"/>
        <v>0</v>
      </c>
      <c r="L35" s="49">
        <f t="shared" si="2"/>
        <v>0</v>
      </c>
      <c r="M35" s="47">
        <f t="shared" si="3"/>
        <v>0</v>
      </c>
      <c r="N35" s="47">
        <f t="shared" si="4"/>
        <v>0</v>
      </c>
      <c r="O35" s="47">
        <f t="shared" si="5"/>
        <v>0</v>
      </c>
      <c r="P35" s="48">
        <f t="shared" si="6"/>
        <v>0</v>
      </c>
    </row>
    <row r="36" spans="1:16" ht="12" thickBot="1" x14ac:dyDescent="0.25">
      <c r="A36" s="268" t="s">
        <v>697</v>
      </c>
      <c r="B36" s="269"/>
      <c r="C36" s="269"/>
      <c r="D36" s="269"/>
      <c r="E36" s="269"/>
      <c r="F36" s="269"/>
      <c r="G36" s="269"/>
      <c r="H36" s="269"/>
      <c r="I36" s="269"/>
      <c r="J36" s="269"/>
      <c r="K36" s="270"/>
      <c r="L36" s="74">
        <f>SUM(L15:L35)</f>
        <v>0</v>
      </c>
      <c r="M36" s="75">
        <f>SUM(M15:M35)</f>
        <v>0</v>
      </c>
      <c r="N36" s="75">
        <f>SUM(N15:N35)</f>
        <v>0</v>
      </c>
      <c r="O36" s="75">
        <f>SUM(O15:O35)</f>
        <v>0</v>
      </c>
      <c r="P36" s="76">
        <f>SUM(P15:P35)</f>
        <v>0</v>
      </c>
    </row>
    <row r="37" spans="1:16" x14ac:dyDescent="0.2">
      <c r="A37" s="17"/>
      <c r="B37" s="17"/>
      <c r="C37" s="17"/>
      <c r="D37" s="17"/>
      <c r="E37" s="17"/>
      <c r="F37" s="17"/>
      <c r="G37" s="17"/>
      <c r="H37" s="17"/>
      <c r="I37" s="17"/>
      <c r="J37" s="17"/>
      <c r="K37" s="17"/>
      <c r="L37" s="17"/>
      <c r="M37" s="17"/>
      <c r="N37" s="17"/>
      <c r="O37" s="17"/>
      <c r="P37" s="17"/>
    </row>
    <row r="38" spans="1:16" x14ac:dyDescent="0.2">
      <c r="A38" s="17"/>
      <c r="B38" s="17"/>
      <c r="C38" s="17"/>
      <c r="D38" s="17"/>
      <c r="E38" s="17"/>
      <c r="F38" s="17"/>
      <c r="G38" s="17"/>
      <c r="H38" s="17"/>
      <c r="I38" s="17"/>
      <c r="J38" s="17"/>
      <c r="K38" s="17"/>
      <c r="L38" s="17"/>
      <c r="M38" s="17"/>
      <c r="N38" s="17"/>
      <c r="O38" s="17"/>
      <c r="P38" s="17"/>
    </row>
    <row r="39" spans="1:16" x14ac:dyDescent="0.2">
      <c r="A39" s="1" t="s">
        <v>14</v>
      </c>
      <c r="B39" s="17"/>
      <c r="C39" s="267" t="str">
        <f>'Kops a'!C36:H36</f>
        <v>Vasilijs Ivanovs</v>
      </c>
      <c r="D39" s="267"/>
      <c r="E39" s="267"/>
      <c r="F39" s="267"/>
      <c r="G39" s="267"/>
      <c r="H39" s="267"/>
      <c r="I39" s="17"/>
      <c r="J39" s="17"/>
      <c r="K39" s="17"/>
      <c r="L39" s="17"/>
      <c r="M39" s="17"/>
      <c r="N39" s="17"/>
      <c r="O39" s="17"/>
      <c r="P39" s="17"/>
    </row>
    <row r="40" spans="1:16" x14ac:dyDescent="0.2">
      <c r="A40" s="17"/>
      <c r="B40" s="17"/>
      <c r="C40" s="225" t="s">
        <v>15</v>
      </c>
      <c r="D40" s="225"/>
      <c r="E40" s="225"/>
      <c r="F40" s="225"/>
      <c r="G40" s="225"/>
      <c r="H40" s="225"/>
      <c r="I40" s="17"/>
      <c r="J40" s="17"/>
      <c r="K40" s="17"/>
      <c r="L40" s="17"/>
      <c r="M40" s="17"/>
      <c r="N40" s="17"/>
      <c r="O40" s="17"/>
      <c r="P40" s="17"/>
    </row>
    <row r="41" spans="1:16" x14ac:dyDescent="0.2">
      <c r="A41" s="17"/>
      <c r="B41" s="17"/>
      <c r="C41" s="17"/>
      <c r="D41" s="17"/>
      <c r="E41" s="17"/>
      <c r="F41" s="17"/>
      <c r="G41" s="17"/>
      <c r="H41" s="17"/>
      <c r="I41" s="17"/>
      <c r="J41" s="17"/>
      <c r="K41" s="17"/>
      <c r="L41" s="17"/>
      <c r="M41" s="17"/>
      <c r="N41" s="17"/>
      <c r="O41" s="17"/>
      <c r="P41" s="17"/>
    </row>
    <row r="42" spans="1:16" x14ac:dyDescent="0.2">
      <c r="A42" s="91" t="str">
        <f>'Kops a'!A39</f>
        <v>Tāme sastādīta 2024. gada 26. augusta</v>
      </c>
      <c r="B42" s="50"/>
      <c r="C42" s="50"/>
      <c r="D42" s="50"/>
      <c r="E42" s="17"/>
      <c r="F42" s="17"/>
      <c r="G42" s="17"/>
      <c r="H42" s="17"/>
      <c r="I42" s="17"/>
      <c r="J42" s="17"/>
      <c r="K42" s="17"/>
      <c r="L42" s="17"/>
      <c r="M42" s="17"/>
      <c r="N42" s="17"/>
      <c r="O42" s="17"/>
      <c r="P42" s="17"/>
    </row>
    <row r="43" spans="1:16" x14ac:dyDescent="0.2">
      <c r="A43" s="17"/>
      <c r="B43" s="17"/>
      <c r="C43" s="17"/>
      <c r="D43" s="17"/>
      <c r="E43" s="17"/>
      <c r="F43" s="17"/>
      <c r="G43" s="17"/>
      <c r="H43" s="17"/>
      <c r="I43" s="17"/>
      <c r="J43" s="17"/>
      <c r="K43" s="17"/>
      <c r="L43" s="17"/>
      <c r="M43" s="17"/>
      <c r="N43" s="17"/>
      <c r="O43" s="17"/>
      <c r="P43" s="17"/>
    </row>
    <row r="44" spans="1:16" x14ac:dyDescent="0.2">
      <c r="A44" s="1" t="s">
        <v>34</v>
      </c>
      <c r="B44" s="17"/>
      <c r="C44" s="267" t="str">
        <f>'Kops a'!C41:H41</f>
        <v>Vasilijs Ivanovs</v>
      </c>
      <c r="D44" s="267"/>
      <c r="E44" s="267"/>
      <c r="F44" s="267"/>
      <c r="G44" s="267"/>
      <c r="H44" s="267"/>
      <c r="I44" s="17"/>
      <c r="J44" s="17"/>
      <c r="K44" s="17"/>
      <c r="L44" s="17"/>
      <c r="M44" s="17"/>
      <c r="N44" s="17"/>
      <c r="O44" s="17"/>
      <c r="P44" s="17"/>
    </row>
    <row r="45" spans="1:16" x14ac:dyDescent="0.2">
      <c r="A45" s="17"/>
      <c r="B45" s="17"/>
      <c r="C45" s="225" t="s">
        <v>15</v>
      </c>
      <c r="D45" s="225"/>
      <c r="E45" s="225"/>
      <c r="F45" s="225"/>
      <c r="G45" s="225"/>
      <c r="H45" s="225"/>
      <c r="I45" s="17"/>
      <c r="J45" s="17"/>
      <c r="K45" s="17"/>
      <c r="L45" s="17"/>
      <c r="M45" s="17"/>
      <c r="N45" s="17"/>
      <c r="O45" s="17"/>
      <c r="P45" s="17"/>
    </row>
    <row r="46" spans="1:16" x14ac:dyDescent="0.2">
      <c r="A46" s="17"/>
      <c r="B46" s="17"/>
      <c r="C46" s="17"/>
      <c r="D46" s="17"/>
      <c r="E46" s="17"/>
      <c r="F46" s="17"/>
      <c r="G46" s="17"/>
      <c r="H46" s="17"/>
      <c r="I46" s="17"/>
      <c r="J46" s="17"/>
      <c r="K46" s="17"/>
      <c r="L46" s="17"/>
      <c r="M46" s="17"/>
      <c r="N46" s="17"/>
      <c r="O46" s="17"/>
      <c r="P46" s="17"/>
    </row>
    <row r="47" spans="1:16" x14ac:dyDescent="0.2">
      <c r="A47" s="91" t="s">
        <v>51</v>
      </c>
      <c r="B47" s="50"/>
      <c r="C47" s="95" t="str">
        <f>'Kops a'!C44</f>
        <v>4-01907</v>
      </c>
      <c r="D47" s="50"/>
      <c r="E47" s="17"/>
      <c r="F47" s="17"/>
      <c r="G47" s="17"/>
      <c r="H47" s="17"/>
      <c r="I47" s="17"/>
      <c r="J47" s="17"/>
      <c r="K47" s="17"/>
      <c r="L47" s="17"/>
      <c r="M47" s="17"/>
      <c r="N47" s="17"/>
      <c r="O47" s="17"/>
      <c r="P47" s="17"/>
    </row>
    <row r="48" spans="1:16" x14ac:dyDescent="0.2">
      <c r="A48" s="17"/>
      <c r="B48" s="17"/>
      <c r="C48" s="17"/>
      <c r="D48" s="17"/>
      <c r="E48" s="17"/>
      <c r="F48" s="17"/>
      <c r="G48" s="17"/>
      <c r="H48" s="17"/>
      <c r="I48" s="17"/>
      <c r="J48" s="17"/>
      <c r="K48" s="17"/>
      <c r="L48" s="17"/>
      <c r="M48" s="17"/>
      <c r="N48" s="17"/>
      <c r="O48" s="17"/>
      <c r="P48" s="17"/>
    </row>
  </sheetData>
  <mergeCells count="22">
    <mergeCell ref="C2:I2"/>
    <mergeCell ref="C3:I3"/>
    <mergeCell ref="D5:L5"/>
    <mergeCell ref="D6:L6"/>
    <mergeCell ref="D7:L7"/>
    <mergeCell ref="N9:O9"/>
    <mergeCell ref="A12:A13"/>
    <mergeCell ref="B12:B13"/>
    <mergeCell ref="C12:C13"/>
    <mergeCell ref="D12:D13"/>
    <mergeCell ref="E12:E13"/>
    <mergeCell ref="L12:P12"/>
    <mergeCell ref="C45:H45"/>
    <mergeCell ref="C4:I4"/>
    <mergeCell ref="F12:K12"/>
    <mergeCell ref="A9:F9"/>
    <mergeCell ref="J9:M9"/>
    <mergeCell ref="D8:L8"/>
    <mergeCell ref="A36:K36"/>
    <mergeCell ref="C39:H39"/>
    <mergeCell ref="C40:H40"/>
    <mergeCell ref="C44:H44"/>
  </mergeCells>
  <conditionalFormatting sqref="A9:F9">
    <cfRule type="containsText" dxfId="209" priority="26" operator="containsText" text="Tāme sastādīta  20__. gada tirgus cenās, pamatojoties uz ___ daļas rasējumiem">
      <formula>NOT(ISERROR(SEARCH("Tāme sastādīta  20__. gada tirgus cenās, pamatojoties uz ___ daļas rasējumiem",A9)))</formula>
    </cfRule>
  </conditionalFormatting>
  <conditionalFormatting sqref="A15:G35">
    <cfRule type="cellIs" dxfId="208" priority="1" operator="equal">
      <formula>0</formula>
    </cfRule>
  </conditionalFormatting>
  <conditionalFormatting sqref="A36:K36">
    <cfRule type="containsText" dxfId="207" priority="23" operator="containsText" text="Tiešās izmaksas kopā, t. sk. darba devēja sociālais nodoklis __.__% ">
      <formula>NOT(ISERROR(SEARCH("Tiešās izmaksas kopā, t. sk. darba devēja sociālais nodoklis __.__% ",A36)))</formula>
    </cfRule>
  </conditionalFormatting>
  <conditionalFormatting sqref="C39:H39 C44:H44 C47">
    <cfRule type="cellIs" dxfId="206" priority="5" operator="equal">
      <formula>0</formula>
    </cfRule>
  </conditionalFormatting>
  <conditionalFormatting sqref="C39:H39">
    <cfRule type="cellIs" dxfId="205" priority="6" operator="equal">
      <formula>0</formula>
    </cfRule>
  </conditionalFormatting>
  <conditionalFormatting sqref="C44:H44">
    <cfRule type="cellIs" dxfId="204" priority="7" operator="equal">
      <formula>0</formula>
    </cfRule>
  </conditionalFormatting>
  <conditionalFormatting sqref="C2:I2">
    <cfRule type="cellIs" dxfId="203" priority="25" operator="equal">
      <formula>0</formula>
    </cfRule>
  </conditionalFormatting>
  <conditionalFormatting sqref="C4:I4">
    <cfRule type="cellIs" dxfId="202" priority="17" operator="equal">
      <formula>0</formula>
    </cfRule>
  </conditionalFormatting>
  <conditionalFormatting sqref="D1">
    <cfRule type="cellIs" dxfId="201" priority="4" operator="equal">
      <formula>0</formula>
    </cfRule>
  </conditionalFormatting>
  <conditionalFormatting sqref="D5:L8">
    <cfRule type="cellIs" dxfId="200" priority="14" operator="equal">
      <formula>0</formula>
    </cfRule>
  </conditionalFormatting>
  <conditionalFormatting sqref="I15:J35">
    <cfRule type="cellIs" dxfId="199" priority="11" operator="equal">
      <formula>0</formula>
    </cfRule>
  </conditionalFormatting>
  <conditionalFormatting sqref="L36:P36">
    <cfRule type="cellIs" dxfId="198" priority="18" operator="equal">
      <formula>0</formula>
    </cfRule>
  </conditionalFormatting>
  <conditionalFormatting sqref="N9:O9 H15:H35 K15:P35">
    <cfRule type="cellIs" dxfId="197" priority="28" operator="equal">
      <formula>0</formula>
    </cfRule>
  </conditionalFormatting>
  <conditionalFormatting sqref="O10:P10">
    <cfRule type="cellIs" dxfId="196" priority="10" operator="equal">
      <formula>"20__. gada __. _________"</formula>
    </cfRule>
  </conditionalFormatting>
  <pageMargins left="0.19685039370078741" right="0.19685039370078741" top="0.78740157480314965" bottom="0.59055118110236227" header="0.31496062992125984" footer="0.31496062992125984"/>
  <pageSetup paperSize="9" orientation="landscape" r:id="rId1"/>
  <headerFooter>
    <oddHeader>&amp;R&amp;8LT. Nr. 1.3.</oddHeader>
    <oddFooter>&amp;C&amp;"Arial,Обычный"&amp;8Page &amp;P of &amp;N&amp;R&amp;"Arial,Обычный"&amp;8SIA Admira TP_01.24.</oddFooter>
  </headerFooter>
  <legacy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9" operator="containsText" id="{D422C369-7259-49E7-A89B-9D562DEE2E41}">
            <xm:f>NOT(ISERROR(SEARCH("Tāme sastādīta ____. gada ___. ______________",A42)))</xm:f>
            <xm:f>"Tāme sastādīta ____. gada ___. ______________"</xm:f>
            <x14:dxf>
              <font>
                <color auto="1"/>
              </font>
              <fill>
                <patternFill>
                  <bgColor rgb="FFC6EFCE"/>
                </patternFill>
              </fill>
            </x14:dxf>
          </x14:cfRule>
          <xm:sqref>A42</xm:sqref>
        </x14:conditionalFormatting>
        <x14:conditionalFormatting xmlns:xm="http://schemas.microsoft.com/office/excel/2006/main">
          <x14:cfRule type="containsText" priority="8" operator="containsText" id="{D859E3E6-089F-4F16-889A-98EF63E5F3AC}">
            <xm:f>NOT(ISERROR(SEARCH("Sertifikāta Nr. _________________________________",A47)))</xm:f>
            <xm:f>"Sertifikāta Nr. _________________________________"</xm:f>
            <x14:dxf>
              <font>
                <color auto="1"/>
              </font>
              <fill>
                <patternFill>
                  <bgColor rgb="FFC6EFCE"/>
                </patternFill>
              </fill>
            </x14:dxf>
          </x14:cfRule>
          <xm:sqref>A47</xm:sqref>
        </x14:conditionalFormatting>
      </x14:conditionalFormatting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6"/>
  <dimension ref="A1:P84"/>
  <sheetViews>
    <sheetView topLeftCell="A17" zoomScaleNormal="100" workbookViewId="0">
      <selection activeCell="J33" sqref="J33:K33"/>
    </sheetView>
  </sheetViews>
  <sheetFormatPr defaultRowHeight="11.25" x14ac:dyDescent="0.2"/>
  <cols>
    <col min="1" max="1" width="4.5703125" style="1" customWidth="1"/>
    <col min="2" max="2" width="6.7109375" style="1" customWidth="1"/>
    <col min="3" max="3" width="38.42578125" style="1" customWidth="1"/>
    <col min="4" max="4" width="5.85546875" style="1" customWidth="1"/>
    <col min="5" max="5" width="8.7109375" style="1" customWidth="1"/>
    <col min="6" max="6" width="5.42578125" style="1" customWidth="1"/>
    <col min="7" max="7" width="4.85546875" style="1" customWidth="1"/>
    <col min="8" max="10" width="6.7109375" style="1" customWidth="1"/>
    <col min="11" max="11" width="7" style="1" customWidth="1"/>
    <col min="12" max="15" width="7.7109375" style="1" customWidth="1"/>
    <col min="16" max="16" width="9" style="1" customWidth="1"/>
    <col min="17" max="16384" width="9.140625" style="1"/>
  </cols>
  <sheetData>
    <row r="1" spans="1:16" x14ac:dyDescent="0.2">
      <c r="A1" s="22"/>
      <c r="B1" s="22"/>
      <c r="C1" s="27" t="s">
        <v>35</v>
      </c>
      <c r="D1" s="51" t="s">
        <v>116</v>
      </c>
      <c r="E1" s="22"/>
      <c r="F1" s="22"/>
      <c r="G1" s="22"/>
      <c r="H1" s="22"/>
      <c r="I1" s="22"/>
      <c r="J1" s="22"/>
      <c r="N1" s="26"/>
      <c r="O1" s="27"/>
      <c r="P1" s="28"/>
    </row>
    <row r="2" spans="1:16" x14ac:dyDescent="0.2">
      <c r="A2" s="29"/>
      <c r="B2" s="29"/>
      <c r="C2" s="271" t="s">
        <v>471</v>
      </c>
      <c r="D2" s="271"/>
      <c r="E2" s="271"/>
      <c r="F2" s="271"/>
      <c r="G2" s="271"/>
      <c r="H2" s="271"/>
      <c r="I2" s="271"/>
      <c r="J2" s="29"/>
    </row>
    <row r="3" spans="1:16" x14ac:dyDescent="0.2">
      <c r="A3" s="30"/>
      <c r="B3" s="30"/>
      <c r="C3" s="262" t="s">
        <v>17</v>
      </c>
      <c r="D3" s="262"/>
      <c r="E3" s="262"/>
      <c r="F3" s="262"/>
      <c r="G3" s="262"/>
      <c r="H3" s="262"/>
      <c r="I3" s="262"/>
      <c r="J3" s="30"/>
    </row>
    <row r="4" spans="1:16" x14ac:dyDescent="0.2">
      <c r="A4" s="30"/>
      <c r="B4" s="30"/>
      <c r="C4" s="272" t="s">
        <v>49</v>
      </c>
      <c r="D4" s="272"/>
      <c r="E4" s="272"/>
      <c r="F4" s="272"/>
      <c r="G4" s="272"/>
      <c r="H4" s="272"/>
      <c r="I4" s="272"/>
      <c r="J4" s="30"/>
    </row>
    <row r="5" spans="1:16" x14ac:dyDescent="0.2">
      <c r="A5" s="22"/>
      <c r="B5" s="22"/>
      <c r="C5" s="27" t="s">
        <v>5</v>
      </c>
      <c r="D5" s="286" t="str">
        <f>'Kops a'!D6</f>
        <v>Daudzīvokļu dzīvojamais mājās</v>
      </c>
      <c r="E5" s="286"/>
      <c r="F5" s="286"/>
      <c r="G5" s="286"/>
      <c r="H5" s="286"/>
      <c r="I5" s="286"/>
      <c r="J5" s="286"/>
      <c r="K5" s="286"/>
      <c r="L5" s="286"/>
      <c r="M5" s="17"/>
      <c r="N5" s="17"/>
      <c r="O5" s="17"/>
      <c r="P5" s="17"/>
    </row>
    <row r="6" spans="1:16" x14ac:dyDescent="0.2">
      <c r="A6" s="22"/>
      <c r="B6" s="22"/>
      <c r="C6" s="27" t="s">
        <v>6</v>
      </c>
      <c r="D6" s="286" t="str">
        <f>'Kops a'!D7</f>
        <v>Energoefektivitātes paaugstināšana daudzdzīvokļu dzīvojamai mājai</v>
      </c>
      <c r="E6" s="286"/>
      <c r="F6" s="286"/>
      <c r="G6" s="286"/>
      <c r="H6" s="286"/>
      <c r="I6" s="286"/>
      <c r="J6" s="286"/>
      <c r="K6" s="286"/>
      <c r="L6" s="286"/>
      <c r="M6" s="17"/>
      <c r="N6" s="17"/>
      <c r="O6" s="17"/>
      <c r="P6" s="17"/>
    </row>
    <row r="7" spans="1:16" x14ac:dyDescent="0.2">
      <c r="A7" s="22"/>
      <c r="B7" s="22"/>
      <c r="C7" s="27" t="s">
        <v>7</v>
      </c>
      <c r="D7" s="286" t="s">
        <v>255</v>
      </c>
      <c r="E7" s="286"/>
      <c r="F7" s="286"/>
      <c r="G7" s="286"/>
      <c r="H7" s="286"/>
      <c r="I7" s="286"/>
      <c r="J7" s="286"/>
      <c r="K7" s="286"/>
      <c r="L7" s="286"/>
      <c r="M7" s="17"/>
      <c r="N7" s="17"/>
      <c r="O7" s="17"/>
      <c r="P7" s="17"/>
    </row>
    <row r="8" spans="1:16" x14ac:dyDescent="0.2">
      <c r="A8" s="22"/>
      <c r="B8" s="22"/>
      <c r="C8" s="4" t="s">
        <v>20</v>
      </c>
      <c r="D8" s="286" t="str">
        <f>'Kops a'!D9</f>
        <v>TP_01.24</v>
      </c>
      <c r="E8" s="286"/>
      <c r="F8" s="286"/>
      <c r="G8" s="286"/>
      <c r="H8" s="286"/>
      <c r="I8" s="286"/>
      <c r="J8" s="286"/>
      <c r="K8" s="286"/>
      <c r="L8" s="286"/>
      <c r="M8" s="17"/>
      <c r="N8" s="17"/>
      <c r="O8" s="17"/>
      <c r="P8" s="17"/>
    </row>
    <row r="9" spans="1:16" ht="11.25" customHeight="1" x14ac:dyDescent="0.2">
      <c r="A9" s="273" t="s">
        <v>877</v>
      </c>
      <c r="B9" s="273"/>
      <c r="C9" s="273"/>
      <c r="D9" s="273"/>
      <c r="E9" s="273"/>
      <c r="F9" s="273"/>
      <c r="G9" s="31"/>
      <c r="H9" s="31"/>
      <c r="I9" s="31"/>
      <c r="J9" s="277" t="s">
        <v>36</v>
      </c>
      <c r="K9" s="277"/>
      <c r="L9" s="277"/>
      <c r="M9" s="277"/>
      <c r="N9" s="285">
        <f>P72</f>
        <v>0</v>
      </c>
      <c r="O9" s="285"/>
      <c r="P9" s="31"/>
    </row>
    <row r="10" spans="1:16" x14ac:dyDescent="0.2">
      <c r="A10" s="32"/>
      <c r="B10" s="33"/>
      <c r="C10" s="4"/>
      <c r="D10" s="22"/>
      <c r="E10" s="22"/>
      <c r="F10" s="22"/>
      <c r="G10" s="22"/>
      <c r="H10" s="22"/>
      <c r="I10" s="22"/>
      <c r="J10" s="22"/>
      <c r="K10" s="22"/>
      <c r="L10" s="29"/>
      <c r="M10" s="29"/>
      <c r="O10" s="93"/>
      <c r="P10" s="92" t="str">
        <f>A78</f>
        <v>Tāme sastādīta 2024. gada 26. augusta</v>
      </c>
    </row>
    <row r="11" spans="1:16" ht="12" thickBot="1" x14ac:dyDescent="0.25">
      <c r="A11" s="32"/>
      <c r="B11" s="33"/>
      <c r="C11" s="4"/>
      <c r="D11" s="22"/>
      <c r="E11" s="22"/>
      <c r="F11" s="22"/>
      <c r="G11" s="22"/>
      <c r="H11" s="22"/>
      <c r="I11" s="22"/>
      <c r="J11" s="22"/>
      <c r="K11" s="22"/>
      <c r="L11" s="34"/>
      <c r="M11" s="34"/>
      <c r="N11" s="35"/>
      <c r="O11" s="26"/>
      <c r="P11" s="22"/>
    </row>
    <row r="12" spans="1:16" x14ac:dyDescent="0.2">
      <c r="A12" s="278" t="s">
        <v>23</v>
      </c>
      <c r="B12" s="280" t="s">
        <v>37</v>
      </c>
      <c r="C12" s="275" t="s">
        <v>38</v>
      </c>
      <c r="D12" s="283" t="s">
        <v>39</v>
      </c>
      <c r="E12" s="265" t="s">
        <v>40</v>
      </c>
      <c r="F12" s="274" t="s">
        <v>41</v>
      </c>
      <c r="G12" s="275"/>
      <c r="H12" s="275"/>
      <c r="I12" s="275"/>
      <c r="J12" s="275"/>
      <c r="K12" s="276"/>
      <c r="L12" s="274" t="s">
        <v>42</v>
      </c>
      <c r="M12" s="275"/>
      <c r="N12" s="275"/>
      <c r="O12" s="275"/>
      <c r="P12" s="276"/>
    </row>
    <row r="13" spans="1:16" ht="126.75" customHeight="1" thickBot="1" x14ac:dyDescent="0.25">
      <c r="A13" s="279"/>
      <c r="B13" s="281"/>
      <c r="C13" s="282"/>
      <c r="D13" s="284"/>
      <c r="E13" s="266"/>
      <c r="F13" s="36" t="s">
        <v>43</v>
      </c>
      <c r="G13" s="37" t="s">
        <v>44</v>
      </c>
      <c r="H13" s="37" t="s">
        <v>45</v>
      </c>
      <c r="I13" s="37" t="s">
        <v>46</v>
      </c>
      <c r="J13" s="37" t="s">
        <v>47</v>
      </c>
      <c r="K13" s="65" t="s">
        <v>48</v>
      </c>
      <c r="L13" s="36" t="s">
        <v>43</v>
      </c>
      <c r="M13" s="37" t="s">
        <v>45</v>
      </c>
      <c r="N13" s="37" t="s">
        <v>46</v>
      </c>
      <c r="O13" s="37" t="s">
        <v>47</v>
      </c>
      <c r="P13" s="65" t="s">
        <v>48</v>
      </c>
    </row>
    <row r="14" spans="1:16" ht="14.25" customHeight="1" x14ac:dyDescent="0.2">
      <c r="A14" s="159">
        <v>1</v>
      </c>
      <c r="B14" s="160">
        <v>2</v>
      </c>
      <c r="C14" s="165">
        <v>3</v>
      </c>
      <c r="D14" s="165">
        <v>4</v>
      </c>
      <c r="E14" s="166">
        <v>5</v>
      </c>
      <c r="F14" s="159">
        <v>6</v>
      </c>
      <c r="G14" s="160">
        <v>7</v>
      </c>
      <c r="H14" s="160">
        <v>8</v>
      </c>
      <c r="I14" s="160">
        <v>9</v>
      </c>
      <c r="J14" s="160">
        <v>10</v>
      </c>
      <c r="K14" s="166">
        <v>11</v>
      </c>
      <c r="L14" s="159">
        <v>12</v>
      </c>
      <c r="M14" s="160">
        <v>13</v>
      </c>
      <c r="N14" s="160">
        <v>14</v>
      </c>
      <c r="O14" s="160">
        <v>15</v>
      </c>
      <c r="P14" s="166">
        <v>16</v>
      </c>
    </row>
    <row r="15" spans="1:16" x14ac:dyDescent="0.2">
      <c r="A15" s="66">
        <v>1</v>
      </c>
      <c r="B15" s="67"/>
      <c r="C15" s="98" t="s">
        <v>110</v>
      </c>
      <c r="D15" s="69"/>
      <c r="E15" s="72"/>
      <c r="F15" s="73"/>
      <c r="G15" s="70"/>
      <c r="H15" s="70">
        <f>ROUND(F15*G15,2)</f>
        <v>0</v>
      </c>
      <c r="I15" s="70"/>
      <c r="J15" s="70"/>
      <c r="K15" s="71">
        <f>SUM(H15:J15)</f>
        <v>0</v>
      </c>
      <c r="L15" s="73">
        <f>ROUND(E15*F15,2)</f>
        <v>0</v>
      </c>
      <c r="M15" s="70">
        <f>ROUND(H15*E15,2)</f>
        <v>0</v>
      </c>
      <c r="N15" s="70">
        <f>ROUND(I15*E15,2)</f>
        <v>0</v>
      </c>
      <c r="O15" s="70">
        <f>ROUND(J15*E15,2)</f>
        <v>0</v>
      </c>
      <c r="P15" s="71">
        <f>SUM(M15:O15)</f>
        <v>0</v>
      </c>
    </row>
    <row r="16" spans="1:16" ht="22.5" x14ac:dyDescent="0.2">
      <c r="A16" s="38" t="s">
        <v>54</v>
      </c>
      <c r="B16" s="39" t="s">
        <v>696</v>
      </c>
      <c r="C16" s="46" t="s">
        <v>111</v>
      </c>
      <c r="D16" s="24" t="s">
        <v>85</v>
      </c>
      <c r="E16" s="72">
        <v>34</v>
      </c>
      <c r="F16" s="73"/>
      <c r="G16" s="70"/>
      <c r="H16" s="47">
        <f t="shared" ref="H16:H71" si="0">ROUND(F16*G16,2)</f>
        <v>0</v>
      </c>
      <c r="I16" s="70"/>
      <c r="J16" s="70"/>
      <c r="K16" s="48">
        <f t="shared" ref="K16:K71" si="1">SUM(H16:J16)</f>
        <v>0</v>
      </c>
      <c r="L16" s="49">
        <f t="shared" ref="L16:L71" si="2">ROUND(E16*F16,2)</f>
        <v>0</v>
      </c>
      <c r="M16" s="47">
        <f t="shared" ref="M16:M31" si="3">ROUND(H16*E16,2)</f>
        <v>0</v>
      </c>
      <c r="N16" s="47">
        <f t="shared" ref="N16:N71" si="4">ROUND(I16*E16,2)</f>
        <v>0</v>
      </c>
      <c r="O16" s="47">
        <f t="shared" ref="O16:O71" si="5">ROUND(J16*E16,2)</f>
        <v>0</v>
      </c>
      <c r="P16" s="48">
        <f t="shared" ref="P16:P71" si="6">SUM(M16:O16)</f>
        <v>0</v>
      </c>
    </row>
    <row r="17" spans="1:16" ht="26.25" customHeight="1" x14ac:dyDescent="0.2">
      <c r="A17" s="38" t="s">
        <v>106</v>
      </c>
      <c r="B17" s="39" t="s">
        <v>696</v>
      </c>
      <c r="C17" s="46" t="s">
        <v>785</v>
      </c>
      <c r="D17" s="24" t="s">
        <v>85</v>
      </c>
      <c r="E17" s="72">
        <v>34</v>
      </c>
      <c r="F17" s="73"/>
      <c r="G17" s="70"/>
      <c r="H17" s="47">
        <f t="shared" si="0"/>
        <v>0</v>
      </c>
      <c r="I17" s="70"/>
      <c r="J17" s="70"/>
      <c r="K17" s="48">
        <f t="shared" si="1"/>
        <v>0</v>
      </c>
      <c r="L17" s="49">
        <f t="shared" si="2"/>
        <v>0</v>
      </c>
      <c r="M17" s="47">
        <f t="shared" si="3"/>
        <v>0</v>
      </c>
      <c r="N17" s="47">
        <f t="shared" si="4"/>
        <v>0</v>
      </c>
      <c r="O17" s="47">
        <f t="shared" si="5"/>
        <v>0</v>
      </c>
      <c r="P17" s="48">
        <f t="shared" si="6"/>
        <v>0</v>
      </c>
    </row>
    <row r="18" spans="1:16" ht="13.5" customHeight="1" x14ac:dyDescent="0.2">
      <c r="A18" s="38" t="s">
        <v>108</v>
      </c>
      <c r="B18" s="39" t="s">
        <v>696</v>
      </c>
      <c r="C18" s="46" t="s">
        <v>112</v>
      </c>
      <c r="D18" s="24" t="s">
        <v>85</v>
      </c>
      <c r="E18" s="72">
        <v>34</v>
      </c>
      <c r="F18" s="73"/>
      <c r="G18" s="70"/>
      <c r="H18" s="47">
        <f t="shared" si="0"/>
        <v>0</v>
      </c>
      <c r="I18" s="70"/>
      <c r="J18" s="70"/>
      <c r="K18" s="48">
        <f t="shared" si="1"/>
        <v>0</v>
      </c>
      <c r="L18" s="49">
        <f t="shared" si="2"/>
        <v>0</v>
      </c>
      <c r="M18" s="47">
        <f t="shared" si="3"/>
        <v>0</v>
      </c>
      <c r="N18" s="47">
        <f t="shared" si="4"/>
        <v>0</v>
      </c>
      <c r="O18" s="47">
        <f t="shared" si="5"/>
        <v>0</v>
      </c>
      <c r="P18" s="48">
        <f t="shared" si="6"/>
        <v>0</v>
      </c>
    </row>
    <row r="19" spans="1:16" ht="11.25" customHeight="1" x14ac:dyDescent="0.2">
      <c r="A19" s="38" t="s">
        <v>116</v>
      </c>
      <c r="B19" s="39" t="s">
        <v>696</v>
      </c>
      <c r="C19" s="46" t="s">
        <v>292</v>
      </c>
      <c r="D19" s="24" t="s">
        <v>113</v>
      </c>
      <c r="E19" s="72">
        <v>9</v>
      </c>
      <c r="F19" s="73"/>
      <c r="G19" s="70"/>
      <c r="H19" s="47">
        <f t="shared" si="0"/>
        <v>0</v>
      </c>
      <c r="I19" s="70"/>
      <c r="J19" s="70"/>
      <c r="K19" s="48">
        <f t="shared" si="1"/>
        <v>0</v>
      </c>
      <c r="L19" s="49">
        <f t="shared" si="2"/>
        <v>0</v>
      </c>
      <c r="M19" s="47">
        <f t="shared" si="3"/>
        <v>0</v>
      </c>
      <c r="N19" s="47">
        <f t="shared" si="4"/>
        <v>0</v>
      </c>
      <c r="O19" s="47">
        <f t="shared" si="5"/>
        <v>0</v>
      </c>
      <c r="P19" s="48">
        <f t="shared" si="6"/>
        <v>0</v>
      </c>
    </row>
    <row r="20" spans="1:16" ht="22.5" x14ac:dyDescent="0.2">
      <c r="A20" s="38" t="s">
        <v>117</v>
      </c>
      <c r="B20" s="39" t="s">
        <v>696</v>
      </c>
      <c r="C20" s="46" t="s">
        <v>114</v>
      </c>
      <c r="D20" s="24" t="s">
        <v>85</v>
      </c>
      <c r="E20" s="72">
        <v>14</v>
      </c>
      <c r="F20" s="73"/>
      <c r="G20" s="70"/>
      <c r="H20" s="47">
        <f t="shared" si="0"/>
        <v>0</v>
      </c>
      <c r="I20" s="70"/>
      <c r="J20" s="70"/>
      <c r="K20" s="48">
        <f t="shared" si="1"/>
        <v>0</v>
      </c>
      <c r="L20" s="49">
        <f t="shared" si="2"/>
        <v>0</v>
      </c>
      <c r="M20" s="47">
        <f t="shared" si="3"/>
        <v>0</v>
      </c>
      <c r="N20" s="47">
        <f t="shared" si="4"/>
        <v>0</v>
      </c>
      <c r="O20" s="47">
        <f t="shared" si="5"/>
        <v>0</v>
      </c>
      <c r="P20" s="48">
        <f t="shared" si="6"/>
        <v>0</v>
      </c>
    </row>
    <row r="21" spans="1:16" ht="22.5" x14ac:dyDescent="0.2">
      <c r="A21" s="38" t="s">
        <v>118</v>
      </c>
      <c r="B21" s="39" t="s">
        <v>696</v>
      </c>
      <c r="C21" s="46" t="s">
        <v>786</v>
      </c>
      <c r="D21" s="24" t="s">
        <v>85</v>
      </c>
      <c r="E21" s="72">
        <v>14</v>
      </c>
      <c r="F21" s="73"/>
      <c r="G21" s="70"/>
      <c r="H21" s="47">
        <f t="shared" si="0"/>
        <v>0</v>
      </c>
      <c r="I21" s="70"/>
      <c r="J21" s="70"/>
      <c r="K21" s="48">
        <f t="shared" si="1"/>
        <v>0</v>
      </c>
      <c r="L21" s="49">
        <f t="shared" si="2"/>
        <v>0</v>
      </c>
      <c r="M21" s="47">
        <f t="shared" si="3"/>
        <v>0</v>
      </c>
      <c r="N21" s="47">
        <f t="shared" si="4"/>
        <v>0</v>
      </c>
      <c r="O21" s="47">
        <f t="shared" si="5"/>
        <v>0</v>
      </c>
      <c r="P21" s="48">
        <f t="shared" si="6"/>
        <v>0</v>
      </c>
    </row>
    <row r="22" spans="1:16" x14ac:dyDescent="0.2">
      <c r="A22" s="38" t="s">
        <v>119</v>
      </c>
      <c r="B22" s="39" t="s">
        <v>696</v>
      </c>
      <c r="C22" s="46" t="s">
        <v>115</v>
      </c>
      <c r="D22" s="24" t="s">
        <v>85</v>
      </c>
      <c r="E22" s="72">
        <v>14</v>
      </c>
      <c r="F22" s="73"/>
      <c r="G22" s="70"/>
      <c r="H22" s="47">
        <f t="shared" si="0"/>
        <v>0</v>
      </c>
      <c r="I22" s="70"/>
      <c r="J22" s="70"/>
      <c r="K22" s="48">
        <f t="shared" si="1"/>
        <v>0</v>
      </c>
      <c r="L22" s="49">
        <f t="shared" si="2"/>
        <v>0</v>
      </c>
      <c r="M22" s="47">
        <f t="shared" si="3"/>
        <v>0</v>
      </c>
      <c r="N22" s="47">
        <f t="shared" si="4"/>
        <v>0</v>
      </c>
      <c r="O22" s="47">
        <f t="shared" si="5"/>
        <v>0</v>
      </c>
      <c r="P22" s="48">
        <f t="shared" si="6"/>
        <v>0</v>
      </c>
    </row>
    <row r="23" spans="1:16" x14ac:dyDescent="0.2">
      <c r="A23" s="38" t="s">
        <v>120</v>
      </c>
      <c r="B23" s="39" t="s">
        <v>696</v>
      </c>
      <c r="C23" s="46" t="s">
        <v>292</v>
      </c>
      <c r="D23" s="24" t="s">
        <v>113</v>
      </c>
      <c r="E23" s="72">
        <v>4</v>
      </c>
      <c r="F23" s="73"/>
      <c r="G23" s="70"/>
      <c r="H23" s="47">
        <f t="shared" si="0"/>
        <v>0</v>
      </c>
      <c r="I23" s="70"/>
      <c r="J23" s="70"/>
      <c r="K23" s="48">
        <f t="shared" si="1"/>
        <v>0</v>
      </c>
      <c r="L23" s="49">
        <f t="shared" si="2"/>
        <v>0</v>
      </c>
      <c r="M23" s="47">
        <f t="shared" si="3"/>
        <v>0</v>
      </c>
      <c r="N23" s="47">
        <f t="shared" si="4"/>
        <v>0</v>
      </c>
      <c r="O23" s="47">
        <f t="shared" si="5"/>
        <v>0</v>
      </c>
      <c r="P23" s="48">
        <f t="shared" si="6"/>
        <v>0</v>
      </c>
    </row>
    <row r="24" spans="1:16" ht="22.5" x14ac:dyDescent="0.2">
      <c r="A24" s="38" t="s">
        <v>121</v>
      </c>
      <c r="B24" s="39" t="s">
        <v>696</v>
      </c>
      <c r="C24" s="46" t="s">
        <v>133</v>
      </c>
      <c r="D24" s="24" t="s">
        <v>85</v>
      </c>
      <c r="E24" s="72">
        <v>3</v>
      </c>
      <c r="F24" s="73"/>
      <c r="G24" s="70"/>
      <c r="H24" s="47">
        <f t="shared" si="0"/>
        <v>0</v>
      </c>
      <c r="I24" s="70"/>
      <c r="J24" s="70"/>
      <c r="K24" s="48">
        <f t="shared" si="1"/>
        <v>0</v>
      </c>
      <c r="L24" s="49">
        <f t="shared" si="2"/>
        <v>0</v>
      </c>
      <c r="M24" s="47">
        <f t="shared" si="3"/>
        <v>0</v>
      </c>
      <c r="N24" s="47">
        <f t="shared" si="4"/>
        <v>0</v>
      </c>
      <c r="O24" s="47">
        <f t="shared" si="5"/>
        <v>0</v>
      </c>
      <c r="P24" s="48">
        <f t="shared" si="6"/>
        <v>0</v>
      </c>
    </row>
    <row r="25" spans="1:16" ht="22.5" x14ac:dyDescent="0.2">
      <c r="A25" s="38" t="s">
        <v>122</v>
      </c>
      <c r="B25" s="39" t="s">
        <v>696</v>
      </c>
      <c r="C25" s="46" t="s">
        <v>787</v>
      </c>
      <c r="D25" s="24" t="s">
        <v>85</v>
      </c>
      <c r="E25" s="72">
        <v>3</v>
      </c>
      <c r="F25" s="73"/>
      <c r="G25" s="70"/>
      <c r="H25" s="47">
        <f t="shared" si="0"/>
        <v>0</v>
      </c>
      <c r="I25" s="70"/>
      <c r="J25" s="70"/>
      <c r="K25" s="48">
        <f t="shared" si="1"/>
        <v>0</v>
      </c>
      <c r="L25" s="49">
        <f t="shared" si="2"/>
        <v>0</v>
      </c>
      <c r="M25" s="47">
        <f t="shared" si="3"/>
        <v>0</v>
      </c>
      <c r="N25" s="47">
        <f t="shared" si="4"/>
        <v>0</v>
      </c>
      <c r="O25" s="47">
        <f t="shared" si="5"/>
        <v>0</v>
      </c>
      <c r="P25" s="48">
        <f t="shared" si="6"/>
        <v>0</v>
      </c>
    </row>
    <row r="26" spans="1:16" x14ac:dyDescent="0.2">
      <c r="A26" s="38" t="s">
        <v>123</v>
      </c>
      <c r="B26" s="39" t="s">
        <v>696</v>
      </c>
      <c r="C26" s="46" t="s">
        <v>134</v>
      </c>
      <c r="D26" s="24" t="s">
        <v>85</v>
      </c>
      <c r="E26" s="72">
        <v>3</v>
      </c>
      <c r="F26" s="73"/>
      <c r="G26" s="70"/>
      <c r="H26" s="47">
        <f t="shared" si="0"/>
        <v>0</v>
      </c>
      <c r="I26" s="70"/>
      <c r="J26" s="70"/>
      <c r="K26" s="48">
        <f t="shared" si="1"/>
        <v>0</v>
      </c>
      <c r="L26" s="49">
        <f t="shared" si="2"/>
        <v>0</v>
      </c>
      <c r="M26" s="47">
        <f t="shared" si="3"/>
        <v>0</v>
      </c>
      <c r="N26" s="47">
        <f t="shared" si="4"/>
        <v>0</v>
      </c>
      <c r="O26" s="47">
        <f t="shared" si="5"/>
        <v>0</v>
      </c>
      <c r="P26" s="48">
        <f t="shared" si="6"/>
        <v>0</v>
      </c>
    </row>
    <row r="27" spans="1:16" x14ac:dyDescent="0.2">
      <c r="A27" s="38" t="s">
        <v>124</v>
      </c>
      <c r="B27" s="39" t="s">
        <v>696</v>
      </c>
      <c r="C27" s="46" t="s">
        <v>292</v>
      </c>
      <c r="D27" s="24" t="s">
        <v>113</v>
      </c>
      <c r="E27" s="72">
        <v>1</v>
      </c>
      <c r="F27" s="73"/>
      <c r="G27" s="70"/>
      <c r="H27" s="47">
        <f t="shared" si="0"/>
        <v>0</v>
      </c>
      <c r="I27" s="70"/>
      <c r="J27" s="70"/>
      <c r="K27" s="48">
        <f t="shared" si="1"/>
        <v>0</v>
      </c>
      <c r="L27" s="49">
        <f t="shared" si="2"/>
        <v>0</v>
      </c>
      <c r="M27" s="47">
        <f t="shared" si="3"/>
        <v>0</v>
      </c>
      <c r="N27" s="47">
        <f t="shared" si="4"/>
        <v>0</v>
      </c>
      <c r="O27" s="47">
        <f t="shared" si="5"/>
        <v>0</v>
      </c>
      <c r="P27" s="48">
        <f t="shared" si="6"/>
        <v>0</v>
      </c>
    </row>
    <row r="28" spans="1:16" ht="22.5" x14ac:dyDescent="0.2">
      <c r="A28" s="38" t="s">
        <v>125</v>
      </c>
      <c r="B28" s="39" t="s">
        <v>696</v>
      </c>
      <c r="C28" s="46" t="s">
        <v>135</v>
      </c>
      <c r="D28" s="24" t="s">
        <v>85</v>
      </c>
      <c r="E28" s="72">
        <v>2</v>
      </c>
      <c r="F28" s="73"/>
      <c r="G28" s="70"/>
      <c r="H28" s="47">
        <f t="shared" si="0"/>
        <v>0</v>
      </c>
      <c r="I28" s="70"/>
      <c r="J28" s="70"/>
      <c r="K28" s="48">
        <f t="shared" si="1"/>
        <v>0</v>
      </c>
      <c r="L28" s="49">
        <f t="shared" si="2"/>
        <v>0</v>
      </c>
      <c r="M28" s="47">
        <f t="shared" si="3"/>
        <v>0</v>
      </c>
      <c r="N28" s="47">
        <f t="shared" si="4"/>
        <v>0</v>
      </c>
      <c r="O28" s="47">
        <f t="shared" si="5"/>
        <v>0</v>
      </c>
      <c r="P28" s="48">
        <f t="shared" si="6"/>
        <v>0</v>
      </c>
    </row>
    <row r="29" spans="1:16" ht="22.5" x14ac:dyDescent="0.2">
      <c r="A29" s="38" t="s">
        <v>126</v>
      </c>
      <c r="B29" s="39" t="s">
        <v>696</v>
      </c>
      <c r="C29" s="46" t="s">
        <v>788</v>
      </c>
      <c r="D29" s="24" t="s">
        <v>85</v>
      </c>
      <c r="E29" s="72">
        <v>2</v>
      </c>
      <c r="F29" s="73"/>
      <c r="G29" s="70"/>
      <c r="H29" s="47">
        <f t="shared" si="0"/>
        <v>0</v>
      </c>
      <c r="I29" s="70"/>
      <c r="J29" s="70"/>
      <c r="K29" s="48">
        <f t="shared" si="1"/>
        <v>0</v>
      </c>
      <c r="L29" s="49">
        <f t="shared" si="2"/>
        <v>0</v>
      </c>
      <c r="M29" s="47">
        <f t="shared" si="3"/>
        <v>0</v>
      </c>
      <c r="N29" s="47">
        <f t="shared" si="4"/>
        <v>0</v>
      </c>
      <c r="O29" s="47">
        <f t="shared" si="5"/>
        <v>0</v>
      </c>
      <c r="P29" s="48">
        <f t="shared" si="6"/>
        <v>0</v>
      </c>
    </row>
    <row r="30" spans="1:16" x14ac:dyDescent="0.2">
      <c r="A30" s="38" t="s">
        <v>127</v>
      </c>
      <c r="B30" s="39" t="s">
        <v>696</v>
      </c>
      <c r="C30" s="46" t="s">
        <v>292</v>
      </c>
      <c r="D30" s="24" t="s">
        <v>113</v>
      </c>
      <c r="E30" s="72">
        <v>2</v>
      </c>
      <c r="F30" s="73"/>
      <c r="G30" s="70"/>
      <c r="H30" s="47">
        <f t="shared" si="0"/>
        <v>0</v>
      </c>
      <c r="I30" s="70"/>
      <c r="J30" s="70"/>
      <c r="K30" s="48">
        <f t="shared" si="1"/>
        <v>0</v>
      </c>
      <c r="L30" s="49">
        <f t="shared" si="2"/>
        <v>0</v>
      </c>
      <c r="M30" s="47">
        <f t="shared" si="3"/>
        <v>0</v>
      </c>
      <c r="N30" s="47">
        <f t="shared" si="4"/>
        <v>0</v>
      </c>
      <c r="O30" s="47">
        <f t="shared" si="5"/>
        <v>0</v>
      </c>
      <c r="P30" s="48">
        <f t="shared" si="6"/>
        <v>0</v>
      </c>
    </row>
    <row r="31" spans="1:16" ht="22.5" x14ac:dyDescent="0.2">
      <c r="A31" s="38" t="s">
        <v>128</v>
      </c>
      <c r="B31" s="39" t="s">
        <v>696</v>
      </c>
      <c r="C31" s="46" t="s">
        <v>136</v>
      </c>
      <c r="D31" s="24" t="s">
        <v>85</v>
      </c>
      <c r="E31" s="72">
        <v>3</v>
      </c>
      <c r="F31" s="73"/>
      <c r="G31" s="70"/>
      <c r="H31" s="47">
        <f t="shared" si="0"/>
        <v>0</v>
      </c>
      <c r="I31" s="70"/>
      <c r="J31" s="70"/>
      <c r="K31" s="48">
        <f t="shared" si="1"/>
        <v>0</v>
      </c>
      <c r="L31" s="49">
        <f t="shared" si="2"/>
        <v>0</v>
      </c>
      <c r="M31" s="47">
        <f t="shared" si="3"/>
        <v>0</v>
      </c>
      <c r="N31" s="47">
        <f t="shared" si="4"/>
        <v>0</v>
      </c>
      <c r="O31" s="47">
        <f t="shared" si="5"/>
        <v>0</v>
      </c>
      <c r="P31" s="48">
        <f t="shared" si="6"/>
        <v>0</v>
      </c>
    </row>
    <row r="32" spans="1:16" ht="22.5" x14ac:dyDescent="0.2">
      <c r="A32" s="38" t="s">
        <v>129</v>
      </c>
      <c r="B32" s="39" t="s">
        <v>696</v>
      </c>
      <c r="C32" s="46" t="s">
        <v>789</v>
      </c>
      <c r="D32" s="24" t="s">
        <v>85</v>
      </c>
      <c r="E32" s="72">
        <v>3</v>
      </c>
      <c r="F32" s="73"/>
      <c r="G32" s="70"/>
      <c r="H32" s="47">
        <f t="shared" si="0"/>
        <v>0</v>
      </c>
      <c r="I32" s="70"/>
      <c r="J32" s="70"/>
      <c r="K32" s="48">
        <f t="shared" si="1"/>
        <v>0</v>
      </c>
      <c r="L32" s="49">
        <f t="shared" si="2"/>
        <v>0</v>
      </c>
      <c r="M32" s="47">
        <f>ROUND(H32*E32,2)</f>
        <v>0</v>
      </c>
      <c r="N32" s="47">
        <f t="shared" si="4"/>
        <v>0</v>
      </c>
      <c r="O32" s="47">
        <f t="shared" si="5"/>
        <v>0</v>
      </c>
      <c r="P32" s="48">
        <f t="shared" si="6"/>
        <v>0</v>
      </c>
    </row>
    <row r="33" spans="1:16" x14ac:dyDescent="0.2">
      <c r="A33" s="38" t="s">
        <v>130</v>
      </c>
      <c r="B33" s="39" t="s">
        <v>696</v>
      </c>
      <c r="C33" s="46" t="s">
        <v>292</v>
      </c>
      <c r="D33" s="24" t="s">
        <v>113</v>
      </c>
      <c r="E33" s="72">
        <v>2</v>
      </c>
      <c r="F33" s="73"/>
      <c r="G33" s="70"/>
      <c r="H33" s="47">
        <f t="shared" si="0"/>
        <v>0</v>
      </c>
      <c r="I33" s="70"/>
      <c r="J33" s="70"/>
      <c r="K33" s="48">
        <f t="shared" si="1"/>
        <v>0</v>
      </c>
      <c r="L33" s="49">
        <f t="shared" si="2"/>
        <v>0</v>
      </c>
      <c r="M33" s="47">
        <f>ROUND(H33*E33,2)</f>
        <v>0</v>
      </c>
      <c r="N33" s="47">
        <f t="shared" si="4"/>
        <v>0</v>
      </c>
      <c r="O33" s="47">
        <f t="shared" si="5"/>
        <v>0</v>
      </c>
      <c r="P33" s="48">
        <f t="shared" si="6"/>
        <v>0</v>
      </c>
    </row>
    <row r="34" spans="1:16" ht="22.5" x14ac:dyDescent="0.2">
      <c r="A34" s="38" t="s">
        <v>131</v>
      </c>
      <c r="B34" s="39" t="s">
        <v>696</v>
      </c>
      <c r="C34" s="46" t="s">
        <v>137</v>
      </c>
      <c r="D34" s="24" t="s">
        <v>85</v>
      </c>
      <c r="E34" s="72">
        <v>2</v>
      </c>
      <c r="F34" s="73"/>
      <c r="G34" s="70"/>
      <c r="H34" s="47">
        <f t="shared" si="0"/>
        <v>0</v>
      </c>
      <c r="I34" s="70"/>
      <c r="J34" s="70"/>
      <c r="K34" s="48">
        <f t="shared" si="1"/>
        <v>0</v>
      </c>
      <c r="L34" s="49">
        <f t="shared" si="2"/>
        <v>0</v>
      </c>
      <c r="M34" s="47">
        <f t="shared" ref="M34" si="7">ROUND(H34*E34,2)</f>
        <v>0</v>
      </c>
      <c r="N34" s="47">
        <f t="shared" si="4"/>
        <v>0</v>
      </c>
      <c r="O34" s="47">
        <f t="shared" si="5"/>
        <v>0</v>
      </c>
      <c r="P34" s="48">
        <f t="shared" si="6"/>
        <v>0</v>
      </c>
    </row>
    <row r="35" spans="1:16" ht="22.5" x14ac:dyDescent="0.2">
      <c r="A35" s="38" t="s">
        <v>132</v>
      </c>
      <c r="B35" s="39" t="s">
        <v>696</v>
      </c>
      <c r="C35" s="46" t="s">
        <v>790</v>
      </c>
      <c r="D35" s="24" t="s">
        <v>85</v>
      </c>
      <c r="E35" s="72">
        <v>2</v>
      </c>
      <c r="F35" s="73"/>
      <c r="G35" s="70"/>
      <c r="H35" s="47">
        <f t="shared" si="0"/>
        <v>0</v>
      </c>
      <c r="I35" s="70"/>
      <c r="J35" s="70"/>
      <c r="K35" s="48">
        <f t="shared" si="1"/>
        <v>0</v>
      </c>
      <c r="L35" s="49">
        <f t="shared" si="2"/>
        <v>0</v>
      </c>
      <c r="M35" s="47">
        <f>ROUND(H35*E35,2)</f>
        <v>0</v>
      </c>
      <c r="N35" s="47">
        <f t="shared" si="4"/>
        <v>0</v>
      </c>
      <c r="O35" s="47">
        <f t="shared" si="5"/>
        <v>0</v>
      </c>
      <c r="P35" s="48">
        <f t="shared" si="6"/>
        <v>0</v>
      </c>
    </row>
    <row r="36" spans="1:16" x14ac:dyDescent="0.2">
      <c r="A36" s="38" t="s">
        <v>138</v>
      </c>
      <c r="B36" s="39" t="s">
        <v>696</v>
      </c>
      <c r="C36" s="46" t="s">
        <v>139</v>
      </c>
      <c r="D36" s="24" t="s">
        <v>85</v>
      </c>
      <c r="E36" s="72">
        <v>2</v>
      </c>
      <c r="F36" s="73"/>
      <c r="G36" s="70"/>
      <c r="H36" s="47">
        <f t="shared" si="0"/>
        <v>0</v>
      </c>
      <c r="I36" s="70"/>
      <c r="J36" s="70"/>
      <c r="K36" s="48">
        <f t="shared" si="1"/>
        <v>0</v>
      </c>
      <c r="L36" s="49">
        <f t="shared" si="2"/>
        <v>0</v>
      </c>
      <c r="M36" s="47">
        <f t="shared" ref="M36:M37" si="8">ROUND(H36*E36,2)</f>
        <v>0</v>
      </c>
      <c r="N36" s="47">
        <f t="shared" si="4"/>
        <v>0</v>
      </c>
      <c r="O36" s="47">
        <f t="shared" si="5"/>
        <v>0</v>
      </c>
      <c r="P36" s="48">
        <f t="shared" si="6"/>
        <v>0</v>
      </c>
    </row>
    <row r="37" spans="1:16" x14ac:dyDescent="0.2">
      <c r="A37" s="38" t="s">
        <v>140</v>
      </c>
      <c r="B37" s="39" t="s">
        <v>696</v>
      </c>
      <c r="C37" s="46" t="s">
        <v>292</v>
      </c>
      <c r="D37" s="24" t="s">
        <v>113</v>
      </c>
      <c r="E37" s="72">
        <v>1</v>
      </c>
      <c r="F37" s="73"/>
      <c r="G37" s="70"/>
      <c r="H37" s="47">
        <f t="shared" si="0"/>
        <v>0</v>
      </c>
      <c r="I37" s="70"/>
      <c r="J37" s="70"/>
      <c r="K37" s="48">
        <f t="shared" si="1"/>
        <v>0</v>
      </c>
      <c r="L37" s="49">
        <f t="shared" si="2"/>
        <v>0</v>
      </c>
      <c r="M37" s="47">
        <f t="shared" si="8"/>
        <v>0</v>
      </c>
      <c r="N37" s="47">
        <f t="shared" si="4"/>
        <v>0</v>
      </c>
      <c r="O37" s="47">
        <f t="shared" si="5"/>
        <v>0</v>
      </c>
      <c r="P37" s="48">
        <f t="shared" si="6"/>
        <v>0</v>
      </c>
    </row>
    <row r="38" spans="1:16" x14ac:dyDescent="0.2">
      <c r="A38" s="38" t="s">
        <v>141</v>
      </c>
      <c r="B38" s="39" t="s">
        <v>696</v>
      </c>
      <c r="C38" s="46" t="s">
        <v>142</v>
      </c>
      <c r="D38" s="24" t="s">
        <v>56</v>
      </c>
      <c r="E38" s="72">
        <v>1</v>
      </c>
      <c r="F38" s="73"/>
      <c r="G38" s="70"/>
      <c r="H38" s="47">
        <f t="shared" si="0"/>
        <v>0</v>
      </c>
      <c r="I38" s="70"/>
      <c r="J38" s="70"/>
      <c r="K38" s="48">
        <f t="shared" si="1"/>
        <v>0</v>
      </c>
      <c r="L38" s="49">
        <f t="shared" si="2"/>
        <v>0</v>
      </c>
      <c r="M38" s="47">
        <f t="shared" ref="M38" si="9">ROUND(H38*E38,2)</f>
        <v>0</v>
      </c>
      <c r="N38" s="47">
        <f t="shared" si="4"/>
        <v>0</v>
      </c>
      <c r="O38" s="47">
        <f t="shared" si="5"/>
        <v>0</v>
      </c>
      <c r="P38" s="48">
        <f t="shared" si="6"/>
        <v>0</v>
      </c>
    </row>
    <row r="39" spans="1:16" x14ac:dyDescent="0.2">
      <c r="A39" s="175" t="s">
        <v>143</v>
      </c>
      <c r="B39" s="214" t="s">
        <v>696</v>
      </c>
      <c r="C39" s="204" t="s">
        <v>933</v>
      </c>
      <c r="D39" s="215" t="s">
        <v>71</v>
      </c>
      <c r="E39" s="183">
        <v>345</v>
      </c>
      <c r="F39" s="73"/>
      <c r="G39" s="70"/>
      <c r="H39" s="47">
        <f t="shared" si="0"/>
        <v>0</v>
      </c>
      <c r="I39" s="70"/>
      <c r="J39" s="70"/>
      <c r="K39" s="48">
        <f t="shared" si="1"/>
        <v>0</v>
      </c>
      <c r="L39" s="49">
        <f t="shared" si="2"/>
        <v>0</v>
      </c>
      <c r="M39" s="47"/>
      <c r="N39" s="47">
        <f t="shared" si="4"/>
        <v>0</v>
      </c>
      <c r="O39" s="47">
        <f t="shared" si="5"/>
        <v>0</v>
      </c>
      <c r="P39" s="48">
        <f t="shared" si="6"/>
        <v>0</v>
      </c>
    </row>
    <row r="40" spans="1:16" x14ac:dyDescent="0.2">
      <c r="A40" s="175" t="s">
        <v>935</v>
      </c>
      <c r="B40" s="214" t="s">
        <v>696</v>
      </c>
      <c r="C40" s="204" t="s">
        <v>934</v>
      </c>
      <c r="D40" s="215" t="s">
        <v>71</v>
      </c>
      <c r="E40" s="183">
        <v>345</v>
      </c>
      <c r="F40" s="73"/>
      <c r="G40" s="70"/>
      <c r="H40" s="47"/>
      <c r="I40" s="70"/>
      <c r="J40" s="70"/>
      <c r="K40" s="48"/>
      <c r="L40" s="49">
        <f t="shared" si="2"/>
        <v>0</v>
      </c>
      <c r="M40" s="47"/>
      <c r="N40" s="47">
        <f t="shared" si="4"/>
        <v>0</v>
      </c>
      <c r="O40" s="47">
        <f t="shared" si="5"/>
        <v>0</v>
      </c>
      <c r="P40" s="48">
        <f t="shared" si="6"/>
        <v>0</v>
      </c>
    </row>
    <row r="41" spans="1:16" ht="22.5" x14ac:dyDescent="0.2">
      <c r="A41" s="38" t="s">
        <v>145</v>
      </c>
      <c r="B41" s="39" t="s">
        <v>696</v>
      </c>
      <c r="C41" s="46" t="s">
        <v>293</v>
      </c>
      <c r="D41" s="24" t="s">
        <v>85</v>
      </c>
      <c r="E41" s="72">
        <v>2</v>
      </c>
      <c r="F41" s="73"/>
      <c r="G41" s="70"/>
      <c r="H41" s="47">
        <f t="shared" si="0"/>
        <v>0</v>
      </c>
      <c r="I41" s="70"/>
      <c r="J41" s="70"/>
      <c r="K41" s="48">
        <f t="shared" si="1"/>
        <v>0</v>
      </c>
      <c r="L41" s="49">
        <f t="shared" si="2"/>
        <v>0</v>
      </c>
      <c r="M41" s="47">
        <f t="shared" ref="M41" si="10">ROUND(H41*E41,2)</f>
        <v>0</v>
      </c>
      <c r="N41" s="47">
        <f t="shared" si="4"/>
        <v>0</v>
      </c>
      <c r="O41" s="47">
        <f t="shared" si="5"/>
        <v>0</v>
      </c>
      <c r="P41" s="48">
        <f t="shared" si="6"/>
        <v>0</v>
      </c>
    </row>
    <row r="42" spans="1:16" ht="33.75" x14ac:dyDescent="0.2">
      <c r="A42" s="38" t="s">
        <v>146</v>
      </c>
      <c r="B42" s="39" t="s">
        <v>696</v>
      </c>
      <c r="C42" s="46" t="s">
        <v>845</v>
      </c>
      <c r="D42" s="24" t="s">
        <v>85</v>
      </c>
      <c r="E42" s="72">
        <v>1</v>
      </c>
      <c r="F42" s="73"/>
      <c r="G42" s="70"/>
      <c r="H42" s="47">
        <f t="shared" si="0"/>
        <v>0</v>
      </c>
      <c r="I42" s="70"/>
      <c r="J42" s="70"/>
      <c r="K42" s="48">
        <f t="shared" si="1"/>
        <v>0</v>
      </c>
      <c r="L42" s="49">
        <f t="shared" si="2"/>
        <v>0</v>
      </c>
      <c r="M42" s="47">
        <f>ROUND(H44*E44,2)</f>
        <v>0</v>
      </c>
      <c r="N42" s="47">
        <f t="shared" si="4"/>
        <v>0</v>
      </c>
      <c r="O42" s="47">
        <f t="shared" si="5"/>
        <v>0</v>
      </c>
      <c r="P42" s="48">
        <f t="shared" si="6"/>
        <v>0</v>
      </c>
    </row>
    <row r="43" spans="1:16" ht="33.75" x14ac:dyDescent="0.2">
      <c r="A43" s="175" t="s">
        <v>147</v>
      </c>
      <c r="B43" s="39" t="s">
        <v>696</v>
      </c>
      <c r="C43" s="46" t="s">
        <v>846</v>
      </c>
      <c r="D43" s="24" t="s">
        <v>85</v>
      </c>
      <c r="E43" s="72">
        <v>1</v>
      </c>
      <c r="F43" s="73"/>
      <c r="G43" s="70"/>
      <c r="H43" s="47">
        <f t="shared" si="0"/>
        <v>0</v>
      </c>
      <c r="I43" s="70"/>
      <c r="J43" s="70"/>
      <c r="K43" s="48">
        <f t="shared" si="1"/>
        <v>0</v>
      </c>
      <c r="L43" s="49">
        <f t="shared" si="2"/>
        <v>0</v>
      </c>
      <c r="M43" s="47"/>
      <c r="N43" s="47">
        <f t="shared" si="4"/>
        <v>0</v>
      </c>
      <c r="O43" s="47">
        <f t="shared" si="5"/>
        <v>0</v>
      </c>
      <c r="P43" s="48">
        <f t="shared" si="6"/>
        <v>0</v>
      </c>
    </row>
    <row r="44" spans="1:16" x14ac:dyDescent="0.2">
      <c r="A44" s="38" t="s">
        <v>148</v>
      </c>
      <c r="B44" s="39" t="s">
        <v>696</v>
      </c>
      <c r="C44" s="46" t="s">
        <v>292</v>
      </c>
      <c r="D44" s="24" t="s">
        <v>113</v>
      </c>
      <c r="E44" s="72">
        <v>1</v>
      </c>
      <c r="F44" s="73"/>
      <c r="G44" s="70"/>
      <c r="H44" s="47">
        <f t="shared" si="0"/>
        <v>0</v>
      </c>
      <c r="I44" s="70"/>
      <c r="J44" s="70"/>
      <c r="K44" s="48">
        <f t="shared" si="1"/>
        <v>0</v>
      </c>
      <c r="L44" s="49">
        <f t="shared" si="2"/>
        <v>0</v>
      </c>
      <c r="M44" s="47"/>
      <c r="N44" s="47">
        <f t="shared" si="4"/>
        <v>0</v>
      </c>
      <c r="O44" s="47">
        <f t="shared" si="5"/>
        <v>0</v>
      </c>
      <c r="P44" s="48">
        <f t="shared" si="6"/>
        <v>0</v>
      </c>
    </row>
    <row r="45" spans="1:16" ht="33.75" x14ac:dyDescent="0.2">
      <c r="A45" s="38" t="s">
        <v>149</v>
      </c>
      <c r="B45" s="39" t="s">
        <v>696</v>
      </c>
      <c r="C45" s="46" t="s">
        <v>153</v>
      </c>
      <c r="D45" s="24" t="s">
        <v>85</v>
      </c>
      <c r="E45" s="72">
        <v>1</v>
      </c>
      <c r="F45" s="73"/>
      <c r="G45" s="70"/>
      <c r="H45" s="47">
        <f t="shared" si="0"/>
        <v>0</v>
      </c>
      <c r="I45" s="70"/>
      <c r="J45" s="70"/>
      <c r="K45" s="48">
        <f t="shared" si="1"/>
        <v>0</v>
      </c>
      <c r="L45" s="49">
        <f t="shared" si="2"/>
        <v>0</v>
      </c>
      <c r="M45" s="47">
        <f t="shared" ref="M45" si="11">ROUND(H45*E45,2)</f>
        <v>0</v>
      </c>
      <c r="N45" s="47">
        <f t="shared" si="4"/>
        <v>0</v>
      </c>
      <c r="O45" s="47">
        <f t="shared" si="5"/>
        <v>0</v>
      </c>
      <c r="P45" s="48">
        <f t="shared" si="6"/>
        <v>0</v>
      </c>
    </row>
    <row r="46" spans="1:16" ht="22.5" x14ac:dyDescent="0.2">
      <c r="A46" s="38" t="s">
        <v>150</v>
      </c>
      <c r="B46" s="39" t="s">
        <v>696</v>
      </c>
      <c r="C46" s="46" t="s">
        <v>152</v>
      </c>
      <c r="D46" s="24" t="s">
        <v>85</v>
      </c>
      <c r="E46" s="72">
        <v>1</v>
      </c>
      <c r="F46" s="73"/>
      <c r="G46" s="70"/>
      <c r="H46" s="47">
        <f t="shared" si="0"/>
        <v>0</v>
      </c>
      <c r="I46" s="70"/>
      <c r="J46" s="70"/>
      <c r="K46" s="48">
        <f t="shared" si="1"/>
        <v>0</v>
      </c>
      <c r="L46" s="49">
        <f t="shared" si="2"/>
        <v>0</v>
      </c>
      <c r="M46" s="47">
        <f t="shared" ref="M46" si="12">ROUND(H47*E47,2)</f>
        <v>0</v>
      </c>
      <c r="N46" s="47">
        <f t="shared" si="4"/>
        <v>0</v>
      </c>
      <c r="O46" s="47">
        <f t="shared" si="5"/>
        <v>0</v>
      </c>
      <c r="P46" s="48">
        <f t="shared" si="6"/>
        <v>0</v>
      </c>
    </row>
    <row r="47" spans="1:16" x14ac:dyDescent="0.2">
      <c r="A47" s="38" t="s">
        <v>151</v>
      </c>
      <c r="B47" s="39" t="s">
        <v>696</v>
      </c>
      <c r="C47" s="46" t="s">
        <v>292</v>
      </c>
      <c r="D47" s="24" t="s">
        <v>85</v>
      </c>
      <c r="E47" s="72">
        <v>1</v>
      </c>
      <c r="F47" s="73"/>
      <c r="G47" s="70"/>
      <c r="H47" s="47">
        <f t="shared" si="0"/>
        <v>0</v>
      </c>
      <c r="I47" s="70"/>
      <c r="J47" s="70"/>
      <c r="K47" s="48">
        <f t="shared" si="1"/>
        <v>0</v>
      </c>
      <c r="L47" s="49">
        <f t="shared" si="2"/>
        <v>0</v>
      </c>
      <c r="M47" s="47"/>
      <c r="N47" s="47">
        <f t="shared" si="4"/>
        <v>0</v>
      </c>
      <c r="O47" s="47">
        <f t="shared" si="5"/>
        <v>0</v>
      </c>
      <c r="P47" s="48">
        <f t="shared" si="6"/>
        <v>0</v>
      </c>
    </row>
    <row r="48" spans="1:16" ht="22.5" x14ac:dyDescent="0.2">
      <c r="A48" s="38" t="s">
        <v>155</v>
      </c>
      <c r="B48" s="39" t="s">
        <v>696</v>
      </c>
      <c r="C48" s="46" t="s">
        <v>154</v>
      </c>
      <c r="D48" s="24" t="s">
        <v>85</v>
      </c>
      <c r="E48" s="72">
        <v>54</v>
      </c>
      <c r="F48" s="73"/>
      <c r="G48" s="70"/>
      <c r="H48" s="47">
        <f t="shared" si="0"/>
        <v>0</v>
      </c>
      <c r="I48" s="70"/>
      <c r="J48" s="70"/>
      <c r="K48" s="48">
        <f t="shared" si="1"/>
        <v>0</v>
      </c>
      <c r="L48" s="49">
        <f t="shared" si="2"/>
        <v>0</v>
      </c>
      <c r="M48" s="47">
        <f t="shared" ref="M48" si="13">ROUND(H48*E48,2)</f>
        <v>0</v>
      </c>
      <c r="N48" s="47">
        <f t="shared" si="4"/>
        <v>0</v>
      </c>
      <c r="O48" s="47">
        <f t="shared" si="5"/>
        <v>0</v>
      </c>
      <c r="P48" s="48">
        <f t="shared" si="6"/>
        <v>0</v>
      </c>
    </row>
    <row r="49" spans="1:16" ht="22.5" x14ac:dyDescent="0.2">
      <c r="A49" s="38" t="s">
        <v>156</v>
      </c>
      <c r="B49" s="39" t="s">
        <v>696</v>
      </c>
      <c r="C49" s="46" t="s">
        <v>840</v>
      </c>
      <c r="D49" s="24" t="s">
        <v>85</v>
      </c>
      <c r="E49" s="72">
        <v>20</v>
      </c>
      <c r="F49" s="73"/>
      <c r="G49" s="70"/>
      <c r="H49" s="47">
        <f t="shared" si="0"/>
        <v>0</v>
      </c>
      <c r="I49" s="70"/>
      <c r="J49" s="70"/>
      <c r="K49" s="48">
        <f t="shared" si="1"/>
        <v>0</v>
      </c>
      <c r="L49" s="49">
        <f t="shared" si="2"/>
        <v>0</v>
      </c>
      <c r="M49" s="47"/>
      <c r="N49" s="47">
        <f t="shared" si="4"/>
        <v>0</v>
      </c>
      <c r="O49" s="47">
        <f t="shared" si="5"/>
        <v>0</v>
      </c>
      <c r="P49" s="48">
        <f t="shared" si="6"/>
        <v>0</v>
      </c>
    </row>
    <row r="50" spans="1:16" ht="22.5" x14ac:dyDescent="0.2">
      <c r="A50" s="38" t="s">
        <v>157</v>
      </c>
      <c r="B50" s="39" t="s">
        <v>696</v>
      </c>
      <c r="C50" s="46" t="s">
        <v>841</v>
      </c>
      <c r="D50" s="24" t="s">
        <v>85</v>
      </c>
      <c r="E50" s="72">
        <v>6</v>
      </c>
      <c r="F50" s="73"/>
      <c r="G50" s="70"/>
      <c r="H50" s="47">
        <f t="shared" si="0"/>
        <v>0</v>
      </c>
      <c r="I50" s="70"/>
      <c r="J50" s="70"/>
      <c r="K50" s="48">
        <f t="shared" si="1"/>
        <v>0</v>
      </c>
      <c r="L50" s="49">
        <f t="shared" si="2"/>
        <v>0</v>
      </c>
      <c r="M50" s="47"/>
      <c r="N50" s="47">
        <f t="shared" si="4"/>
        <v>0</v>
      </c>
      <c r="O50" s="47">
        <f t="shared" si="5"/>
        <v>0</v>
      </c>
      <c r="P50" s="48">
        <f t="shared" si="6"/>
        <v>0</v>
      </c>
    </row>
    <row r="51" spans="1:16" ht="22.5" x14ac:dyDescent="0.2">
      <c r="A51" s="38" t="s">
        <v>158</v>
      </c>
      <c r="B51" s="39" t="s">
        <v>696</v>
      </c>
      <c r="C51" s="46" t="s">
        <v>159</v>
      </c>
      <c r="D51" s="24" t="s">
        <v>85</v>
      </c>
      <c r="E51" s="72">
        <v>28</v>
      </c>
      <c r="F51" s="73"/>
      <c r="G51" s="70"/>
      <c r="H51" s="47">
        <f t="shared" si="0"/>
        <v>0</v>
      </c>
      <c r="I51" s="70"/>
      <c r="J51" s="70"/>
      <c r="K51" s="48">
        <f t="shared" si="1"/>
        <v>0</v>
      </c>
      <c r="L51" s="49">
        <f t="shared" si="2"/>
        <v>0</v>
      </c>
      <c r="M51" s="47"/>
      <c r="N51" s="47">
        <f t="shared" si="4"/>
        <v>0</v>
      </c>
      <c r="O51" s="47">
        <f t="shared" si="5"/>
        <v>0</v>
      </c>
      <c r="P51" s="48">
        <f t="shared" si="6"/>
        <v>0</v>
      </c>
    </row>
    <row r="52" spans="1:16" ht="22.5" x14ac:dyDescent="0.2">
      <c r="A52" s="38" t="s">
        <v>161</v>
      </c>
      <c r="B52" s="39" t="s">
        <v>696</v>
      </c>
      <c r="C52" s="46" t="s">
        <v>160</v>
      </c>
      <c r="D52" s="24" t="s">
        <v>85</v>
      </c>
      <c r="E52" s="72">
        <v>4</v>
      </c>
      <c r="F52" s="73"/>
      <c r="G52" s="70"/>
      <c r="H52" s="47">
        <f t="shared" si="0"/>
        <v>0</v>
      </c>
      <c r="I52" s="70"/>
      <c r="J52" s="70"/>
      <c r="K52" s="48">
        <f t="shared" si="1"/>
        <v>0</v>
      </c>
      <c r="L52" s="49">
        <f t="shared" si="2"/>
        <v>0</v>
      </c>
      <c r="M52" s="47">
        <f t="shared" ref="M52" si="14">ROUND(H52*E52,2)</f>
        <v>0</v>
      </c>
      <c r="N52" s="47">
        <f t="shared" si="4"/>
        <v>0</v>
      </c>
      <c r="O52" s="47">
        <f t="shared" si="5"/>
        <v>0</v>
      </c>
      <c r="P52" s="48">
        <f t="shared" si="6"/>
        <v>0</v>
      </c>
    </row>
    <row r="53" spans="1:16" x14ac:dyDescent="0.2">
      <c r="A53" s="38" t="s">
        <v>163</v>
      </c>
      <c r="B53" s="39" t="s">
        <v>696</v>
      </c>
      <c r="C53" s="46" t="s">
        <v>162</v>
      </c>
      <c r="D53" s="24" t="s">
        <v>85</v>
      </c>
      <c r="E53" s="72">
        <v>4</v>
      </c>
      <c r="F53" s="73"/>
      <c r="G53" s="70"/>
      <c r="H53" s="47">
        <f t="shared" si="0"/>
        <v>0</v>
      </c>
      <c r="I53" s="70"/>
      <c r="J53" s="70"/>
      <c r="K53" s="48">
        <f t="shared" si="1"/>
        <v>0</v>
      </c>
      <c r="L53" s="49">
        <f t="shared" si="2"/>
        <v>0</v>
      </c>
      <c r="M53" s="47"/>
      <c r="N53" s="47">
        <f t="shared" si="4"/>
        <v>0</v>
      </c>
      <c r="O53" s="47">
        <f t="shared" si="5"/>
        <v>0</v>
      </c>
      <c r="P53" s="48">
        <f t="shared" si="6"/>
        <v>0</v>
      </c>
    </row>
    <row r="54" spans="1:16" ht="22.5" x14ac:dyDescent="0.2">
      <c r="A54" s="38" t="s">
        <v>164</v>
      </c>
      <c r="B54" s="39" t="s">
        <v>696</v>
      </c>
      <c r="C54" s="46" t="s">
        <v>165</v>
      </c>
      <c r="D54" s="24" t="s">
        <v>85</v>
      </c>
      <c r="E54" s="72">
        <v>1</v>
      </c>
      <c r="F54" s="73"/>
      <c r="G54" s="70"/>
      <c r="H54" s="47">
        <f t="shared" si="0"/>
        <v>0</v>
      </c>
      <c r="I54" s="70"/>
      <c r="J54" s="70"/>
      <c r="K54" s="48">
        <f t="shared" si="1"/>
        <v>0</v>
      </c>
      <c r="L54" s="49">
        <f t="shared" si="2"/>
        <v>0</v>
      </c>
      <c r="M54" s="47">
        <f t="shared" ref="M54:M60" si="15">ROUND(H54*E54,2)</f>
        <v>0</v>
      </c>
      <c r="N54" s="47">
        <f t="shared" si="4"/>
        <v>0</v>
      </c>
      <c r="O54" s="47">
        <f t="shared" si="5"/>
        <v>0</v>
      </c>
      <c r="P54" s="48">
        <f t="shared" si="6"/>
        <v>0</v>
      </c>
    </row>
    <row r="55" spans="1:16" ht="22.5" x14ac:dyDescent="0.2">
      <c r="A55" s="38" t="s">
        <v>167</v>
      </c>
      <c r="B55" s="39" t="s">
        <v>696</v>
      </c>
      <c r="C55" s="46" t="s">
        <v>166</v>
      </c>
      <c r="D55" s="24" t="s">
        <v>85</v>
      </c>
      <c r="E55" s="72">
        <v>1</v>
      </c>
      <c r="F55" s="73"/>
      <c r="G55" s="70"/>
      <c r="H55" s="47">
        <f t="shared" si="0"/>
        <v>0</v>
      </c>
      <c r="I55" s="70"/>
      <c r="J55" s="70"/>
      <c r="K55" s="48">
        <f t="shared" si="1"/>
        <v>0</v>
      </c>
      <c r="L55" s="49">
        <f t="shared" si="2"/>
        <v>0</v>
      </c>
      <c r="M55" s="47"/>
      <c r="N55" s="47">
        <f t="shared" si="4"/>
        <v>0</v>
      </c>
      <c r="O55" s="47">
        <f t="shared" si="5"/>
        <v>0</v>
      </c>
      <c r="P55" s="48">
        <f t="shared" si="6"/>
        <v>0</v>
      </c>
    </row>
    <row r="56" spans="1:16" ht="22.5" x14ac:dyDescent="0.2">
      <c r="A56" s="38" t="s">
        <v>169</v>
      </c>
      <c r="B56" s="39" t="s">
        <v>696</v>
      </c>
      <c r="C56" s="46" t="s">
        <v>168</v>
      </c>
      <c r="D56" s="24" t="s">
        <v>85</v>
      </c>
      <c r="E56" s="72">
        <v>1</v>
      </c>
      <c r="F56" s="73"/>
      <c r="G56" s="70"/>
      <c r="H56" s="47">
        <f t="shared" si="0"/>
        <v>0</v>
      </c>
      <c r="I56" s="70"/>
      <c r="J56" s="70"/>
      <c r="K56" s="48">
        <f t="shared" si="1"/>
        <v>0</v>
      </c>
      <c r="L56" s="49">
        <f t="shared" si="2"/>
        <v>0</v>
      </c>
      <c r="M56" s="47">
        <f t="shared" si="15"/>
        <v>0</v>
      </c>
      <c r="N56" s="47">
        <f t="shared" si="4"/>
        <v>0</v>
      </c>
      <c r="O56" s="47">
        <f t="shared" si="5"/>
        <v>0</v>
      </c>
      <c r="P56" s="48">
        <f t="shared" si="6"/>
        <v>0</v>
      </c>
    </row>
    <row r="57" spans="1:16" ht="22.5" x14ac:dyDescent="0.2">
      <c r="A57" s="38" t="s">
        <v>171</v>
      </c>
      <c r="B57" s="39" t="s">
        <v>696</v>
      </c>
      <c r="C57" s="46" t="s">
        <v>170</v>
      </c>
      <c r="D57" s="24" t="s">
        <v>85</v>
      </c>
      <c r="E57" s="72">
        <v>1</v>
      </c>
      <c r="F57" s="73"/>
      <c r="G57" s="70"/>
      <c r="H57" s="47">
        <f t="shared" si="0"/>
        <v>0</v>
      </c>
      <c r="I57" s="70"/>
      <c r="J57" s="70"/>
      <c r="K57" s="48">
        <f t="shared" si="1"/>
        <v>0</v>
      </c>
      <c r="L57" s="49">
        <f t="shared" si="2"/>
        <v>0</v>
      </c>
      <c r="M57" s="47"/>
      <c r="N57" s="47">
        <f t="shared" si="4"/>
        <v>0</v>
      </c>
      <c r="O57" s="47">
        <f t="shared" si="5"/>
        <v>0</v>
      </c>
      <c r="P57" s="48">
        <f t="shared" si="6"/>
        <v>0</v>
      </c>
    </row>
    <row r="58" spans="1:16" ht="22.5" x14ac:dyDescent="0.2">
      <c r="A58" s="38" t="s">
        <v>173</v>
      </c>
      <c r="B58" s="39" t="s">
        <v>696</v>
      </c>
      <c r="C58" s="46" t="s">
        <v>172</v>
      </c>
      <c r="D58" s="24" t="s">
        <v>85</v>
      </c>
      <c r="E58" s="72">
        <v>2</v>
      </c>
      <c r="F58" s="73"/>
      <c r="G58" s="70"/>
      <c r="H58" s="47">
        <f t="shared" si="0"/>
        <v>0</v>
      </c>
      <c r="I58" s="70"/>
      <c r="J58" s="70"/>
      <c r="K58" s="48">
        <f t="shared" si="1"/>
        <v>0</v>
      </c>
      <c r="L58" s="49">
        <f t="shared" si="2"/>
        <v>0</v>
      </c>
      <c r="M58" s="47">
        <f t="shared" si="15"/>
        <v>0</v>
      </c>
      <c r="N58" s="47">
        <f t="shared" si="4"/>
        <v>0</v>
      </c>
      <c r="O58" s="47">
        <f t="shared" si="5"/>
        <v>0</v>
      </c>
      <c r="P58" s="48">
        <f t="shared" si="6"/>
        <v>0</v>
      </c>
    </row>
    <row r="59" spans="1:16" ht="22.5" x14ac:dyDescent="0.2">
      <c r="A59" s="38" t="s">
        <v>175</v>
      </c>
      <c r="B59" s="39" t="s">
        <v>696</v>
      </c>
      <c r="C59" s="46" t="s">
        <v>174</v>
      </c>
      <c r="D59" s="24" t="s">
        <v>85</v>
      </c>
      <c r="E59" s="72">
        <v>2</v>
      </c>
      <c r="F59" s="73"/>
      <c r="G59" s="70"/>
      <c r="H59" s="47">
        <f t="shared" si="0"/>
        <v>0</v>
      </c>
      <c r="I59" s="70"/>
      <c r="J59" s="70"/>
      <c r="K59" s="48">
        <f t="shared" si="1"/>
        <v>0</v>
      </c>
      <c r="L59" s="49">
        <f t="shared" si="2"/>
        <v>0</v>
      </c>
      <c r="M59" s="47"/>
      <c r="N59" s="47">
        <f t="shared" si="4"/>
        <v>0</v>
      </c>
      <c r="O59" s="47">
        <f t="shared" si="5"/>
        <v>0</v>
      </c>
      <c r="P59" s="48">
        <f t="shared" si="6"/>
        <v>0</v>
      </c>
    </row>
    <row r="60" spans="1:16" ht="22.5" x14ac:dyDescent="0.2">
      <c r="A60" s="38" t="s">
        <v>177</v>
      </c>
      <c r="B60" s="39" t="s">
        <v>696</v>
      </c>
      <c r="C60" s="46" t="s">
        <v>176</v>
      </c>
      <c r="D60" s="24" t="s">
        <v>56</v>
      </c>
      <c r="E60" s="72">
        <v>1</v>
      </c>
      <c r="F60" s="73"/>
      <c r="G60" s="70"/>
      <c r="H60" s="47">
        <f t="shared" si="0"/>
        <v>0</v>
      </c>
      <c r="I60" s="70"/>
      <c r="J60" s="70"/>
      <c r="K60" s="48">
        <f t="shared" si="1"/>
        <v>0</v>
      </c>
      <c r="L60" s="49">
        <f t="shared" si="2"/>
        <v>0</v>
      </c>
      <c r="M60" s="47">
        <f t="shared" si="15"/>
        <v>0</v>
      </c>
      <c r="N60" s="47">
        <f t="shared" si="4"/>
        <v>0</v>
      </c>
      <c r="O60" s="47">
        <f t="shared" si="5"/>
        <v>0</v>
      </c>
      <c r="P60" s="48">
        <f t="shared" si="6"/>
        <v>0</v>
      </c>
    </row>
    <row r="61" spans="1:16" x14ac:dyDescent="0.2">
      <c r="A61" s="1" t="s">
        <v>377</v>
      </c>
      <c r="B61" s="39" t="s">
        <v>696</v>
      </c>
      <c r="C61" s="46" t="s">
        <v>144</v>
      </c>
      <c r="D61" s="24" t="s">
        <v>71</v>
      </c>
      <c r="E61" s="72">
        <v>162</v>
      </c>
      <c r="F61" s="73"/>
      <c r="G61" s="70"/>
      <c r="H61" s="47">
        <f t="shared" si="0"/>
        <v>0</v>
      </c>
      <c r="I61" s="70"/>
      <c r="J61" s="70"/>
      <c r="K61" s="48">
        <f t="shared" si="1"/>
        <v>0</v>
      </c>
      <c r="L61" s="49">
        <f t="shared" si="2"/>
        <v>0</v>
      </c>
      <c r="M61" s="47">
        <f>ROUND(H62*E62,2)</f>
        <v>0</v>
      </c>
      <c r="N61" s="47">
        <f t="shared" si="4"/>
        <v>0</v>
      </c>
      <c r="O61" s="47">
        <f t="shared" si="5"/>
        <v>0</v>
      </c>
      <c r="P61" s="48">
        <f t="shared" si="6"/>
        <v>0</v>
      </c>
    </row>
    <row r="62" spans="1:16" x14ac:dyDescent="0.2">
      <c r="A62" s="38">
        <v>2</v>
      </c>
      <c r="B62" s="39" t="s">
        <v>696</v>
      </c>
      <c r="C62" s="164" t="s">
        <v>178</v>
      </c>
      <c r="D62" s="24"/>
      <c r="E62" s="72"/>
      <c r="F62" s="73"/>
      <c r="G62" s="70"/>
      <c r="H62" s="47">
        <f t="shared" si="0"/>
        <v>0</v>
      </c>
      <c r="I62" s="70"/>
      <c r="J62" s="70"/>
      <c r="K62" s="48">
        <f t="shared" si="1"/>
        <v>0</v>
      </c>
      <c r="L62" s="49">
        <f t="shared" si="2"/>
        <v>0</v>
      </c>
      <c r="M62" s="47"/>
      <c r="N62" s="47">
        <f t="shared" si="4"/>
        <v>0</v>
      </c>
      <c r="O62" s="47">
        <f t="shared" si="5"/>
        <v>0</v>
      </c>
      <c r="P62" s="48">
        <f t="shared" si="6"/>
        <v>0</v>
      </c>
    </row>
    <row r="63" spans="1:16" ht="22.5" x14ac:dyDescent="0.2">
      <c r="A63" s="38" t="s">
        <v>58</v>
      </c>
      <c r="B63" s="39" t="s">
        <v>696</v>
      </c>
      <c r="C63" s="46" t="s">
        <v>179</v>
      </c>
      <c r="D63" s="24" t="s">
        <v>62</v>
      </c>
      <c r="E63" s="72">
        <v>8.6999999999999993</v>
      </c>
      <c r="F63" s="73"/>
      <c r="G63" s="70"/>
      <c r="H63" s="47">
        <f t="shared" si="0"/>
        <v>0</v>
      </c>
      <c r="I63" s="70"/>
      <c r="J63" s="70"/>
      <c r="K63" s="48">
        <f t="shared" si="1"/>
        <v>0</v>
      </c>
      <c r="L63" s="49">
        <f t="shared" si="2"/>
        <v>0</v>
      </c>
      <c r="M63" s="47">
        <f t="shared" ref="M63:M71" si="16">ROUND(H63*E63,2)</f>
        <v>0</v>
      </c>
      <c r="N63" s="47">
        <f t="shared" si="4"/>
        <v>0</v>
      </c>
      <c r="O63" s="47">
        <f t="shared" si="5"/>
        <v>0</v>
      </c>
      <c r="P63" s="48">
        <f t="shared" si="6"/>
        <v>0</v>
      </c>
    </row>
    <row r="64" spans="1:16" x14ac:dyDescent="0.2">
      <c r="A64" s="38" t="s">
        <v>60</v>
      </c>
      <c r="B64" s="39" t="s">
        <v>696</v>
      </c>
      <c r="C64" s="46" t="s">
        <v>791</v>
      </c>
      <c r="D64" s="24" t="s">
        <v>109</v>
      </c>
      <c r="E64" s="72">
        <v>12</v>
      </c>
      <c r="F64" s="73"/>
      <c r="G64" s="70"/>
      <c r="H64" s="47">
        <f t="shared" si="0"/>
        <v>0</v>
      </c>
      <c r="I64" s="70"/>
      <c r="J64" s="70"/>
      <c r="K64" s="48">
        <f t="shared" si="1"/>
        <v>0</v>
      </c>
      <c r="L64" s="49">
        <f t="shared" si="2"/>
        <v>0</v>
      </c>
      <c r="M64" s="47">
        <f t="shared" si="16"/>
        <v>0</v>
      </c>
      <c r="N64" s="47">
        <f t="shared" si="4"/>
        <v>0</v>
      </c>
      <c r="O64" s="47">
        <f t="shared" si="5"/>
        <v>0</v>
      </c>
      <c r="P64" s="48">
        <f t="shared" si="6"/>
        <v>0</v>
      </c>
    </row>
    <row r="65" spans="1:16" x14ac:dyDescent="0.2">
      <c r="A65" s="38" t="s">
        <v>63</v>
      </c>
      <c r="B65" s="39" t="s">
        <v>696</v>
      </c>
      <c r="C65" s="46" t="s">
        <v>180</v>
      </c>
      <c r="D65" s="24" t="s">
        <v>65</v>
      </c>
      <c r="E65" s="72">
        <v>1.4</v>
      </c>
      <c r="F65" s="73"/>
      <c r="G65" s="70"/>
      <c r="H65" s="47">
        <f t="shared" si="0"/>
        <v>0</v>
      </c>
      <c r="I65" s="70"/>
      <c r="J65" s="70"/>
      <c r="K65" s="48">
        <f t="shared" si="1"/>
        <v>0</v>
      </c>
      <c r="L65" s="49">
        <f t="shared" si="2"/>
        <v>0</v>
      </c>
      <c r="M65" s="47">
        <f t="shared" si="16"/>
        <v>0</v>
      </c>
      <c r="N65" s="47">
        <f t="shared" si="4"/>
        <v>0</v>
      </c>
      <c r="O65" s="47">
        <f t="shared" si="5"/>
        <v>0</v>
      </c>
      <c r="P65" s="48">
        <f t="shared" si="6"/>
        <v>0</v>
      </c>
    </row>
    <row r="66" spans="1:16" x14ac:dyDescent="0.2">
      <c r="A66" s="38" t="s">
        <v>66</v>
      </c>
      <c r="B66" s="39" t="s">
        <v>696</v>
      </c>
      <c r="C66" s="46" t="s">
        <v>181</v>
      </c>
      <c r="D66" s="24" t="s">
        <v>62</v>
      </c>
      <c r="E66" s="72">
        <v>6.2</v>
      </c>
      <c r="F66" s="73"/>
      <c r="G66" s="70"/>
      <c r="H66" s="47">
        <f t="shared" si="0"/>
        <v>0</v>
      </c>
      <c r="I66" s="70"/>
      <c r="J66" s="70"/>
      <c r="K66" s="48">
        <f t="shared" si="1"/>
        <v>0</v>
      </c>
      <c r="L66" s="49">
        <f t="shared" si="2"/>
        <v>0</v>
      </c>
      <c r="M66" s="47">
        <f t="shared" si="16"/>
        <v>0</v>
      </c>
      <c r="N66" s="47">
        <f t="shared" si="4"/>
        <v>0</v>
      </c>
      <c r="O66" s="47">
        <f t="shared" si="5"/>
        <v>0</v>
      </c>
      <c r="P66" s="48">
        <f t="shared" si="6"/>
        <v>0</v>
      </c>
    </row>
    <row r="67" spans="1:16" x14ac:dyDescent="0.2">
      <c r="A67" s="38" t="s">
        <v>67</v>
      </c>
      <c r="B67" s="39" t="s">
        <v>696</v>
      </c>
      <c r="C67" s="46" t="s">
        <v>182</v>
      </c>
      <c r="D67" s="24" t="s">
        <v>56</v>
      </c>
      <c r="E67" s="72">
        <v>1</v>
      </c>
      <c r="F67" s="73"/>
      <c r="G67" s="70"/>
      <c r="H67" s="47">
        <f t="shared" si="0"/>
        <v>0</v>
      </c>
      <c r="I67" s="70"/>
      <c r="J67" s="70"/>
      <c r="K67" s="48">
        <f t="shared" si="1"/>
        <v>0</v>
      </c>
      <c r="L67" s="49">
        <f t="shared" si="2"/>
        <v>0</v>
      </c>
      <c r="M67" s="47">
        <f t="shared" si="16"/>
        <v>0</v>
      </c>
      <c r="N67" s="47">
        <f t="shared" si="4"/>
        <v>0</v>
      </c>
      <c r="O67" s="47"/>
      <c r="P67" s="48">
        <f t="shared" si="6"/>
        <v>0</v>
      </c>
    </row>
    <row r="68" spans="1:16" ht="22.5" x14ac:dyDescent="0.2">
      <c r="A68" s="38" t="s">
        <v>72</v>
      </c>
      <c r="B68" s="39" t="s">
        <v>696</v>
      </c>
      <c r="C68" s="46" t="s">
        <v>183</v>
      </c>
      <c r="D68" s="24" t="s">
        <v>62</v>
      </c>
      <c r="E68" s="72">
        <v>15.2</v>
      </c>
      <c r="F68" s="73"/>
      <c r="G68" s="70"/>
      <c r="H68" s="47">
        <f t="shared" si="0"/>
        <v>0</v>
      </c>
      <c r="I68" s="70"/>
      <c r="J68" s="70"/>
      <c r="K68" s="48">
        <f t="shared" si="1"/>
        <v>0</v>
      </c>
      <c r="L68" s="49">
        <f t="shared" si="2"/>
        <v>0</v>
      </c>
      <c r="M68" s="47">
        <f t="shared" si="16"/>
        <v>0</v>
      </c>
      <c r="N68" s="47">
        <f t="shared" si="4"/>
        <v>0</v>
      </c>
      <c r="O68" s="47">
        <f t="shared" si="5"/>
        <v>0</v>
      </c>
      <c r="P68" s="48">
        <f t="shared" si="6"/>
        <v>0</v>
      </c>
    </row>
    <row r="69" spans="1:16" x14ac:dyDescent="0.2">
      <c r="A69" s="38" t="s">
        <v>73</v>
      </c>
      <c r="B69" s="39" t="s">
        <v>696</v>
      </c>
      <c r="C69" s="46" t="s">
        <v>184</v>
      </c>
      <c r="D69" s="24" t="s">
        <v>187</v>
      </c>
      <c r="E69" s="72">
        <v>2.5</v>
      </c>
      <c r="F69" s="73"/>
      <c r="G69" s="70"/>
      <c r="H69" s="47">
        <f t="shared" si="0"/>
        <v>0</v>
      </c>
      <c r="I69" s="70"/>
      <c r="J69" s="70"/>
      <c r="K69" s="48">
        <f t="shared" si="1"/>
        <v>0</v>
      </c>
      <c r="L69" s="49">
        <f t="shared" si="2"/>
        <v>0</v>
      </c>
      <c r="M69" s="47">
        <f t="shared" si="16"/>
        <v>0</v>
      </c>
      <c r="N69" s="47">
        <f t="shared" si="4"/>
        <v>0</v>
      </c>
      <c r="O69" s="47">
        <f t="shared" si="5"/>
        <v>0</v>
      </c>
      <c r="P69" s="48">
        <f t="shared" si="6"/>
        <v>0</v>
      </c>
    </row>
    <row r="70" spans="1:16" x14ac:dyDescent="0.2">
      <c r="A70" s="38" t="s">
        <v>185</v>
      </c>
      <c r="B70" s="39" t="s">
        <v>696</v>
      </c>
      <c r="C70" s="46" t="s">
        <v>186</v>
      </c>
      <c r="D70" s="24" t="s">
        <v>187</v>
      </c>
      <c r="E70" s="72">
        <v>4.5999999999999996</v>
      </c>
      <c r="F70" s="73"/>
      <c r="G70" s="70"/>
      <c r="H70" s="47">
        <f t="shared" si="0"/>
        <v>0</v>
      </c>
      <c r="I70" s="70"/>
      <c r="J70" s="70"/>
      <c r="K70" s="48">
        <f t="shared" si="1"/>
        <v>0</v>
      </c>
      <c r="L70" s="49">
        <f t="shared" si="2"/>
        <v>0</v>
      </c>
      <c r="M70" s="47">
        <f t="shared" si="16"/>
        <v>0</v>
      </c>
      <c r="N70" s="47">
        <f t="shared" si="4"/>
        <v>0</v>
      </c>
      <c r="O70" s="47">
        <f t="shared" si="5"/>
        <v>0</v>
      </c>
      <c r="P70" s="48">
        <f t="shared" si="6"/>
        <v>0</v>
      </c>
    </row>
    <row r="71" spans="1:16" ht="23.25" thickBot="1" x14ac:dyDescent="0.25">
      <c r="A71" s="167" t="s">
        <v>75</v>
      </c>
      <c r="B71" s="39" t="s">
        <v>696</v>
      </c>
      <c r="C71" s="46" t="s">
        <v>773</v>
      </c>
      <c r="D71" s="24" t="s">
        <v>62</v>
      </c>
      <c r="E71" s="72">
        <v>18.8</v>
      </c>
      <c r="F71" s="73"/>
      <c r="G71" s="70"/>
      <c r="H71" s="47">
        <f t="shared" si="0"/>
        <v>0</v>
      </c>
      <c r="I71" s="70"/>
      <c r="J71" s="70"/>
      <c r="K71" s="48">
        <f t="shared" si="1"/>
        <v>0</v>
      </c>
      <c r="L71" s="49">
        <f t="shared" si="2"/>
        <v>0</v>
      </c>
      <c r="M71" s="47">
        <f t="shared" si="16"/>
        <v>0</v>
      </c>
      <c r="N71" s="47">
        <f t="shared" si="4"/>
        <v>0</v>
      </c>
      <c r="O71" s="47">
        <f t="shared" si="5"/>
        <v>0</v>
      </c>
      <c r="P71" s="48">
        <f t="shared" si="6"/>
        <v>0</v>
      </c>
    </row>
    <row r="72" spans="1:16" ht="12" thickBot="1" x14ac:dyDescent="0.25">
      <c r="A72" s="268" t="s">
        <v>697</v>
      </c>
      <c r="B72" s="269"/>
      <c r="C72" s="269"/>
      <c r="D72" s="269"/>
      <c r="E72" s="269"/>
      <c r="F72" s="269"/>
      <c r="G72" s="269"/>
      <c r="H72" s="269"/>
      <c r="I72" s="269"/>
      <c r="J72" s="269"/>
      <c r="K72" s="270"/>
      <c r="L72" s="74">
        <f>SUM(L15:L71)</f>
        <v>0</v>
      </c>
      <c r="M72" s="75">
        <f>SUM(M15:M71)</f>
        <v>0</v>
      </c>
      <c r="N72" s="75">
        <f>SUM(N15:N71)</f>
        <v>0</v>
      </c>
      <c r="O72" s="75">
        <f>SUM(O15:O71)</f>
        <v>0</v>
      </c>
      <c r="P72" s="76">
        <f>SUM(P15:P71)</f>
        <v>0</v>
      </c>
    </row>
    <row r="73" spans="1:16" x14ac:dyDescent="0.2">
      <c r="A73" s="17"/>
      <c r="B73" s="17"/>
      <c r="C73" s="17"/>
      <c r="D73" s="17"/>
      <c r="E73" s="17"/>
      <c r="F73" s="17"/>
      <c r="G73" s="17"/>
      <c r="H73" s="17"/>
      <c r="I73" s="17"/>
      <c r="J73" s="17"/>
      <c r="K73" s="17"/>
      <c r="L73" s="17"/>
      <c r="M73" s="17"/>
      <c r="N73" s="17"/>
      <c r="O73" s="17"/>
      <c r="P73" s="17"/>
    </row>
    <row r="74" spans="1:16" x14ac:dyDescent="0.2">
      <c r="A74" s="17"/>
      <c r="B74" s="17"/>
      <c r="C74" s="17"/>
      <c r="D74" s="17"/>
      <c r="E74" s="17"/>
      <c r="F74" s="17"/>
      <c r="G74" s="17"/>
      <c r="H74" s="17"/>
      <c r="I74" s="17"/>
      <c r="J74" s="17"/>
      <c r="K74" s="17"/>
      <c r="L74" s="17"/>
      <c r="M74" s="17"/>
      <c r="N74" s="17"/>
      <c r="O74" s="17"/>
      <c r="P74" s="17"/>
    </row>
    <row r="75" spans="1:16" x14ac:dyDescent="0.2">
      <c r="A75" s="1" t="s">
        <v>14</v>
      </c>
      <c r="B75" s="17"/>
      <c r="C75" s="267" t="str">
        <f>'Kops a'!C36:H36</f>
        <v>Vasilijs Ivanovs</v>
      </c>
      <c r="D75" s="267"/>
      <c r="E75" s="267"/>
      <c r="F75" s="267"/>
      <c r="G75" s="267"/>
      <c r="H75" s="267"/>
      <c r="I75" s="17"/>
      <c r="J75" s="17"/>
      <c r="K75" s="17"/>
      <c r="L75" s="17"/>
      <c r="M75" s="17"/>
      <c r="N75" s="17"/>
      <c r="O75" s="17"/>
      <c r="P75" s="17"/>
    </row>
    <row r="76" spans="1:16" x14ac:dyDescent="0.2">
      <c r="A76" s="17"/>
      <c r="B76" s="17"/>
      <c r="C76" s="225" t="s">
        <v>15</v>
      </c>
      <c r="D76" s="225"/>
      <c r="E76" s="225"/>
      <c r="F76" s="225"/>
      <c r="G76" s="225"/>
      <c r="H76" s="225"/>
      <c r="I76" s="17"/>
      <c r="J76" s="17"/>
      <c r="K76" s="17"/>
      <c r="L76" s="17"/>
      <c r="M76" s="17"/>
      <c r="N76" s="17"/>
      <c r="O76" s="17"/>
      <c r="P76" s="17"/>
    </row>
    <row r="77" spans="1:16" x14ac:dyDescent="0.2">
      <c r="A77" s="17"/>
      <c r="B77" s="17"/>
      <c r="C77" s="17"/>
      <c r="D77" s="17"/>
      <c r="E77" s="17"/>
      <c r="F77" s="17"/>
      <c r="G77" s="17"/>
      <c r="H77" s="17"/>
      <c r="I77" s="17"/>
      <c r="J77" s="17"/>
      <c r="K77" s="17"/>
      <c r="L77" s="17"/>
      <c r="M77" s="17"/>
      <c r="N77" s="17"/>
      <c r="O77" s="17"/>
      <c r="P77" s="17"/>
    </row>
    <row r="78" spans="1:16" x14ac:dyDescent="0.2">
      <c r="A78" s="91" t="str">
        <f>'Kops a'!A39</f>
        <v>Tāme sastādīta 2024. gada 26. augusta</v>
      </c>
      <c r="B78" s="50"/>
      <c r="C78" s="50"/>
      <c r="D78" s="50"/>
      <c r="E78" s="17"/>
      <c r="F78" s="17"/>
      <c r="G78" s="17"/>
      <c r="H78" s="17"/>
      <c r="I78" s="17"/>
      <c r="J78" s="17"/>
      <c r="K78" s="17"/>
      <c r="L78" s="17"/>
      <c r="M78" s="17"/>
      <c r="N78" s="17"/>
      <c r="O78" s="17"/>
      <c r="P78" s="17"/>
    </row>
    <row r="79" spans="1:16" x14ac:dyDescent="0.2">
      <c r="A79" s="17"/>
      <c r="B79" s="17"/>
      <c r="C79" s="17"/>
      <c r="D79" s="17"/>
      <c r="E79" s="17"/>
      <c r="F79" s="17"/>
      <c r="G79" s="17"/>
      <c r="H79" s="17"/>
      <c r="I79" s="17"/>
      <c r="J79" s="17"/>
      <c r="K79" s="17"/>
      <c r="L79" s="17"/>
      <c r="M79" s="17"/>
      <c r="N79" s="17"/>
      <c r="O79" s="17"/>
      <c r="P79" s="17"/>
    </row>
    <row r="80" spans="1:16" x14ac:dyDescent="0.2">
      <c r="A80" s="1" t="s">
        <v>34</v>
      </c>
      <c r="B80" s="17"/>
      <c r="C80" s="267" t="str">
        <f>'Kops a'!C41:H41</f>
        <v>Vasilijs Ivanovs</v>
      </c>
      <c r="D80" s="267"/>
      <c r="E80" s="267"/>
      <c r="F80" s="267"/>
      <c r="G80" s="267"/>
      <c r="H80" s="267"/>
      <c r="I80" s="17"/>
      <c r="J80" s="17"/>
      <c r="K80" s="17"/>
      <c r="L80" s="17"/>
      <c r="M80" s="17"/>
      <c r="N80" s="17"/>
      <c r="O80" s="17"/>
      <c r="P80" s="17"/>
    </row>
    <row r="81" spans="1:16" x14ac:dyDescent="0.2">
      <c r="A81" s="17"/>
      <c r="B81" s="17"/>
      <c r="C81" s="225" t="s">
        <v>15</v>
      </c>
      <c r="D81" s="225"/>
      <c r="E81" s="225"/>
      <c r="F81" s="225"/>
      <c r="G81" s="225"/>
      <c r="H81" s="225"/>
      <c r="I81" s="17"/>
      <c r="J81" s="17"/>
      <c r="K81" s="17"/>
      <c r="L81" s="17"/>
      <c r="M81" s="17"/>
      <c r="N81" s="17"/>
      <c r="O81" s="17"/>
      <c r="P81" s="17"/>
    </row>
    <row r="82" spans="1:16" x14ac:dyDescent="0.2">
      <c r="A82" s="17"/>
      <c r="B82" s="17"/>
      <c r="C82" s="17"/>
      <c r="D82" s="17"/>
      <c r="E82" s="17"/>
      <c r="F82" s="17"/>
      <c r="G82" s="17"/>
      <c r="H82" s="17"/>
      <c r="I82" s="17"/>
      <c r="J82" s="17"/>
      <c r="K82" s="17"/>
      <c r="L82" s="17"/>
      <c r="M82" s="17"/>
      <c r="N82" s="17"/>
      <c r="O82" s="17"/>
      <c r="P82" s="17"/>
    </row>
    <row r="83" spans="1:16" x14ac:dyDescent="0.2">
      <c r="A83" s="91" t="s">
        <v>51</v>
      </c>
      <c r="B83" s="50"/>
      <c r="C83" s="95" t="str">
        <f>'Kops a'!C44</f>
        <v>4-01907</v>
      </c>
      <c r="D83" s="50"/>
      <c r="E83" s="17"/>
      <c r="F83" s="17"/>
      <c r="G83" s="17"/>
      <c r="H83" s="17"/>
      <c r="I83" s="17"/>
      <c r="J83" s="17"/>
      <c r="K83" s="17"/>
      <c r="L83" s="17"/>
      <c r="M83" s="17"/>
      <c r="N83" s="17"/>
      <c r="O83" s="17"/>
      <c r="P83" s="17"/>
    </row>
    <row r="84" spans="1:16" x14ac:dyDescent="0.2">
      <c r="A84" s="17"/>
      <c r="B84" s="17"/>
      <c r="C84" s="17"/>
      <c r="D84" s="17"/>
      <c r="E84" s="17"/>
      <c r="F84" s="17"/>
      <c r="G84" s="17"/>
      <c r="H84" s="17"/>
      <c r="I84" s="17"/>
      <c r="J84" s="17"/>
      <c r="K84" s="17"/>
      <c r="L84" s="17"/>
      <c r="N84" s="17"/>
      <c r="O84" s="17"/>
      <c r="P84" s="17"/>
    </row>
  </sheetData>
  <mergeCells count="22">
    <mergeCell ref="C2:I2"/>
    <mergeCell ref="C3:I3"/>
    <mergeCell ref="D5:L5"/>
    <mergeCell ref="D6:L6"/>
    <mergeCell ref="D7:L7"/>
    <mergeCell ref="N9:O9"/>
    <mergeCell ref="A12:A13"/>
    <mergeCell ref="B12:B13"/>
    <mergeCell ref="C12:C13"/>
    <mergeCell ref="D12:D13"/>
    <mergeCell ref="E12:E13"/>
    <mergeCell ref="L12:P12"/>
    <mergeCell ref="C81:H81"/>
    <mergeCell ref="C4:I4"/>
    <mergeCell ref="F12:K12"/>
    <mergeCell ref="A9:F9"/>
    <mergeCell ref="J9:M9"/>
    <mergeCell ref="D8:L8"/>
    <mergeCell ref="A72:K72"/>
    <mergeCell ref="C75:H75"/>
    <mergeCell ref="C76:H76"/>
    <mergeCell ref="C80:H80"/>
  </mergeCells>
  <conditionalFormatting sqref="A43:A60 B43:G61">
    <cfRule type="cellIs" dxfId="193" priority="33" operator="equal">
      <formula>0</formula>
    </cfRule>
  </conditionalFormatting>
  <conditionalFormatting sqref="A9:F9">
    <cfRule type="containsText" dxfId="192" priority="30" operator="containsText" text="Tāme sastādīta  20__. gada tirgus cenās, pamatojoties uz ___ daļas rasējumiem">
      <formula>NOT(ISERROR(SEARCH("Tāme sastādīta  20__. gada tirgus cenās, pamatojoties uz ___ daļas rasējumiem",A9)))</formula>
    </cfRule>
  </conditionalFormatting>
  <conditionalFormatting sqref="A15:G42">
    <cfRule type="cellIs" dxfId="191" priority="6" operator="equal">
      <formula>0</formula>
    </cfRule>
  </conditionalFormatting>
  <conditionalFormatting sqref="A62:G71">
    <cfRule type="cellIs" dxfId="190" priority="2" operator="equal">
      <formula>0</formula>
    </cfRule>
  </conditionalFormatting>
  <conditionalFormatting sqref="A72:K72">
    <cfRule type="containsText" dxfId="189" priority="27" operator="containsText" text="Tiešās izmaksas kopā, t. sk. darba devēja sociālais nodoklis __.__% ">
      <formula>NOT(ISERROR(SEARCH("Tiešās izmaksas kopā, t. sk. darba devēja sociālais nodoklis __.__% ",A72)))</formula>
    </cfRule>
  </conditionalFormatting>
  <conditionalFormatting sqref="C75:H75 C80:H80 C83">
    <cfRule type="cellIs" dxfId="188" priority="9" operator="equal">
      <formula>0</formula>
    </cfRule>
  </conditionalFormatting>
  <conditionalFormatting sqref="C75:H75">
    <cfRule type="cellIs" dxfId="187" priority="10" operator="equal">
      <formula>0</formula>
    </cfRule>
  </conditionalFormatting>
  <conditionalFormatting sqref="C80:H80">
    <cfRule type="cellIs" dxfId="186" priority="11" operator="equal">
      <formula>0</formula>
    </cfRule>
  </conditionalFormatting>
  <conditionalFormatting sqref="C2:I2">
    <cfRule type="cellIs" dxfId="185" priority="29" operator="equal">
      <formula>0</formula>
    </cfRule>
  </conditionalFormatting>
  <conditionalFormatting sqref="C4:I4">
    <cfRule type="cellIs" dxfId="184" priority="21" operator="equal">
      <formula>0</formula>
    </cfRule>
  </conditionalFormatting>
  <conditionalFormatting sqref="D1">
    <cfRule type="cellIs" dxfId="183" priority="8" operator="equal">
      <formula>0</formula>
    </cfRule>
  </conditionalFormatting>
  <conditionalFormatting sqref="D5:L8">
    <cfRule type="cellIs" dxfId="182" priority="18" operator="equal">
      <formula>0</formula>
    </cfRule>
  </conditionalFormatting>
  <conditionalFormatting sqref="H15:H71">
    <cfRule type="cellIs" dxfId="181" priority="3" operator="equal">
      <formula>0</formula>
    </cfRule>
  </conditionalFormatting>
  <conditionalFormatting sqref="I15:J71">
    <cfRule type="cellIs" dxfId="180" priority="4" operator="equal">
      <formula>0</formula>
    </cfRule>
  </conditionalFormatting>
  <conditionalFormatting sqref="K15:P71">
    <cfRule type="cellIs" dxfId="179" priority="1" operator="equal">
      <formula>0</formula>
    </cfRule>
  </conditionalFormatting>
  <conditionalFormatting sqref="L72:P72">
    <cfRule type="cellIs" dxfId="178" priority="5" operator="equal">
      <formula>0</formula>
    </cfRule>
  </conditionalFormatting>
  <conditionalFormatting sqref="N9:O9">
    <cfRule type="cellIs" dxfId="177" priority="32" operator="equal">
      <formula>0</formula>
    </cfRule>
  </conditionalFormatting>
  <conditionalFormatting sqref="O10:P10">
    <cfRule type="cellIs" dxfId="176" priority="14" operator="equal">
      <formula>"20__. gada __. _________"</formula>
    </cfRule>
  </conditionalFormatting>
  <pageMargins left="0.19685039370078741" right="0.19685039370078741" top="0.78740157480314965" bottom="0.59055118110236227" header="0.31496062992125984" footer="0.31496062992125984"/>
  <pageSetup paperSize="9" orientation="landscape" r:id="rId1"/>
  <headerFooter>
    <oddHeader>&amp;R&amp;"Arial,Обычный"&amp;8LT. Nr. 1.4.</oddHeader>
    <oddFooter>&amp;C&amp;"Arial,Обычный"&amp;8Page &amp;P of &amp;N&amp;R&amp;"Arial,Обычный"&amp;8SIA Admira TP_01.24.</oddFooter>
  </headerFooter>
  <legacy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13" operator="containsText" id="{0B610FE1-6F17-46AF-982B-27B20E80701D}">
            <xm:f>NOT(ISERROR(SEARCH("Tāme sastādīta ____. gada ___. ______________",A78)))</xm:f>
            <xm:f>"Tāme sastādīta ____. gada ___. ______________"</xm:f>
            <x14:dxf>
              <font>
                <color auto="1"/>
              </font>
              <fill>
                <patternFill>
                  <bgColor rgb="FFC6EFCE"/>
                </patternFill>
              </fill>
            </x14:dxf>
          </x14:cfRule>
          <xm:sqref>A78</xm:sqref>
        </x14:conditionalFormatting>
        <x14:conditionalFormatting xmlns:xm="http://schemas.microsoft.com/office/excel/2006/main">
          <x14:cfRule type="containsText" priority="12" operator="containsText" id="{F3EAEDA8-031E-4BF8-B71A-4A6D64C3BFEB}">
            <xm:f>NOT(ISERROR(SEARCH("Sertifikāta Nr. _________________________________",A83)))</xm:f>
            <xm:f>"Sertifikāta Nr. _________________________________"</xm:f>
            <x14:dxf>
              <font>
                <color auto="1"/>
              </font>
              <fill>
                <patternFill>
                  <bgColor rgb="FFC6EFCE"/>
                </patternFill>
              </fill>
            </x14:dxf>
          </x14:cfRule>
          <xm:sqref>A83</xm:sqref>
        </x14:conditionalFormatting>
      </x14:conditionalFormatting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7"/>
  <dimension ref="A1:P80"/>
  <sheetViews>
    <sheetView topLeftCell="A22" workbookViewId="0">
      <selection activeCell="F28" sqref="F28"/>
    </sheetView>
  </sheetViews>
  <sheetFormatPr defaultRowHeight="11.25" x14ac:dyDescent="0.2"/>
  <cols>
    <col min="1" max="1" width="4.5703125" style="1" customWidth="1"/>
    <col min="2" max="2" width="7" style="1" customWidth="1"/>
    <col min="3" max="3" width="38.42578125" style="1" customWidth="1"/>
    <col min="4" max="4" width="5.85546875" style="1" customWidth="1"/>
    <col min="5" max="5" width="8.7109375" style="1" customWidth="1"/>
    <col min="6" max="6" width="5.42578125" style="1" customWidth="1"/>
    <col min="7" max="7" width="4.85546875" style="1" customWidth="1"/>
    <col min="8" max="10" width="6.7109375" style="1" customWidth="1"/>
    <col min="11" max="11" width="7" style="1" customWidth="1"/>
    <col min="12" max="15" width="7.7109375" style="1" customWidth="1"/>
    <col min="16" max="16" width="9" style="1" customWidth="1"/>
    <col min="17" max="16384" width="9.140625" style="1"/>
  </cols>
  <sheetData>
    <row r="1" spans="1:16" x14ac:dyDescent="0.2">
      <c r="A1" s="22"/>
      <c r="B1" s="22"/>
      <c r="C1" s="27" t="s">
        <v>35</v>
      </c>
      <c r="D1" s="51" t="s">
        <v>117</v>
      </c>
      <c r="E1" s="22"/>
      <c r="F1" s="22"/>
      <c r="G1" s="22"/>
      <c r="H1" s="22"/>
      <c r="I1" s="22"/>
      <c r="J1" s="22"/>
      <c r="N1" s="26"/>
      <c r="O1" s="27"/>
      <c r="P1" s="28"/>
    </row>
    <row r="2" spans="1:16" x14ac:dyDescent="0.2">
      <c r="A2" s="29"/>
      <c r="B2" s="29"/>
      <c r="C2" s="271" t="s">
        <v>472</v>
      </c>
      <c r="D2" s="271"/>
      <c r="E2" s="271"/>
      <c r="F2" s="271"/>
      <c r="G2" s="271"/>
      <c r="H2" s="271"/>
      <c r="I2" s="271"/>
      <c r="J2" s="29"/>
    </row>
    <row r="3" spans="1:16" x14ac:dyDescent="0.2">
      <c r="A3" s="30"/>
      <c r="B3" s="30"/>
      <c r="C3" s="262" t="s">
        <v>17</v>
      </c>
      <c r="D3" s="262"/>
      <c r="E3" s="262"/>
      <c r="F3" s="262"/>
      <c r="G3" s="262"/>
      <c r="H3" s="262"/>
      <c r="I3" s="262"/>
      <c r="J3" s="30"/>
    </row>
    <row r="4" spans="1:16" x14ac:dyDescent="0.2">
      <c r="A4" s="30"/>
      <c r="B4" s="30"/>
      <c r="C4" s="272" t="s">
        <v>49</v>
      </c>
      <c r="D4" s="272"/>
      <c r="E4" s="272"/>
      <c r="F4" s="272"/>
      <c r="G4" s="272"/>
      <c r="H4" s="272"/>
      <c r="I4" s="272"/>
      <c r="J4" s="30"/>
    </row>
    <row r="5" spans="1:16" x14ac:dyDescent="0.2">
      <c r="A5" s="22"/>
      <c r="B5" s="22"/>
      <c r="C5" s="27" t="s">
        <v>5</v>
      </c>
      <c r="D5" s="286" t="str">
        <f>'Kops a'!D6</f>
        <v>Daudzīvokļu dzīvojamais mājās</v>
      </c>
      <c r="E5" s="286"/>
      <c r="F5" s="286"/>
      <c r="G5" s="286"/>
      <c r="H5" s="286"/>
      <c r="I5" s="286"/>
      <c r="J5" s="286"/>
      <c r="K5" s="286"/>
      <c r="L5" s="286"/>
      <c r="M5" s="17"/>
      <c r="N5" s="17"/>
      <c r="O5" s="17"/>
      <c r="P5" s="17"/>
    </row>
    <row r="6" spans="1:16" x14ac:dyDescent="0.2">
      <c r="A6" s="22"/>
      <c r="B6" s="22"/>
      <c r="C6" s="27" t="s">
        <v>6</v>
      </c>
      <c r="D6" s="286" t="str">
        <f>'Kops a'!D7</f>
        <v>Energoefektivitātes paaugstināšana daudzdzīvokļu dzīvojamai mājai</v>
      </c>
      <c r="E6" s="286"/>
      <c r="F6" s="286"/>
      <c r="G6" s="286"/>
      <c r="H6" s="286"/>
      <c r="I6" s="286"/>
      <c r="J6" s="286"/>
      <c r="K6" s="286"/>
      <c r="L6" s="286"/>
      <c r="M6" s="17"/>
      <c r="N6" s="17"/>
      <c r="O6" s="17"/>
      <c r="P6" s="17"/>
    </row>
    <row r="7" spans="1:16" x14ac:dyDescent="0.2">
      <c r="A7" s="22"/>
      <c r="B7" s="22"/>
      <c r="C7" s="27" t="s">
        <v>7</v>
      </c>
      <c r="D7" s="286" t="str">
        <f>'Kops a'!D8</f>
        <v>Rūpnīcas ielā 6, Rēzeknē, LV-4604</v>
      </c>
      <c r="E7" s="286"/>
      <c r="F7" s="286"/>
      <c r="G7" s="286"/>
      <c r="H7" s="286"/>
      <c r="I7" s="286"/>
      <c r="J7" s="286"/>
      <c r="K7" s="286"/>
      <c r="L7" s="286"/>
      <c r="M7" s="17"/>
      <c r="N7" s="17"/>
      <c r="O7" s="17"/>
      <c r="P7" s="17"/>
    </row>
    <row r="8" spans="1:16" x14ac:dyDescent="0.2">
      <c r="A8" s="22"/>
      <c r="B8" s="22"/>
      <c r="C8" s="4" t="s">
        <v>20</v>
      </c>
      <c r="D8" s="286" t="str">
        <f>'Kops a'!D9</f>
        <v>TP_01.24</v>
      </c>
      <c r="E8" s="286"/>
      <c r="F8" s="286"/>
      <c r="G8" s="286"/>
      <c r="H8" s="286"/>
      <c r="I8" s="286"/>
      <c r="J8" s="286"/>
      <c r="K8" s="286"/>
      <c r="L8" s="286"/>
      <c r="M8" s="17"/>
      <c r="N8" s="17"/>
      <c r="O8" s="17"/>
      <c r="P8" s="17"/>
    </row>
    <row r="9" spans="1:16" ht="11.25" customHeight="1" x14ac:dyDescent="0.2">
      <c r="A9" s="273" t="s">
        <v>877</v>
      </c>
      <c r="B9" s="273"/>
      <c r="C9" s="273"/>
      <c r="D9" s="273"/>
      <c r="E9" s="273"/>
      <c r="F9" s="273"/>
      <c r="G9" s="31"/>
      <c r="H9" s="31"/>
      <c r="I9" s="31"/>
      <c r="J9" s="277" t="s">
        <v>36</v>
      </c>
      <c r="K9" s="277"/>
      <c r="L9" s="277"/>
      <c r="M9" s="277"/>
      <c r="N9" s="285">
        <f>P68</f>
        <v>0</v>
      </c>
      <c r="O9" s="285"/>
      <c r="P9" s="31"/>
    </row>
    <row r="10" spans="1:16" x14ac:dyDescent="0.2">
      <c r="A10" s="32"/>
      <c r="B10" s="33"/>
      <c r="C10" s="4"/>
      <c r="D10" s="22"/>
      <c r="E10" s="22"/>
      <c r="F10" s="22"/>
      <c r="G10" s="22"/>
      <c r="H10" s="22"/>
      <c r="I10" s="22"/>
      <c r="J10" s="22"/>
      <c r="K10" s="22"/>
      <c r="L10" s="29"/>
      <c r="M10" s="29"/>
      <c r="O10" s="93"/>
      <c r="P10" s="92" t="str">
        <f>A74</f>
        <v>Tāme sastādīta 2024. gada 26. augusta</v>
      </c>
    </row>
    <row r="11" spans="1:16" ht="12" thickBot="1" x14ac:dyDescent="0.25">
      <c r="A11" s="32"/>
      <c r="B11" s="33"/>
      <c r="C11" s="4"/>
      <c r="D11" s="22"/>
      <c r="E11" s="22"/>
      <c r="F11" s="22"/>
      <c r="G11" s="22"/>
      <c r="H11" s="22"/>
      <c r="I11" s="22"/>
      <c r="J11" s="22"/>
      <c r="K11" s="22"/>
      <c r="L11" s="34"/>
      <c r="M11" s="34"/>
      <c r="N11" s="35"/>
      <c r="O11" s="26"/>
      <c r="P11" s="22"/>
    </row>
    <row r="12" spans="1:16" x14ac:dyDescent="0.2">
      <c r="A12" s="278" t="s">
        <v>23</v>
      </c>
      <c r="B12" s="280" t="s">
        <v>37</v>
      </c>
      <c r="C12" s="275" t="s">
        <v>38</v>
      </c>
      <c r="D12" s="283" t="s">
        <v>39</v>
      </c>
      <c r="E12" s="265" t="s">
        <v>40</v>
      </c>
      <c r="F12" s="274" t="s">
        <v>41</v>
      </c>
      <c r="G12" s="275"/>
      <c r="H12" s="275"/>
      <c r="I12" s="275"/>
      <c r="J12" s="275"/>
      <c r="K12" s="276"/>
      <c r="L12" s="274" t="s">
        <v>42</v>
      </c>
      <c r="M12" s="275"/>
      <c r="N12" s="275"/>
      <c r="O12" s="275"/>
      <c r="P12" s="276"/>
    </row>
    <row r="13" spans="1:16" ht="126.75" customHeight="1" thickBot="1" x14ac:dyDescent="0.25">
      <c r="A13" s="279"/>
      <c r="B13" s="281"/>
      <c r="C13" s="282"/>
      <c r="D13" s="284"/>
      <c r="E13" s="266"/>
      <c r="F13" s="36" t="s">
        <v>43</v>
      </c>
      <c r="G13" s="37" t="s">
        <v>44</v>
      </c>
      <c r="H13" s="37" t="s">
        <v>45</v>
      </c>
      <c r="I13" s="37" t="s">
        <v>46</v>
      </c>
      <c r="J13" s="37" t="s">
        <v>47</v>
      </c>
      <c r="K13" s="65" t="s">
        <v>48</v>
      </c>
      <c r="L13" s="36" t="s">
        <v>43</v>
      </c>
      <c r="M13" s="37" t="s">
        <v>45</v>
      </c>
      <c r="N13" s="37" t="s">
        <v>46</v>
      </c>
      <c r="O13" s="37" t="s">
        <v>47</v>
      </c>
      <c r="P13" s="65" t="s">
        <v>48</v>
      </c>
    </row>
    <row r="14" spans="1:16" s="154" customFormat="1" ht="13.5" customHeight="1" x14ac:dyDescent="0.2">
      <c r="A14" s="150">
        <v>1</v>
      </c>
      <c r="B14" s="151">
        <v>2</v>
      </c>
      <c r="C14" s="152">
        <v>3</v>
      </c>
      <c r="D14" s="152">
        <v>4</v>
      </c>
      <c r="E14" s="153">
        <v>5</v>
      </c>
      <c r="F14" s="150">
        <v>6</v>
      </c>
      <c r="G14" s="151">
        <v>7</v>
      </c>
      <c r="H14" s="151">
        <v>8</v>
      </c>
      <c r="I14" s="151">
        <v>9</v>
      </c>
      <c r="J14" s="151">
        <v>10</v>
      </c>
      <c r="K14" s="153">
        <v>11</v>
      </c>
      <c r="L14" s="150">
        <v>12</v>
      </c>
      <c r="M14" s="151">
        <v>13</v>
      </c>
      <c r="N14" s="151">
        <v>14</v>
      </c>
      <c r="O14" s="151">
        <v>15</v>
      </c>
      <c r="P14" s="153">
        <v>16</v>
      </c>
    </row>
    <row r="15" spans="1:16" x14ac:dyDescent="0.2">
      <c r="A15" s="66">
        <v>1</v>
      </c>
      <c r="B15" s="67"/>
      <c r="C15" s="98" t="s">
        <v>436</v>
      </c>
      <c r="D15" s="69"/>
      <c r="E15" s="72"/>
      <c r="F15" s="73"/>
      <c r="G15" s="70"/>
      <c r="H15" s="70"/>
      <c r="I15" s="70"/>
      <c r="J15" s="70"/>
      <c r="K15" s="71"/>
      <c r="L15" s="73"/>
      <c r="M15" s="70"/>
      <c r="N15" s="70"/>
      <c r="O15" s="70"/>
      <c r="P15" s="71"/>
    </row>
    <row r="16" spans="1:16" ht="22.5" x14ac:dyDescent="0.2">
      <c r="A16" s="38" t="s">
        <v>54</v>
      </c>
      <c r="B16" s="39" t="s">
        <v>696</v>
      </c>
      <c r="C16" s="46" t="s">
        <v>313</v>
      </c>
      <c r="D16" s="24" t="s">
        <v>62</v>
      </c>
      <c r="E16" s="72">
        <v>791.5</v>
      </c>
      <c r="F16" s="73"/>
      <c r="G16" s="70"/>
      <c r="H16" s="47">
        <f t="shared" ref="H16:H67" si="0">ROUND(F16*G16,2)</f>
        <v>0</v>
      </c>
      <c r="I16" s="70"/>
      <c r="J16" s="70"/>
      <c r="K16" s="48">
        <f t="shared" ref="K16:K66" si="1">SUM(H16:J16)</f>
        <v>0</v>
      </c>
      <c r="L16" s="49">
        <f t="shared" ref="L16:L67" si="2">ROUND(E16*F16,2)</f>
        <v>0</v>
      </c>
      <c r="M16" s="47">
        <f t="shared" ref="M16:M67" si="3">ROUND(H16*E16,2)</f>
        <v>0</v>
      </c>
      <c r="N16" s="47">
        <f t="shared" ref="N16:N67" si="4">ROUND(I16*E16,2)</f>
        <v>0</v>
      </c>
      <c r="O16" s="47">
        <f t="shared" ref="O16:O67" si="5">ROUND(J16*E16,2)</f>
        <v>0</v>
      </c>
      <c r="P16" s="48">
        <f t="shared" ref="P16:P67" si="6">SUM(M16:O16)</f>
        <v>0</v>
      </c>
    </row>
    <row r="17" spans="1:16" x14ac:dyDescent="0.2">
      <c r="A17" s="38" t="s">
        <v>106</v>
      </c>
      <c r="B17" s="39" t="s">
        <v>696</v>
      </c>
      <c r="C17" s="46" t="s">
        <v>842</v>
      </c>
      <c r="D17" s="24" t="s">
        <v>109</v>
      </c>
      <c r="E17" s="72">
        <v>1150</v>
      </c>
      <c r="F17" s="73"/>
      <c r="G17" s="70"/>
      <c r="H17" s="47">
        <f t="shared" si="0"/>
        <v>0</v>
      </c>
      <c r="I17" s="70"/>
      <c r="J17" s="70"/>
      <c r="K17" s="48">
        <f t="shared" si="1"/>
        <v>0</v>
      </c>
      <c r="L17" s="49">
        <f t="shared" si="2"/>
        <v>0</v>
      </c>
      <c r="M17" s="47">
        <f t="shared" si="3"/>
        <v>0</v>
      </c>
      <c r="N17" s="47">
        <f t="shared" si="4"/>
        <v>0</v>
      </c>
      <c r="O17" s="47">
        <f t="shared" si="5"/>
        <v>0</v>
      </c>
      <c r="P17" s="48">
        <f t="shared" si="6"/>
        <v>0</v>
      </c>
    </row>
    <row r="18" spans="1:16" x14ac:dyDescent="0.2">
      <c r="A18" s="38" t="s">
        <v>108</v>
      </c>
      <c r="B18" s="39" t="s">
        <v>696</v>
      </c>
      <c r="C18" s="46" t="s">
        <v>793</v>
      </c>
      <c r="D18" s="24" t="s">
        <v>109</v>
      </c>
      <c r="E18" s="72">
        <v>240</v>
      </c>
      <c r="F18" s="73"/>
      <c r="G18" s="70"/>
      <c r="H18" s="47">
        <f t="shared" si="0"/>
        <v>0</v>
      </c>
      <c r="I18" s="70"/>
      <c r="J18" s="70"/>
      <c r="K18" s="48">
        <f t="shared" si="1"/>
        <v>0</v>
      </c>
      <c r="L18" s="49">
        <f t="shared" si="2"/>
        <v>0</v>
      </c>
      <c r="M18" s="47">
        <f t="shared" si="3"/>
        <v>0</v>
      </c>
      <c r="N18" s="47">
        <f t="shared" si="4"/>
        <v>0</v>
      </c>
      <c r="O18" s="47">
        <f t="shared" si="5"/>
        <v>0</v>
      </c>
      <c r="P18" s="48">
        <f t="shared" si="6"/>
        <v>0</v>
      </c>
    </row>
    <row r="19" spans="1:16" x14ac:dyDescent="0.2">
      <c r="A19" s="38" t="s">
        <v>116</v>
      </c>
      <c r="B19" s="39" t="s">
        <v>696</v>
      </c>
      <c r="C19" s="46" t="s">
        <v>188</v>
      </c>
      <c r="D19" s="24" t="s">
        <v>62</v>
      </c>
      <c r="E19" s="72">
        <v>3</v>
      </c>
      <c r="F19" s="73"/>
      <c r="G19" s="70"/>
      <c r="H19" s="47">
        <f t="shared" si="0"/>
        <v>0</v>
      </c>
      <c r="I19" s="70"/>
      <c r="J19" s="70"/>
      <c r="K19" s="48">
        <f t="shared" si="1"/>
        <v>0</v>
      </c>
      <c r="L19" s="49">
        <f t="shared" si="2"/>
        <v>0</v>
      </c>
      <c r="M19" s="47">
        <f t="shared" si="3"/>
        <v>0</v>
      </c>
      <c r="N19" s="47">
        <f t="shared" si="4"/>
        <v>0</v>
      </c>
      <c r="O19" s="47">
        <f t="shared" si="5"/>
        <v>0</v>
      </c>
      <c r="P19" s="48">
        <f t="shared" si="6"/>
        <v>0</v>
      </c>
    </row>
    <row r="20" spans="1:16" x14ac:dyDescent="0.2">
      <c r="A20" s="38" t="s">
        <v>117</v>
      </c>
      <c r="B20" s="39" t="s">
        <v>696</v>
      </c>
      <c r="C20" s="46" t="s">
        <v>794</v>
      </c>
      <c r="D20" s="24" t="s">
        <v>187</v>
      </c>
      <c r="E20" s="72">
        <v>12</v>
      </c>
      <c r="F20" s="73"/>
      <c r="G20" s="70"/>
      <c r="H20" s="47">
        <f t="shared" si="0"/>
        <v>0</v>
      </c>
      <c r="I20" s="70"/>
      <c r="J20" s="70"/>
      <c r="K20" s="48">
        <f t="shared" si="1"/>
        <v>0</v>
      </c>
      <c r="L20" s="49">
        <f t="shared" si="2"/>
        <v>0</v>
      </c>
      <c r="M20" s="47">
        <f t="shared" si="3"/>
        <v>0</v>
      </c>
      <c r="N20" s="47">
        <f t="shared" si="4"/>
        <v>0</v>
      </c>
      <c r="O20" s="47">
        <f t="shared" si="5"/>
        <v>0</v>
      </c>
      <c r="P20" s="48">
        <f t="shared" si="6"/>
        <v>0</v>
      </c>
    </row>
    <row r="21" spans="1:16" x14ac:dyDescent="0.2">
      <c r="A21" s="38" t="s">
        <v>120</v>
      </c>
      <c r="B21" s="39" t="s">
        <v>696</v>
      </c>
      <c r="C21" s="46" t="s">
        <v>189</v>
      </c>
      <c r="D21" s="24" t="s">
        <v>62</v>
      </c>
      <c r="E21" s="72">
        <v>791.5</v>
      </c>
      <c r="F21" s="73"/>
      <c r="G21" s="70"/>
      <c r="H21" s="47">
        <f t="shared" si="0"/>
        <v>0</v>
      </c>
      <c r="I21" s="70"/>
      <c r="J21" s="70"/>
      <c r="K21" s="48">
        <f t="shared" si="1"/>
        <v>0</v>
      </c>
      <c r="L21" s="49">
        <f t="shared" si="2"/>
        <v>0</v>
      </c>
      <c r="M21" s="47">
        <f t="shared" si="3"/>
        <v>0</v>
      </c>
      <c r="N21" s="47">
        <f t="shared" si="4"/>
        <v>0</v>
      </c>
      <c r="O21" s="47">
        <f t="shared" si="5"/>
        <v>0</v>
      </c>
      <c r="P21" s="48">
        <f t="shared" si="6"/>
        <v>0</v>
      </c>
    </row>
    <row r="22" spans="1:16" x14ac:dyDescent="0.2">
      <c r="A22" s="38" t="s">
        <v>121</v>
      </c>
      <c r="B22" s="39" t="s">
        <v>696</v>
      </c>
      <c r="C22" s="46" t="s">
        <v>190</v>
      </c>
      <c r="D22" s="24" t="s">
        <v>187</v>
      </c>
      <c r="E22" s="72">
        <v>198</v>
      </c>
      <c r="F22" s="73"/>
      <c r="G22" s="70"/>
      <c r="H22" s="47">
        <f t="shared" si="0"/>
        <v>0</v>
      </c>
      <c r="I22" s="70"/>
      <c r="J22" s="70"/>
      <c r="K22" s="48">
        <f t="shared" si="1"/>
        <v>0</v>
      </c>
      <c r="L22" s="49">
        <f t="shared" si="2"/>
        <v>0</v>
      </c>
      <c r="M22" s="47">
        <f t="shared" si="3"/>
        <v>0</v>
      </c>
      <c r="N22" s="47">
        <f t="shared" si="4"/>
        <v>0</v>
      </c>
      <c r="O22" s="47">
        <f t="shared" si="5"/>
        <v>0</v>
      </c>
      <c r="P22" s="48">
        <f t="shared" si="6"/>
        <v>0</v>
      </c>
    </row>
    <row r="23" spans="1:16" ht="22.5" x14ac:dyDescent="0.2">
      <c r="A23" s="38" t="s">
        <v>122</v>
      </c>
      <c r="B23" s="39" t="s">
        <v>696</v>
      </c>
      <c r="C23" s="46" t="s">
        <v>437</v>
      </c>
      <c r="D23" s="24" t="s">
        <v>62</v>
      </c>
      <c r="E23" s="72">
        <v>1803.4</v>
      </c>
      <c r="F23" s="73"/>
      <c r="G23" s="70"/>
      <c r="H23" s="47">
        <f t="shared" si="0"/>
        <v>0</v>
      </c>
      <c r="I23" s="70"/>
      <c r="J23" s="70"/>
      <c r="K23" s="48">
        <f t="shared" si="1"/>
        <v>0</v>
      </c>
      <c r="L23" s="49">
        <f t="shared" si="2"/>
        <v>0</v>
      </c>
      <c r="M23" s="47">
        <f t="shared" si="3"/>
        <v>0</v>
      </c>
      <c r="N23" s="47">
        <f t="shared" si="4"/>
        <v>0</v>
      </c>
      <c r="O23" s="47">
        <f t="shared" si="5"/>
        <v>0</v>
      </c>
      <c r="P23" s="48">
        <f t="shared" si="6"/>
        <v>0</v>
      </c>
    </row>
    <row r="24" spans="1:16" x14ac:dyDescent="0.2">
      <c r="A24" s="38" t="s">
        <v>123</v>
      </c>
      <c r="B24" s="39" t="s">
        <v>696</v>
      </c>
      <c r="C24" s="46" t="s">
        <v>792</v>
      </c>
      <c r="D24" s="24" t="s">
        <v>109</v>
      </c>
      <c r="E24" s="72">
        <v>2164</v>
      </c>
      <c r="F24" s="73"/>
      <c r="G24" s="70"/>
      <c r="H24" s="47">
        <f t="shared" si="0"/>
        <v>0</v>
      </c>
      <c r="I24" s="70"/>
      <c r="J24" s="70"/>
      <c r="K24" s="48">
        <f t="shared" si="1"/>
        <v>0</v>
      </c>
      <c r="L24" s="49">
        <f t="shared" si="2"/>
        <v>0</v>
      </c>
      <c r="M24" s="47">
        <f t="shared" si="3"/>
        <v>0</v>
      </c>
      <c r="N24" s="47">
        <f t="shared" si="4"/>
        <v>0</v>
      </c>
      <c r="O24" s="47">
        <f t="shared" si="5"/>
        <v>0</v>
      </c>
      <c r="P24" s="48">
        <f t="shared" si="6"/>
        <v>0</v>
      </c>
    </row>
    <row r="25" spans="1:16" x14ac:dyDescent="0.2">
      <c r="A25" s="38" t="s">
        <v>124</v>
      </c>
      <c r="B25" s="39" t="s">
        <v>696</v>
      </c>
      <c r="C25" s="46" t="s">
        <v>795</v>
      </c>
      <c r="D25" s="24" t="s">
        <v>109</v>
      </c>
      <c r="E25" s="72">
        <v>380</v>
      </c>
      <c r="F25" s="73"/>
      <c r="G25" s="70"/>
      <c r="H25" s="47">
        <f t="shared" si="0"/>
        <v>0</v>
      </c>
      <c r="I25" s="70"/>
      <c r="J25" s="70"/>
      <c r="K25" s="48">
        <f t="shared" si="1"/>
        <v>0</v>
      </c>
      <c r="L25" s="49">
        <f t="shared" si="2"/>
        <v>0</v>
      </c>
      <c r="M25" s="47">
        <f t="shared" si="3"/>
        <v>0</v>
      </c>
      <c r="N25" s="47">
        <f t="shared" si="4"/>
        <v>0</v>
      </c>
      <c r="O25" s="47">
        <f t="shared" si="5"/>
        <v>0</v>
      </c>
      <c r="P25" s="48">
        <f t="shared" si="6"/>
        <v>0</v>
      </c>
    </row>
    <row r="26" spans="1:16" x14ac:dyDescent="0.2">
      <c r="A26" s="38" t="s">
        <v>125</v>
      </c>
      <c r="B26" s="39" t="s">
        <v>696</v>
      </c>
      <c r="C26" s="46" t="s">
        <v>188</v>
      </c>
      <c r="D26" s="24" t="s">
        <v>62</v>
      </c>
      <c r="E26" s="72">
        <v>8</v>
      </c>
      <c r="F26" s="73"/>
      <c r="G26" s="70"/>
      <c r="H26" s="47">
        <f t="shared" si="0"/>
        <v>0</v>
      </c>
      <c r="I26" s="70"/>
      <c r="J26" s="70"/>
      <c r="K26" s="48">
        <f t="shared" si="1"/>
        <v>0</v>
      </c>
      <c r="L26" s="49">
        <f t="shared" si="2"/>
        <v>0</v>
      </c>
      <c r="M26" s="47">
        <f t="shared" si="3"/>
        <v>0</v>
      </c>
      <c r="N26" s="47">
        <f t="shared" si="4"/>
        <v>0</v>
      </c>
      <c r="O26" s="47">
        <f t="shared" si="5"/>
        <v>0</v>
      </c>
      <c r="P26" s="48">
        <f t="shared" si="6"/>
        <v>0</v>
      </c>
    </row>
    <row r="27" spans="1:16" x14ac:dyDescent="0.2">
      <c r="A27" s="38" t="s">
        <v>126</v>
      </c>
      <c r="B27" s="39" t="s">
        <v>696</v>
      </c>
      <c r="C27" s="46" t="s">
        <v>796</v>
      </c>
      <c r="D27" s="24" t="s">
        <v>187</v>
      </c>
      <c r="E27" s="72">
        <v>258</v>
      </c>
      <c r="F27" s="73"/>
      <c r="G27" s="70"/>
      <c r="H27" s="47">
        <f t="shared" si="0"/>
        <v>0</v>
      </c>
      <c r="I27" s="70"/>
      <c r="J27" s="70"/>
      <c r="K27" s="48">
        <f t="shared" si="1"/>
        <v>0</v>
      </c>
      <c r="L27" s="49">
        <f t="shared" si="2"/>
        <v>0</v>
      </c>
      <c r="M27" s="47">
        <f t="shared" si="3"/>
        <v>0</v>
      </c>
      <c r="N27" s="47">
        <f t="shared" si="4"/>
        <v>0</v>
      </c>
      <c r="O27" s="47">
        <f t="shared" si="5"/>
        <v>0</v>
      </c>
      <c r="P27" s="48">
        <f t="shared" si="6"/>
        <v>0</v>
      </c>
    </row>
    <row r="28" spans="1:16" x14ac:dyDescent="0.2">
      <c r="A28" s="38" t="s">
        <v>127</v>
      </c>
      <c r="B28" s="39" t="s">
        <v>696</v>
      </c>
      <c r="C28" s="46" t="s">
        <v>438</v>
      </c>
      <c r="D28" s="24" t="s">
        <v>62</v>
      </c>
      <c r="E28" s="72">
        <v>1803.4</v>
      </c>
      <c r="F28" s="73"/>
      <c r="G28" s="70"/>
      <c r="H28" s="47">
        <f t="shared" si="0"/>
        <v>0</v>
      </c>
      <c r="I28" s="70"/>
      <c r="J28" s="70"/>
      <c r="K28" s="48">
        <f t="shared" si="1"/>
        <v>0</v>
      </c>
      <c r="L28" s="49">
        <f t="shared" si="2"/>
        <v>0</v>
      </c>
      <c r="M28" s="47">
        <f t="shared" si="3"/>
        <v>0</v>
      </c>
      <c r="N28" s="47">
        <f t="shared" si="4"/>
        <v>0</v>
      </c>
      <c r="O28" s="47">
        <f t="shared" si="5"/>
        <v>0</v>
      </c>
      <c r="P28" s="48">
        <f t="shared" si="6"/>
        <v>0</v>
      </c>
    </row>
    <row r="29" spans="1:16" x14ac:dyDescent="0.2">
      <c r="A29" s="38" t="s">
        <v>128</v>
      </c>
      <c r="B29" s="39" t="s">
        <v>696</v>
      </c>
      <c r="C29" s="46" t="s">
        <v>439</v>
      </c>
      <c r="D29" s="24" t="s">
        <v>62</v>
      </c>
      <c r="E29" s="72">
        <v>1893.6</v>
      </c>
      <c r="F29" s="73"/>
      <c r="G29" s="70"/>
      <c r="H29" s="47">
        <f t="shared" si="0"/>
        <v>0</v>
      </c>
      <c r="I29" s="70"/>
      <c r="J29" s="70"/>
      <c r="K29" s="48">
        <f t="shared" si="1"/>
        <v>0</v>
      </c>
      <c r="L29" s="49">
        <f t="shared" si="2"/>
        <v>0</v>
      </c>
      <c r="M29" s="47">
        <f t="shared" si="3"/>
        <v>0</v>
      </c>
      <c r="N29" s="47">
        <f t="shared" si="4"/>
        <v>0</v>
      </c>
      <c r="O29" s="47">
        <f t="shared" si="5"/>
        <v>0</v>
      </c>
      <c r="P29" s="48">
        <f t="shared" si="6"/>
        <v>0</v>
      </c>
    </row>
    <row r="30" spans="1:16" x14ac:dyDescent="0.2">
      <c r="A30" s="38" t="s">
        <v>129</v>
      </c>
      <c r="B30" s="39" t="s">
        <v>696</v>
      </c>
      <c r="C30" s="46" t="s">
        <v>440</v>
      </c>
      <c r="D30" s="24" t="s">
        <v>187</v>
      </c>
      <c r="E30" s="72">
        <v>390.6</v>
      </c>
      <c r="F30" s="73"/>
      <c r="G30" s="70"/>
      <c r="H30" s="47">
        <f t="shared" si="0"/>
        <v>0</v>
      </c>
      <c r="I30" s="70"/>
      <c r="J30" s="70"/>
      <c r="K30" s="48">
        <f t="shared" si="1"/>
        <v>0</v>
      </c>
      <c r="L30" s="49">
        <f t="shared" si="2"/>
        <v>0</v>
      </c>
      <c r="M30" s="47">
        <f t="shared" si="3"/>
        <v>0</v>
      </c>
      <c r="N30" s="47">
        <f t="shared" si="4"/>
        <v>0</v>
      </c>
      <c r="O30" s="47">
        <f t="shared" si="5"/>
        <v>0</v>
      </c>
      <c r="P30" s="48">
        <f t="shared" si="6"/>
        <v>0</v>
      </c>
    </row>
    <row r="31" spans="1:16" ht="22.5" x14ac:dyDescent="0.2">
      <c r="A31" s="38" t="s">
        <v>130</v>
      </c>
      <c r="B31" s="39" t="s">
        <v>696</v>
      </c>
      <c r="C31" s="46" t="s">
        <v>443</v>
      </c>
      <c r="D31" s="24" t="s">
        <v>71</v>
      </c>
      <c r="E31" s="72">
        <v>306</v>
      </c>
      <c r="F31" s="73"/>
      <c r="G31" s="70"/>
      <c r="H31" s="47">
        <f t="shared" si="0"/>
        <v>0</v>
      </c>
      <c r="I31" s="70"/>
      <c r="J31" s="70"/>
      <c r="K31" s="48">
        <f t="shared" si="1"/>
        <v>0</v>
      </c>
      <c r="L31" s="49">
        <f t="shared" si="2"/>
        <v>0</v>
      </c>
      <c r="M31" s="47">
        <f t="shared" si="3"/>
        <v>0</v>
      </c>
      <c r="N31" s="47">
        <f t="shared" si="4"/>
        <v>0</v>
      </c>
      <c r="O31" s="47">
        <f t="shared" si="5"/>
        <v>0</v>
      </c>
      <c r="P31" s="48">
        <f t="shared" si="6"/>
        <v>0</v>
      </c>
    </row>
    <row r="32" spans="1:16" x14ac:dyDescent="0.2">
      <c r="A32" s="38" t="s">
        <v>131</v>
      </c>
      <c r="B32" s="39" t="s">
        <v>696</v>
      </c>
      <c r="C32" s="46" t="s">
        <v>442</v>
      </c>
      <c r="D32" s="24" t="s">
        <v>71</v>
      </c>
      <c r="E32" s="72">
        <v>306</v>
      </c>
      <c r="F32" s="73"/>
      <c r="G32" s="70"/>
      <c r="H32" s="47">
        <f t="shared" si="0"/>
        <v>0</v>
      </c>
      <c r="I32" s="70"/>
      <c r="J32" s="70"/>
      <c r="K32" s="48">
        <f t="shared" si="1"/>
        <v>0</v>
      </c>
      <c r="L32" s="49">
        <f t="shared" si="2"/>
        <v>0</v>
      </c>
      <c r="M32" s="47">
        <f t="shared" si="3"/>
        <v>0</v>
      </c>
      <c r="N32" s="47">
        <f t="shared" si="4"/>
        <v>0</v>
      </c>
      <c r="O32" s="47">
        <f t="shared" si="5"/>
        <v>0</v>
      </c>
      <c r="P32" s="48">
        <f t="shared" si="6"/>
        <v>0</v>
      </c>
    </row>
    <row r="33" spans="1:16" ht="22.5" x14ac:dyDescent="0.2">
      <c r="A33" s="38" t="s">
        <v>132</v>
      </c>
      <c r="B33" s="39" t="s">
        <v>696</v>
      </c>
      <c r="C33" s="46" t="s">
        <v>441</v>
      </c>
      <c r="D33" s="24" t="s">
        <v>62</v>
      </c>
      <c r="E33" s="72">
        <v>760.6</v>
      </c>
      <c r="F33" s="73"/>
      <c r="G33" s="70"/>
      <c r="H33" s="47">
        <f t="shared" si="0"/>
        <v>0</v>
      </c>
      <c r="I33" s="70"/>
      <c r="J33" s="70"/>
      <c r="K33" s="48">
        <f t="shared" si="1"/>
        <v>0</v>
      </c>
      <c r="L33" s="49">
        <f t="shared" si="2"/>
        <v>0</v>
      </c>
      <c r="M33" s="47">
        <f t="shared" si="3"/>
        <v>0</v>
      </c>
      <c r="N33" s="47">
        <f t="shared" si="4"/>
        <v>0</v>
      </c>
      <c r="O33" s="47">
        <f t="shared" si="5"/>
        <v>0</v>
      </c>
      <c r="P33" s="48">
        <f t="shared" si="6"/>
        <v>0</v>
      </c>
    </row>
    <row r="34" spans="1:16" x14ac:dyDescent="0.2">
      <c r="A34" s="38" t="s">
        <v>138</v>
      </c>
      <c r="B34" s="39" t="s">
        <v>696</v>
      </c>
      <c r="C34" s="46" t="s">
        <v>797</v>
      </c>
      <c r="D34" s="24" t="s">
        <v>109</v>
      </c>
      <c r="E34" s="72">
        <v>1108</v>
      </c>
      <c r="F34" s="73"/>
      <c r="G34" s="70"/>
      <c r="H34" s="47">
        <f t="shared" si="0"/>
        <v>0</v>
      </c>
      <c r="I34" s="70"/>
      <c r="J34" s="70"/>
      <c r="K34" s="48">
        <f t="shared" si="1"/>
        <v>0</v>
      </c>
      <c r="L34" s="49">
        <f t="shared" si="2"/>
        <v>0</v>
      </c>
      <c r="M34" s="47">
        <f t="shared" si="3"/>
        <v>0</v>
      </c>
      <c r="N34" s="47">
        <f t="shared" si="4"/>
        <v>0</v>
      </c>
      <c r="O34" s="47">
        <f t="shared" si="5"/>
        <v>0</v>
      </c>
      <c r="P34" s="48">
        <f t="shared" si="6"/>
        <v>0</v>
      </c>
    </row>
    <row r="35" spans="1:16" x14ac:dyDescent="0.2">
      <c r="A35" s="38" t="s">
        <v>140</v>
      </c>
      <c r="B35" s="39" t="s">
        <v>696</v>
      </c>
      <c r="C35" s="46" t="s">
        <v>793</v>
      </c>
      <c r="D35" s="24" t="s">
        <v>109</v>
      </c>
      <c r="E35" s="72">
        <v>224</v>
      </c>
      <c r="F35" s="73"/>
      <c r="G35" s="70"/>
      <c r="H35" s="47">
        <f t="shared" si="0"/>
        <v>0</v>
      </c>
      <c r="I35" s="70"/>
      <c r="J35" s="70"/>
      <c r="K35" s="48">
        <f t="shared" si="1"/>
        <v>0</v>
      </c>
      <c r="L35" s="49">
        <f t="shared" si="2"/>
        <v>0</v>
      </c>
      <c r="M35" s="47">
        <f t="shared" si="3"/>
        <v>0</v>
      </c>
      <c r="N35" s="47">
        <f t="shared" si="4"/>
        <v>0</v>
      </c>
      <c r="O35" s="47">
        <f t="shared" si="5"/>
        <v>0</v>
      </c>
      <c r="P35" s="48">
        <f t="shared" si="6"/>
        <v>0</v>
      </c>
    </row>
    <row r="36" spans="1:16" x14ac:dyDescent="0.2">
      <c r="A36" s="38" t="s">
        <v>141</v>
      </c>
      <c r="B36" s="39" t="s">
        <v>696</v>
      </c>
      <c r="C36" s="46" t="s">
        <v>188</v>
      </c>
      <c r="D36" s="24" t="s">
        <v>62</v>
      </c>
      <c r="E36" s="72">
        <v>3</v>
      </c>
      <c r="F36" s="73"/>
      <c r="G36" s="70"/>
      <c r="H36" s="47">
        <f t="shared" si="0"/>
        <v>0</v>
      </c>
      <c r="I36" s="70"/>
      <c r="J36" s="70"/>
      <c r="K36" s="48">
        <f t="shared" si="1"/>
        <v>0</v>
      </c>
      <c r="L36" s="49">
        <f t="shared" si="2"/>
        <v>0</v>
      </c>
      <c r="M36" s="47">
        <f t="shared" si="3"/>
        <v>0</v>
      </c>
      <c r="N36" s="47">
        <f t="shared" si="4"/>
        <v>0</v>
      </c>
      <c r="O36" s="47">
        <f t="shared" si="5"/>
        <v>0</v>
      </c>
      <c r="P36" s="48">
        <f t="shared" si="6"/>
        <v>0</v>
      </c>
    </row>
    <row r="37" spans="1:16" x14ac:dyDescent="0.2">
      <c r="A37" s="38" t="s">
        <v>143</v>
      </c>
      <c r="B37" s="39" t="s">
        <v>696</v>
      </c>
      <c r="C37" s="46" t="s">
        <v>794</v>
      </c>
      <c r="D37" s="24" t="s">
        <v>187</v>
      </c>
      <c r="E37" s="72">
        <v>11.6</v>
      </c>
      <c r="F37" s="73"/>
      <c r="G37" s="70"/>
      <c r="H37" s="47">
        <f t="shared" si="0"/>
        <v>0</v>
      </c>
      <c r="I37" s="70"/>
      <c r="J37" s="70"/>
      <c r="K37" s="48">
        <f t="shared" si="1"/>
        <v>0</v>
      </c>
      <c r="L37" s="49">
        <f t="shared" si="2"/>
        <v>0</v>
      </c>
      <c r="M37" s="47">
        <f t="shared" si="3"/>
        <v>0</v>
      </c>
      <c r="N37" s="47">
        <f t="shared" si="4"/>
        <v>0</v>
      </c>
      <c r="O37" s="47">
        <f t="shared" si="5"/>
        <v>0</v>
      </c>
      <c r="P37" s="48">
        <f t="shared" si="6"/>
        <v>0</v>
      </c>
    </row>
    <row r="38" spans="1:16" x14ac:dyDescent="0.2">
      <c r="A38" s="38" t="s">
        <v>145</v>
      </c>
      <c r="B38" s="39" t="s">
        <v>696</v>
      </c>
      <c r="C38" s="46" t="s">
        <v>444</v>
      </c>
      <c r="D38" s="24" t="s">
        <v>62</v>
      </c>
      <c r="E38" s="72">
        <v>760.6</v>
      </c>
      <c r="F38" s="73"/>
      <c r="G38" s="70"/>
      <c r="H38" s="47">
        <f t="shared" si="0"/>
        <v>0</v>
      </c>
      <c r="I38" s="70"/>
      <c r="J38" s="70"/>
      <c r="K38" s="48">
        <f t="shared" si="1"/>
        <v>0</v>
      </c>
      <c r="L38" s="49">
        <f t="shared" si="2"/>
        <v>0</v>
      </c>
      <c r="M38" s="47">
        <f t="shared" si="3"/>
        <v>0</v>
      </c>
      <c r="N38" s="47">
        <f t="shared" si="4"/>
        <v>0</v>
      </c>
      <c r="O38" s="47">
        <f t="shared" si="5"/>
        <v>0</v>
      </c>
      <c r="P38" s="48">
        <f t="shared" si="6"/>
        <v>0</v>
      </c>
    </row>
    <row r="39" spans="1:16" x14ac:dyDescent="0.2">
      <c r="A39" s="38" t="s">
        <v>146</v>
      </c>
      <c r="B39" s="39" t="s">
        <v>696</v>
      </c>
      <c r="C39" s="46" t="s">
        <v>395</v>
      </c>
      <c r="D39" s="24" t="s">
        <v>187</v>
      </c>
      <c r="E39" s="72">
        <v>190</v>
      </c>
      <c r="F39" s="73"/>
      <c r="G39" s="70"/>
      <c r="H39" s="47">
        <f t="shared" si="0"/>
        <v>0</v>
      </c>
      <c r="I39" s="70"/>
      <c r="J39" s="70"/>
      <c r="K39" s="48">
        <f t="shared" si="1"/>
        <v>0</v>
      </c>
      <c r="L39" s="49">
        <f t="shared" si="2"/>
        <v>0</v>
      </c>
      <c r="M39" s="47">
        <f t="shared" si="3"/>
        <v>0</v>
      </c>
      <c r="N39" s="47">
        <f t="shared" si="4"/>
        <v>0</v>
      </c>
      <c r="O39" s="47">
        <f t="shared" si="5"/>
        <v>0</v>
      </c>
      <c r="P39" s="48">
        <f t="shared" si="6"/>
        <v>0</v>
      </c>
    </row>
    <row r="40" spans="1:16" x14ac:dyDescent="0.2">
      <c r="A40" s="38" t="s">
        <v>147</v>
      </c>
      <c r="B40" s="39" t="s">
        <v>696</v>
      </c>
      <c r="C40" s="46" t="s">
        <v>445</v>
      </c>
      <c r="D40" s="24" t="s">
        <v>62</v>
      </c>
      <c r="E40" s="72">
        <v>258.8</v>
      </c>
      <c r="F40" s="73"/>
      <c r="G40" s="70"/>
      <c r="H40" s="47">
        <f t="shared" si="0"/>
        <v>0</v>
      </c>
      <c r="I40" s="70"/>
      <c r="J40" s="70"/>
      <c r="K40" s="48">
        <f t="shared" si="1"/>
        <v>0</v>
      </c>
      <c r="L40" s="49">
        <f t="shared" si="2"/>
        <v>0</v>
      </c>
      <c r="M40" s="47">
        <f t="shared" si="3"/>
        <v>0</v>
      </c>
      <c r="N40" s="47">
        <f t="shared" si="4"/>
        <v>0</v>
      </c>
      <c r="O40" s="47">
        <f t="shared" si="5"/>
        <v>0</v>
      </c>
      <c r="P40" s="48">
        <f t="shared" si="6"/>
        <v>0</v>
      </c>
    </row>
    <row r="41" spans="1:16" x14ac:dyDescent="0.2">
      <c r="A41" s="38" t="s">
        <v>148</v>
      </c>
      <c r="B41" s="39" t="s">
        <v>696</v>
      </c>
      <c r="C41" s="46" t="s">
        <v>794</v>
      </c>
      <c r="D41" s="24" t="s">
        <v>187</v>
      </c>
      <c r="E41" s="72">
        <v>39</v>
      </c>
      <c r="F41" s="73"/>
      <c r="G41" s="70"/>
      <c r="H41" s="47">
        <f t="shared" si="0"/>
        <v>0</v>
      </c>
      <c r="I41" s="70"/>
      <c r="J41" s="70"/>
      <c r="K41" s="48">
        <f t="shared" si="1"/>
        <v>0</v>
      </c>
      <c r="L41" s="49">
        <f t="shared" si="2"/>
        <v>0</v>
      </c>
      <c r="M41" s="47">
        <f t="shared" si="3"/>
        <v>0</v>
      </c>
      <c r="N41" s="47">
        <f t="shared" si="4"/>
        <v>0</v>
      </c>
      <c r="O41" s="47">
        <f t="shared" si="5"/>
        <v>0</v>
      </c>
      <c r="P41" s="48">
        <f t="shared" si="6"/>
        <v>0</v>
      </c>
    </row>
    <row r="42" spans="1:16" x14ac:dyDescent="0.2">
      <c r="A42" s="38" t="s">
        <v>149</v>
      </c>
      <c r="B42" s="39" t="s">
        <v>696</v>
      </c>
      <c r="C42" s="46" t="s">
        <v>798</v>
      </c>
      <c r="D42" s="24" t="s">
        <v>109</v>
      </c>
      <c r="E42" s="72">
        <v>208</v>
      </c>
      <c r="F42" s="73"/>
      <c r="G42" s="70"/>
      <c r="H42" s="47">
        <f t="shared" si="0"/>
        <v>0</v>
      </c>
      <c r="I42" s="70"/>
      <c r="J42" s="70"/>
      <c r="K42" s="48">
        <f t="shared" si="1"/>
        <v>0</v>
      </c>
      <c r="L42" s="49">
        <f t="shared" si="2"/>
        <v>0</v>
      </c>
      <c r="M42" s="47">
        <f t="shared" si="3"/>
        <v>0</v>
      </c>
      <c r="N42" s="47">
        <f t="shared" si="4"/>
        <v>0</v>
      </c>
      <c r="O42" s="47">
        <f t="shared" si="5"/>
        <v>0</v>
      </c>
      <c r="P42" s="48">
        <f t="shared" si="6"/>
        <v>0</v>
      </c>
    </row>
    <row r="43" spans="1:16" x14ac:dyDescent="0.2">
      <c r="A43" s="38" t="s">
        <v>150</v>
      </c>
      <c r="B43" s="39" t="s">
        <v>696</v>
      </c>
      <c r="C43" s="46" t="s">
        <v>446</v>
      </c>
      <c r="D43" s="24" t="s">
        <v>62</v>
      </c>
      <c r="E43" s="72">
        <v>271.8</v>
      </c>
      <c r="F43" s="73"/>
      <c r="G43" s="70"/>
      <c r="H43" s="47">
        <f t="shared" si="0"/>
        <v>0</v>
      </c>
      <c r="I43" s="70"/>
      <c r="J43" s="70"/>
      <c r="K43" s="48">
        <f t="shared" si="1"/>
        <v>0</v>
      </c>
      <c r="L43" s="49">
        <f t="shared" si="2"/>
        <v>0</v>
      </c>
      <c r="M43" s="47">
        <f t="shared" si="3"/>
        <v>0</v>
      </c>
      <c r="N43" s="47">
        <f t="shared" si="4"/>
        <v>0</v>
      </c>
      <c r="O43" s="47">
        <f t="shared" si="5"/>
        <v>0</v>
      </c>
      <c r="P43" s="48">
        <f t="shared" si="6"/>
        <v>0</v>
      </c>
    </row>
    <row r="44" spans="1:16" x14ac:dyDescent="0.2">
      <c r="A44" s="38" t="s">
        <v>151</v>
      </c>
      <c r="B44" s="39" t="s">
        <v>696</v>
      </c>
      <c r="C44" s="46" t="s">
        <v>799</v>
      </c>
      <c r="D44" s="24" t="s">
        <v>109</v>
      </c>
      <c r="E44" s="72">
        <v>916</v>
      </c>
      <c r="F44" s="73"/>
      <c r="G44" s="70"/>
      <c r="H44" s="47">
        <f t="shared" si="0"/>
        <v>0</v>
      </c>
      <c r="I44" s="70"/>
      <c r="J44" s="70"/>
      <c r="K44" s="48">
        <f t="shared" si="1"/>
        <v>0</v>
      </c>
      <c r="L44" s="49">
        <f t="shared" si="2"/>
        <v>0</v>
      </c>
      <c r="M44" s="47">
        <f t="shared" si="3"/>
        <v>0</v>
      </c>
      <c r="N44" s="47">
        <f t="shared" si="4"/>
        <v>0</v>
      </c>
      <c r="O44" s="47">
        <f t="shared" si="5"/>
        <v>0</v>
      </c>
      <c r="P44" s="48">
        <f t="shared" si="6"/>
        <v>0</v>
      </c>
    </row>
    <row r="45" spans="1:16" x14ac:dyDescent="0.2">
      <c r="A45" s="38" t="s">
        <v>155</v>
      </c>
      <c r="B45" s="39" t="s">
        <v>696</v>
      </c>
      <c r="C45" s="46" t="s">
        <v>447</v>
      </c>
      <c r="D45" s="24" t="s">
        <v>109</v>
      </c>
      <c r="E45" s="72">
        <v>16</v>
      </c>
      <c r="F45" s="73"/>
      <c r="G45" s="70"/>
      <c r="H45" s="47">
        <f t="shared" si="0"/>
        <v>0</v>
      </c>
      <c r="I45" s="70"/>
      <c r="J45" s="70"/>
      <c r="K45" s="48">
        <f t="shared" si="1"/>
        <v>0</v>
      </c>
      <c r="L45" s="49">
        <f t="shared" si="2"/>
        <v>0</v>
      </c>
      <c r="M45" s="47">
        <f t="shared" si="3"/>
        <v>0</v>
      </c>
      <c r="N45" s="47">
        <f t="shared" si="4"/>
        <v>0</v>
      </c>
      <c r="O45" s="47">
        <f t="shared" si="5"/>
        <v>0</v>
      </c>
      <c r="P45" s="48">
        <f t="shared" si="6"/>
        <v>0</v>
      </c>
    </row>
    <row r="46" spans="1:16" x14ac:dyDescent="0.2">
      <c r="A46" s="38" t="s">
        <v>156</v>
      </c>
      <c r="B46" s="39" t="s">
        <v>696</v>
      </c>
      <c r="C46" s="46" t="s">
        <v>448</v>
      </c>
      <c r="D46" s="24" t="s">
        <v>71</v>
      </c>
      <c r="E46" s="72">
        <v>64</v>
      </c>
      <c r="F46" s="73"/>
      <c r="G46" s="70"/>
      <c r="H46" s="47">
        <f t="shared" si="0"/>
        <v>0</v>
      </c>
      <c r="I46" s="70"/>
      <c r="J46" s="70"/>
      <c r="K46" s="48">
        <f t="shared" si="1"/>
        <v>0</v>
      </c>
      <c r="L46" s="49">
        <f t="shared" si="2"/>
        <v>0</v>
      </c>
      <c r="M46" s="47">
        <f t="shared" si="3"/>
        <v>0</v>
      </c>
      <c r="N46" s="47">
        <f t="shared" si="4"/>
        <v>0</v>
      </c>
      <c r="O46" s="47">
        <f t="shared" si="5"/>
        <v>0</v>
      </c>
      <c r="P46" s="48">
        <f t="shared" si="6"/>
        <v>0</v>
      </c>
    </row>
    <row r="47" spans="1:16" x14ac:dyDescent="0.2">
      <c r="A47" s="38">
        <v>2</v>
      </c>
      <c r="B47" s="39"/>
      <c r="C47" s="164" t="s">
        <v>449</v>
      </c>
      <c r="D47" s="24"/>
      <c r="E47" s="72"/>
      <c r="F47" s="73"/>
      <c r="G47" s="70"/>
      <c r="H47" s="47">
        <f t="shared" si="0"/>
        <v>0</v>
      </c>
      <c r="I47" s="70"/>
      <c r="J47" s="70"/>
      <c r="K47" s="48">
        <f t="shared" si="1"/>
        <v>0</v>
      </c>
      <c r="L47" s="49">
        <f t="shared" si="2"/>
        <v>0</v>
      </c>
      <c r="M47" s="47">
        <f t="shared" si="3"/>
        <v>0</v>
      </c>
      <c r="N47" s="47">
        <f t="shared" si="4"/>
        <v>0</v>
      </c>
      <c r="O47" s="47">
        <f t="shared" si="5"/>
        <v>0</v>
      </c>
      <c r="P47" s="48">
        <f t="shared" si="6"/>
        <v>0</v>
      </c>
    </row>
    <row r="48" spans="1:16" ht="22.5" x14ac:dyDescent="0.2">
      <c r="A48" s="38" t="s">
        <v>58</v>
      </c>
      <c r="B48" s="39" t="s">
        <v>696</v>
      </c>
      <c r="C48" s="46" t="s">
        <v>450</v>
      </c>
      <c r="D48" s="24" t="s">
        <v>62</v>
      </c>
      <c r="E48" s="72">
        <v>688</v>
      </c>
      <c r="F48" s="73"/>
      <c r="G48" s="70"/>
      <c r="H48" s="47">
        <f t="shared" si="0"/>
        <v>0</v>
      </c>
      <c r="I48" s="70"/>
      <c r="J48" s="70"/>
      <c r="K48" s="48">
        <f t="shared" si="1"/>
        <v>0</v>
      </c>
      <c r="L48" s="49">
        <f t="shared" si="2"/>
        <v>0</v>
      </c>
      <c r="M48" s="47">
        <f t="shared" si="3"/>
        <v>0</v>
      </c>
      <c r="N48" s="47">
        <f t="shared" si="4"/>
        <v>0</v>
      </c>
      <c r="O48" s="47">
        <f t="shared" si="5"/>
        <v>0</v>
      </c>
      <c r="P48" s="48">
        <f t="shared" si="6"/>
        <v>0</v>
      </c>
    </row>
    <row r="49" spans="1:16" x14ac:dyDescent="0.2">
      <c r="A49" s="38" t="s">
        <v>60</v>
      </c>
      <c r="B49" s="39" t="s">
        <v>696</v>
      </c>
      <c r="C49" s="46" t="s">
        <v>794</v>
      </c>
      <c r="D49" s="24" t="s">
        <v>187</v>
      </c>
      <c r="E49" s="72">
        <v>172</v>
      </c>
      <c r="F49" s="73"/>
      <c r="G49" s="70"/>
      <c r="H49" s="47">
        <f t="shared" si="0"/>
        <v>0</v>
      </c>
      <c r="I49" s="70"/>
      <c r="J49" s="70"/>
      <c r="K49" s="48">
        <f t="shared" si="1"/>
        <v>0</v>
      </c>
      <c r="L49" s="49">
        <f t="shared" si="2"/>
        <v>0</v>
      </c>
      <c r="M49" s="47">
        <f t="shared" si="3"/>
        <v>0</v>
      </c>
      <c r="N49" s="47">
        <f t="shared" si="4"/>
        <v>0</v>
      </c>
      <c r="O49" s="47">
        <f t="shared" si="5"/>
        <v>0</v>
      </c>
      <c r="P49" s="48">
        <f t="shared" si="6"/>
        <v>0</v>
      </c>
    </row>
    <row r="50" spans="1:16" x14ac:dyDescent="0.2">
      <c r="A50" s="38" t="s">
        <v>63</v>
      </c>
      <c r="B50" s="39" t="s">
        <v>696</v>
      </c>
      <c r="C50" s="46" t="s">
        <v>451</v>
      </c>
      <c r="D50" s="24" t="s">
        <v>71</v>
      </c>
      <c r="E50" s="72">
        <v>103</v>
      </c>
      <c r="F50" s="73"/>
      <c r="G50" s="70"/>
      <c r="H50" s="47">
        <f t="shared" si="0"/>
        <v>0</v>
      </c>
      <c r="I50" s="70"/>
      <c r="J50" s="70"/>
      <c r="K50" s="48">
        <f t="shared" si="1"/>
        <v>0</v>
      </c>
      <c r="L50" s="49">
        <f t="shared" si="2"/>
        <v>0</v>
      </c>
      <c r="M50" s="47">
        <f t="shared" si="3"/>
        <v>0</v>
      </c>
      <c r="N50" s="47">
        <f t="shared" si="4"/>
        <v>0</v>
      </c>
      <c r="O50" s="47">
        <f t="shared" si="5"/>
        <v>0</v>
      </c>
      <c r="P50" s="48">
        <f t="shared" si="6"/>
        <v>0</v>
      </c>
    </row>
    <row r="51" spans="1:16" x14ac:dyDescent="0.2">
      <c r="A51" s="38" t="s">
        <v>66</v>
      </c>
      <c r="B51" s="39" t="s">
        <v>696</v>
      </c>
      <c r="C51" s="46" t="s">
        <v>452</v>
      </c>
      <c r="D51" s="24" t="s">
        <v>85</v>
      </c>
      <c r="E51" s="72">
        <v>103</v>
      </c>
      <c r="F51" s="73"/>
      <c r="G51" s="70"/>
      <c r="H51" s="47">
        <f t="shared" si="0"/>
        <v>0</v>
      </c>
      <c r="I51" s="70"/>
      <c r="J51" s="70"/>
      <c r="K51" s="48">
        <f t="shared" si="1"/>
        <v>0</v>
      </c>
      <c r="L51" s="49">
        <f t="shared" si="2"/>
        <v>0</v>
      </c>
      <c r="M51" s="47">
        <f t="shared" si="3"/>
        <v>0</v>
      </c>
      <c r="N51" s="47">
        <f t="shared" si="4"/>
        <v>0</v>
      </c>
      <c r="O51" s="47">
        <f t="shared" si="5"/>
        <v>0</v>
      </c>
      <c r="P51" s="48">
        <f t="shared" si="6"/>
        <v>0</v>
      </c>
    </row>
    <row r="52" spans="1:16" x14ac:dyDescent="0.2">
      <c r="A52" s="38" t="s">
        <v>67</v>
      </c>
      <c r="B52" s="39" t="s">
        <v>696</v>
      </c>
      <c r="C52" s="46" t="s">
        <v>453</v>
      </c>
      <c r="D52" s="24" t="s">
        <v>62</v>
      </c>
      <c r="E52" s="72">
        <v>688</v>
      </c>
      <c r="F52" s="73"/>
      <c r="G52" s="70"/>
      <c r="H52" s="47">
        <f t="shared" si="0"/>
        <v>0</v>
      </c>
      <c r="I52" s="70"/>
      <c r="J52" s="70"/>
      <c r="K52" s="48">
        <f t="shared" si="1"/>
        <v>0</v>
      </c>
      <c r="L52" s="49">
        <f t="shared" si="2"/>
        <v>0</v>
      </c>
      <c r="M52" s="47">
        <f t="shared" si="3"/>
        <v>0</v>
      </c>
      <c r="N52" s="47">
        <f t="shared" si="4"/>
        <v>0</v>
      </c>
      <c r="O52" s="47">
        <f t="shared" si="5"/>
        <v>0</v>
      </c>
      <c r="P52" s="48">
        <f t="shared" si="6"/>
        <v>0</v>
      </c>
    </row>
    <row r="53" spans="1:16" x14ac:dyDescent="0.2">
      <c r="A53" s="38" t="s">
        <v>72</v>
      </c>
      <c r="B53" s="39" t="s">
        <v>696</v>
      </c>
      <c r="C53" s="46" t="s">
        <v>800</v>
      </c>
      <c r="D53" s="24" t="s">
        <v>109</v>
      </c>
      <c r="E53" s="72">
        <v>2064</v>
      </c>
      <c r="F53" s="73"/>
      <c r="G53" s="70"/>
      <c r="H53" s="47">
        <f t="shared" si="0"/>
        <v>0</v>
      </c>
      <c r="I53" s="70"/>
      <c r="J53" s="70"/>
      <c r="K53" s="48">
        <f t="shared" si="1"/>
        <v>0</v>
      </c>
      <c r="L53" s="49">
        <f t="shared" si="2"/>
        <v>0</v>
      </c>
      <c r="M53" s="47">
        <f t="shared" si="3"/>
        <v>0</v>
      </c>
      <c r="N53" s="47">
        <f t="shared" si="4"/>
        <v>0</v>
      </c>
      <c r="O53" s="47">
        <f t="shared" si="5"/>
        <v>0</v>
      </c>
      <c r="P53" s="48">
        <f t="shared" si="6"/>
        <v>0</v>
      </c>
    </row>
    <row r="54" spans="1:16" ht="33.75" x14ac:dyDescent="0.2">
      <c r="A54" s="38" t="s">
        <v>73</v>
      </c>
      <c r="B54" s="39" t="s">
        <v>696</v>
      </c>
      <c r="C54" s="46" t="s">
        <v>801</v>
      </c>
      <c r="D54" s="24" t="s">
        <v>62</v>
      </c>
      <c r="E54" s="72">
        <v>688</v>
      </c>
      <c r="F54" s="73"/>
      <c r="G54" s="70"/>
      <c r="H54" s="47">
        <f t="shared" si="0"/>
        <v>0</v>
      </c>
      <c r="I54" s="70"/>
      <c r="J54" s="70"/>
      <c r="K54" s="48">
        <f t="shared" si="1"/>
        <v>0</v>
      </c>
      <c r="L54" s="49">
        <f t="shared" si="2"/>
        <v>0</v>
      </c>
      <c r="M54" s="47">
        <f t="shared" si="3"/>
        <v>0</v>
      </c>
      <c r="N54" s="47">
        <f t="shared" si="4"/>
        <v>0</v>
      </c>
      <c r="O54" s="47">
        <f t="shared" si="5"/>
        <v>0</v>
      </c>
      <c r="P54" s="48">
        <f t="shared" si="6"/>
        <v>0</v>
      </c>
    </row>
    <row r="55" spans="1:16" x14ac:dyDescent="0.2">
      <c r="A55" s="38" t="s">
        <v>74</v>
      </c>
      <c r="B55" s="39" t="s">
        <v>696</v>
      </c>
      <c r="C55" s="46" t="s">
        <v>298</v>
      </c>
      <c r="D55" s="24" t="s">
        <v>85</v>
      </c>
      <c r="E55" s="72">
        <v>5504</v>
      </c>
      <c r="F55" s="73"/>
      <c r="G55" s="70"/>
      <c r="H55" s="47">
        <f t="shared" si="0"/>
        <v>0</v>
      </c>
      <c r="I55" s="70"/>
      <c r="J55" s="70"/>
      <c r="K55" s="48">
        <f t="shared" si="1"/>
        <v>0</v>
      </c>
      <c r="L55" s="49">
        <f t="shared" si="2"/>
        <v>0</v>
      </c>
      <c r="M55" s="47">
        <f t="shared" si="3"/>
        <v>0</v>
      </c>
      <c r="N55" s="47">
        <f t="shared" si="4"/>
        <v>0</v>
      </c>
      <c r="O55" s="47">
        <f t="shared" si="5"/>
        <v>0</v>
      </c>
      <c r="P55" s="48">
        <f t="shared" si="6"/>
        <v>0</v>
      </c>
    </row>
    <row r="56" spans="1:16" ht="36" customHeight="1" x14ac:dyDescent="0.2">
      <c r="A56" s="38" t="s">
        <v>75</v>
      </c>
      <c r="B56" s="39" t="s">
        <v>696</v>
      </c>
      <c r="C56" s="46" t="s">
        <v>802</v>
      </c>
      <c r="D56" s="24" t="s">
        <v>62</v>
      </c>
      <c r="E56" s="72">
        <v>70.400000000000006</v>
      </c>
      <c r="F56" s="73"/>
      <c r="G56" s="70"/>
      <c r="H56" s="47">
        <f t="shared" si="0"/>
        <v>0</v>
      </c>
      <c r="I56" s="70"/>
      <c r="J56" s="70"/>
      <c r="K56" s="48">
        <f t="shared" si="1"/>
        <v>0</v>
      </c>
      <c r="L56" s="49">
        <f t="shared" si="2"/>
        <v>0</v>
      </c>
      <c r="M56" s="47">
        <f t="shared" si="3"/>
        <v>0</v>
      </c>
      <c r="N56" s="47">
        <f t="shared" si="4"/>
        <v>0</v>
      </c>
      <c r="O56" s="47">
        <f t="shared" si="5"/>
        <v>0</v>
      </c>
      <c r="P56" s="48">
        <f t="shared" si="6"/>
        <v>0</v>
      </c>
    </row>
    <row r="57" spans="1:16" x14ac:dyDescent="0.2">
      <c r="A57" s="38" t="s">
        <v>76</v>
      </c>
      <c r="B57" s="39" t="s">
        <v>696</v>
      </c>
      <c r="C57" s="46" t="s">
        <v>454</v>
      </c>
      <c r="D57" s="24" t="s">
        <v>62</v>
      </c>
      <c r="E57" s="72">
        <v>872</v>
      </c>
      <c r="F57" s="73"/>
      <c r="G57" s="70"/>
      <c r="H57" s="47">
        <f t="shared" si="0"/>
        <v>0</v>
      </c>
      <c r="I57" s="70"/>
      <c r="J57" s="70"/>
      <c r="K57" s="48">
        <f t="shared" si="1"/>
        <v>0</v>
      </c>
      <c r="L57" s="49">
        <f t="shared" si="2"/>
        <v>0</v>
      </c>
      <c r="M57" s="47">
        <f t="shared" si="3"/>
        <v>0</v>
      </c>
      <c r="N57" s="47">
        <f t="shared" si="4"/>
        <v>0</v>
      </c>
      <c r="O57" s="47">
        <f t="shared" si="5"/>
        <v>0</v>
      </c>
      <c r="P57" s="48">
        <f t="shared" si="6"/>
        <v>0</v>
      </c>
    </row>
    <row r="58" spans="1:16" x14ac:dyDescent="0.2">
      <c r="A58" s="38" t="s">
        <v>77</v>
      </c>
      <c r="B58" s="39" t="s">
        <v>696</v>
      </c>
      <c r="C58" s="46" t="s">
        <v>455</v>
      </c>
      <c r="D58" s="24" t="s">
        <v>71</v>
      </c>
      <c r="E58" s="72">
        <v>220</v>
      </c>
      <c r="F58" s="73"/>
      <c r="G58" s="70"/>
      <c r="H58" s="47">
        <f t="shared" si="0"/>
        <v>0</v>
      </c>
      <c r="I58" s="70"/>
      <c r="J58" s="70"/>
      <c r="K58" s="48">
        <f t="shared" si="1"/>
        <v>0</v>
      </c>
      <c r="L58" s="49">
        <f t="shared" si="2"/>
        <v>0</v>
      </c>
      <c r="M58" s="47">
        <f t="shared" si="3"/>
        <v>0</v>
      </c>
      <c r="N58" s="47">
        <f t="shared" si="4"/>
        <v>0</v>
      </c>
      <c r="O58" s="47">
        <f t="shared" si="5"/>
        <v>0</v>
      </c>
      <c r="P58" s="48">
        <f t="shared" si="6"/>
        <v>0</v>
      </c>
    </row>
    <row r="59" spans="1:16" x14ac:dyDescent="0.2">
      <c r="A59" s="38" t="s">
        <v>78</v>
      </c>
      <c r="B59" s="39" t="s">
        <v>696</v>
      </c>
      <c r="C59" s="46" t="s">
        <v>800</v>
      </c>
      <c r="D59" s="24" t="s">
        <v>109</v>
      </c>
      <c r="E59" s="72">
        <v>4128</v>
      </c>
      <c r="F59" s="73"/>
      <c r="G59" s="70"/>
      <c r="H59" s="47">
        <f t="shared" si="0"/>
        <v>0</v>
      </c>
      <c r="I59" s="70"/>
      <c r="J59" s="70"/>
      <c r="K59" s="48">
        <f t="shared" si="1"/>
        <v>0</v>
      </c>
      <c r="L59" s="49">
        <f t="shared" si="2"/>
        <v>0</v>
      </c>
      <c r="M59" s="47">
        <f t="shared" si="3"/>
        <v>0</v>
      </c>
      <c r="N59" s="47">
        <f t="shared" si="4"/>
        <v>0</v>
      </c>
      <c r="O59" s="47">
        <f t="shared" si="5"/>
        <v>0</v>
      </c>
      <c r="P59" s="48">
        <f t="shared" si="6"/>
        <v>0</v>
      </c>
    </row>
    <row r="60" spans="1:16" ht="22.5" x14ac:dyDescent="0.2">
      <c r="A60" s="38" t="s">
        <v>79</v>
      </c>
      <c r="B60" s="39" t="s">
        <v>696</v>
      </c>
      <c r="C60" s="46" t="s">
        <v>456</v>
      </c>
      <c r="D60" s="24" t="s">
        <v>62</v>
      </c>
      <c r="E60" s="72">
        <v>758.4</v>
      </c>
      <c r="F60" s="73"/>
      <c r="G60" s="70"/>
      <c r="H60" s="47">
        <f t="shared" si="0"/>
        <v>0</v>
      </c>
      <c r="I60" s="70"/>
      <c r="J60" s="70"/>
      <c r="K60" s="48">
        <f t="shared" si="1"/>
        <v>0</v>
      </c>
      <c r="L60" s="49">
        <f t="shared" si="2"/>
        <v>0</v>
      </c>
      <c r="M60" s="47">
        <f t="shared" si="3"/>
        <v>0</v>
      </c>
      <c r="N60" s="47">
        <f t="shared" si="4"/>
        <v>0</v>
      </c>
      <c r="O60" s="47">
        <f t="shared" si="5"/>
        <v>0</v>
      </c>
      <c r="P60" s="48">
        <f t="shared" si="6"/>
        <v>0</v>
      </c>
    </row>
    <row r="61" spans="1:16" x14ac:dyDescent="0.2">
      <c r="A61" s="38" t="s">
        <v>88</v>
      </c>
      <c r="B61" s="39" t="s">
        <v>696</v>
      </c>
      <c r="C61" s="46" t="s">
        <v>803</v>
      </c>
      <c r="D61" s="24" t="s">
        <v>109</v>
      </c>
      <c r="E61" s="72">
        <v>190</v>
      </c>
      <c r="F61" s="73"/>
      <c r="G61" s="70"/>
      <c r="H61" s="47">
        <f t="shared" si="0"/>
        <v>0</v>
      </c>
      <c r="I61" s="70"/>
      <c r="J61" s="70"/>
      <c r="K61" s="48">
        <f t="shared" si="1"/>
        <v>0</v>
      </c>
      <c r="L61" s="49">
        <f t="shared" si="2"/>
        <v>0</v>
      </c>
      <c r="M61" s="47">
        <f t="shared" si="3"/>
        <v>0</v>
      </c>
      <c r="N61" s="47">
        <f t="shared" si="4"/>
        <v>0</v>
      </c>
      <c r="O61" s="47">
        <f t="shared" si="5"/>
        <v>0</v>
      </c>
      <c r="P61" s="48">
        <f t="shared" si="6"/>
        <v>0</v>
      </c>
    </row>
    <row r="62" spans="1:16" x14ac:dyDescent="0.2">
      <c r="A62" s="38" t="s">
        <v>90</v>
      </c>
      <c r="B62" s="39" t="s">
        <v>696</v>
      </c>
      <c r="C62" s="46" t="s">
        <v>457</v>
      </c>
      <c r="D62" s="24" t="s">
        <v>109</v>
      </c>
      <c r="E62" s="72">
        <v>2050</v>
      </c>
      <c r="F62" s="73"/>
      <c r="G62" s="70"/>
      <c r="H62" s="47">
        <f t="shared" si="0"/>
        <v>0</v>
      </c>
      <c r="I62" s="70"/>
      <c r="J62" s="70"/>
      <c r="K62" s="48">
        <f t="shared" si="1"/>
        <v>0</v>
      </c>
      <c r="L62" s="49">
        <f t="shared" si="2"/>
        <v>0</v>
      </c>
      <c r="M62" s="47">
        <f t="shared" si="3"/>
        <v>0</v>
      </c>
      <c r="N62" s="47">
        <f t="shared" si="4"/>
        <v>0</v>
      </c>
      <c r="O62" s="47">
        <f t="shared" si="5"/>
        <v>0</v>
      </c>
      <c r="P62" s="48">
        <f t="shared" si="6"/>
        <v>0</v>
      </c>
    </row>
    <row r="63" spans="1:16" x14ac:dyDescent="0.2">
      <c r="A63" s="38" t="s">
        <v>92</v>
      </c>
      <c r="B63" s="39" t="s">
        <v>696</v>
      </c>
      <c r="C63" s="46" t="s">
        <v>804</v>
      </c>
      <c r="D63" s="24" t="s">
        <v>109</v>
      </c>
      <c r="E63" s="72">
        <v>152</v>
      </c>
      <c r="F63" s="73"/>
      <c r="G63" s="70"/>
      <c r="H63" s="47">
        <f t="shared" si="0"/>
        <v>0</v>
      </c>
      <c r="I63" s="70"/>
      <c r="J63" s="70"/>
      <c r="K63" s="48">
        <f t="shared" si="1"/>
        <v>0</v>
      </c>
      <c r="L63" s="49">
        <f t="shared" si="2"/>
        <v>0</v>
      </c>
      <c r="M63" s="47">
        <f t="shared" si="3"/>
        <v>0</v>
      </c>
      <c r="N63" s="47">
        <f t="shared" si="4"/>
        <v>0</v>
      </c>
      <c r="O63" s="47">
        <f t="shared" si="5"/>
        <v>0</v>
      </c>
      <c r="P63" s="48">
        <f t="shared" si="6"/>
        <v>0</v>
      </c>
    </row>
    <row r="64" spans="1:16" x14ac:dyDescent="0.2">
      <c r="A64" s="38" t="s">
        <v>94</v>
      </c>
      <c r="B64" s="39" t="s">
        <v>696</v>
      </c>
      <c r="C64" s="46" t="s">
        <v>805</v>
      </c>
      <c r="D64" s="24" t="s">
        <v>109</v>
      </c>
      <c r="E64" s="72">
        <v>227</v>
      </c>
      <c r="F64" s="73"/>
      <c r="G64" s="70"/>
      <c r="H64" s="47">
        <f t="shared" si="0"/>
        <v>0</v>
      </c>
      <c r="I64" s="70"/>
      <c r="J64" s="70"/>
      <c r="K64" s="48">
        <f t="shared" si="1"/>
        <v>0</v>
      </c>
      <c r="L64" s="49">
        <f t="shared" si="2"/>
        <v>0</v>
      </c>
      <c r="M64" s="47">
        <f t="shared" si="3"/>
        <v>0</v>
      </c>
      <c r="N64" s="47">
        <f t="shared" si="4"/>
        <v>0</v>
      </c>
      <c r="O64" s="47">
        <f t="shared" si="5"/>
        <v>0</v>
      </c>
      <c r="P64" s="48">
        <f t="shared" si="6"/>
        <v>0</v>
      </c>
    </row>
    <row r="65" spans="1:16" x14ac:dyDescent="0.2">
      <c r="A65" s="38" t="s">
        <v>96</v>
      </c>
      <c r="B65" s="39" t="s">
        <v>696</v>
      </c>
      <c r="C65" s="46" t="s">
        <v>458</v>
      </c>
      <c r="D65" s="24" t="s">
        <v>56</v>
      </c>
      <c r="E65" s="72">
        <v>1</v>
      </c>
      <c r="F65" s="73"/>
      <c r="G65" s="70"/>
      <c r="H65" s="47">
        <f t="shared" si="0"/>
        <v>0</v>
      </c>
      <c r="I65" s="70"/>
      <c r="J65" s="70"/>
      <c r="K65" s="48">
        <f t="shared" si="1"/>
        <v>0</v>
      </c>
      <c r="L65" s="49">
        <f t="shared" si="2"/>
        <v>0</v>
      </c>
      <c r="M65" s="47">
        <f t="shared" si="3"/>
        <v>0</v>
      </c>
      <c r="N65" s="47">
        <f t="shared" si="4"/>
        <v>0</v>
      </c>
      <c r="O65" s="47">
        <f t="shared" si="5"/>
        <v>0</v>
      </c>
      <c r="P65" s="48">
        <f t="shared" si="6"/>
        <v>0</v>
      </c>
    </row>
    <row r="66" spans="1:16" x14ac:dyDescent="0.2">
      <c r="A66" s="38" t="s">
        <v>97</v>
      </c>
      <c r="B66" s="39" t="s">
        <v>696</v>
      </c>
      <c r="C66" s="46" t="s">
        <v>459</v>
      </c>
      <c r="D66" s="24" t="s">
        <v>56</v>
      </c>
      <c r="E66" s="72">
        <v>1</v>
      </c>
      <c r="F66" s="73"/>
      <c r="G66" s="70"/>
      <c r="H66" s="47">
        <f t="shared" si="0"/>
        <v>0</v>
      </c>
      <c r="I66" s="70"/>
      <c r="J66" s="70"/>
      <c r="K66" s="48">
        <f t="shared" si="1"/>
        <v>0</v>
      </c>
      <c r="L66" s="49">
        <f t="shared" si="2"/>
        <v>0</v>
      </c>
      <c r="M66" s="47">
        <f t="shared" si="3"/>
        <v>0</v>
      </c>
      <c r="N66" s="47">
        <f t="shared" si="4"/>
        <v>0</v>
      </c>
      <c r="O66" s="47">
        <f t="shared" si="5"/>
        <v>0</v>
      </c>
      <c r="P66" s="48">
        <f t="shared" si="6"/>
        <v>0</v>
      </c>
    </row>
    <row r="67" spans="1:16" ht="23.25" thickBot="1" x14ac:dyDescent="0.25">
      <c r="A67" s="167" t="s">
        <v>101</v>
      </c>
      <c r="B67" s="39" t="s">
        <v>696</v>
      </c>
      <c r="C67" s="46" t="s">
        <v>772</v>
      </c>
      <c r="D67" s="24" t="s">
        <v>71</v>
      </c>
      <c r="E67" s="72">
        <v>71.900000000000006</v>
      </c>
      <c r="F67" s="73"/>
      <c r="G67" s="70"/>
      <c r="H67" s="47">
        <f t="shared" si="0"/>
        <v>0</v>
      </c>
      <c r="I67" s="70"/>
      <c r="J67" s="70"/>
      <c r="K67" s="48">
        <f t="shared" ref="K67" si="7">SUM(H67:J67)</f>
        <v>0</v>
      </c>
      <c r="L67" s="49">
        <f t="shared" si="2"/>
        <v>0</v>
      </c>
      <c r="M67" s="47">
        <f t="shared" si="3"/>
        <v>0</v>
      </c>
      <c r="N67" s="47">
        <f t="shared" si="4"/>
        <v>0</v>
      </c>
      <c r="O67" s="47">
        <f t="shared" si="5"/>
        <v>0</v>
      </c>
      <c r="P67" s="48">
        <f t="shared" si="6"/>
        <v>0</v>
      </c>
    </row>
    <row r="68" spans="1:16" ht="12" thickBot="1" x14ac:dyDescent="0.25">
      <c r="A68" s="268" t="s">
        <v>697</v>
      </c>
      <c r="B68" s="269"/>
      <c r="C68" s="269"/>
      <c r="D68" s="269"/>
      <c r="E68" s="269"/>
      <c r="F68" s="269"/>
      <c r="G68" s="269"/>
      <c r="H68" s="269"/>
      <c r="I68" s="269"/>
      <c r="J68" s="269"/>
      <c r="K68" s="270"/>
      <c r="L68" s="74">
        <f>SUM(L15:L67)</f>
        <v>0</v>
      </c>
      <c r="M68" s="75">
        <f>SUM(M15:M67)</f>
        <v>0</v>
      </c>
      <c r="N68" s="75">
        <f>SUM(N15:N67)</f>
        <v>0</v>
      </c>
      <c r="O68" s="75">
        <f>SUM(O15:O67)</f>
        <v>0</v>
      </c>
      <c r="P68" s="76">
        <f>SUM(P15:P67)</f>
        <v>0</v>
      </c>
    </row>
    <row r="69" spans="1:16" x14ac:dyDescent="0.2">
      <c r="A69" s="17"/>
      <c r="B69" s="17"/>
      <c r="C69" s="17"/>
      <c r="D69" s="17"/>
      <c r="E69" s="17"/>
      <c r="F69" s="17"/>
      <c r="G69" s="17"/>
      <c r="H69" s="17"/>
      <c r="I69" s="17"/>
      <c r="J69" s="17"/>
      <c r="K69" s="17"/>
      <c r="L69" s="17"/>
      <c r="M69" s="17"/>
      <c r="N69" s="17"/>
      <c r="O69" s="17"/>
      <c r="P69" s="17"/>
    </row>
    <row r="70" spans="1:16" x14ac:dyDescent="0.2">
      <c r="A70" s="17"/>
      <c r="B70" s="17"/>
      <c r="C70" s="17"/>
      <c r="D70" s="17"/>
      <c r="E70" s="17"/>
      <c r="F70" s="17"/>
      <c r="G70" s="17"/>
      <c r="H70" s="17"/>
      <c r="I70" s="17"/>
      <c r="J70" s="17"/>
      <c r="K70" s="17"/>
      <c r="L70" s="17"/>
      <c r="M70" s="17"/>
      <c r="N70" s="17"/>
      <c r="O70" s="17"/>
      <c r="P70" s="17"/>
    </row>
    <row r="71" spans="1:16" x14ac:dyDescent="0.2">
      <c r="A71" s="1" t="s">
        <v>14</v>
      </c>
      <c r="B71" s="17"/>
      <c r="C71" s="267" t="str">
        <f>'Kops a'!C36:H36</f>
        <v>Vasilijs Ivanovs</v>
      </c>
      <c r="D71" s="267"/>
      <c r="E71" s="267"/>
      <c r="F71" s="267"/>
      <c r="G71" s="267"/>
      <c r="H71" s="267"/>
      <c r="I71" s="17"/>
      <c r="J71" s="17"/>
      <c r="K71" s="17"/>
      <c r="L71" s="17"/>
      <c r="M71" s="17"/>
      <c r="N71" s="17"/>
      <c r="O71" s="17"/>
      <c r="P71" s="17"/>
    </row>
    <row r="72" spans="1:16" x14ac:dyDescent="0.2">
      <c r="A72" s="17"/>
      <c r="B72" s="17"/>
      <c r="C72" s="225" t="s">
        <v>15</v>
      </c>
      <c r="D72" s="225"/>
      <c r="E72" s="225"/>
      <c r="F72" s="225"/>
      <c r="G72" s="225"/>
      <c r="H72" s="225"/>
      <c r="I72" s="17"/>
      <c r="J72" s="17"/>
      <c r="K72" s="17"/>
      <c r="L72" s="17"/>
      <c r="M72" s="17"/>
      <c r="N72" s="17"/>
      <c r="O72" s="17"/>
      <c r="P72" s="17"/>
    </row>
    <row r="73" spans="1:16" x14ac:dyDescent="0.2">
      <c r="A73" s="17"/>
      <c r="B73" s="17"/>
      <c r="C73" s="17"/>
      <c r="D73" s="17"/>
      <c r="E73" s="17"/>
      <c r="F73" s="17"/>
      <c r="G73" s="17"/>
      <c r="H73" s="17"/>
      <c r="I73" s="17"/>
      <c r="J73" s="17"/>
      <c r="K73" s="17"/>
      <c r="L73" s="17"/>
      <c r="M73" s="17"/>
      <c r="N73" s="17"/>
      <c r="O73" s="17"/>
      <c r="P73" s="17"/>
    </row>
    <row r="74" spans="1:16" x14ac:dyDescent="0.2">
      <c r="A74" s="91" t="str">
        <f>'Kops a'!A39</f>
        <v>Tāme sastādīta 2024. gada 26. augusta</v>
      </c>
      <c r="B74" s="50"/>
      <c r="C74" s="50"/>
      <c r="D74" s="50"/>
      <c r="E74" s="17"/>
      <c r="F74" s="17"/>
      <c r="G74" s="17"/>
      <c r="H74" s="17"/>
      <c r="I74" s="17"/>
      <c r="J74" s="17"/>
      <c r="K74" s="17"/>
      <c r="L74" s="17"/>
      <c r="M74" s="17"/>
      <c r="N74" s="17"/>
      <c r="O74" s="17"/>
      <c r="P74" s="17"/>
    </row>
    <row r="75" spans="1:16" x14ac:dyDescent="0.2">
      <c r="A75" s="17"/>
      <c r="B75" s="17"/>
      <c r="C75" s="17"/>
      <c r="D75" s="17"/>
      <c r="E75" s="17"/>
      <c r="F75" s="17"/>
      <c r="G75" s="17"/>
      <c r="H75" s="17"/>
      <c r="I75" s="17"/>
      <c r="J75" s="17"/>
      <c r="K75" s="17"/>
      <c r="L75" s="17"/>
      <c r="M75" s="17"/>
      <c r="N75" s="17"/>
      <c r="O75" s="17"/>
      <c r="P75" s="17"/>
    </row>
    <row r="76" spans="1:16" x14ac:dyDescent="0.2">
      <c r="A76" s="1" t="s">
        <v>34</v>
      </c>
      <c r="B76" s="17"/>
      <c r="C76" s="267" t="str">
        <f>'Kops a'!C41:H41</f>
        <v>Vasilijs Ivanovs</v>
      </c>
      <c r="D76" s="267"/>
      <c r="E76" s="267"/>
      <c r="F76" s="267"/>
      <c r="G76" s="267"/>
      <c r="H76" s="267"/>
      <c r="I76" s="17"/>
      <c r="J76" s="17"/>
      <c r="K76" s="17"/>
      <c r="L76" s="17"/>
      <c r="M76" s="17"/>
      <c r="N76" s="17"/>
      <c r="O76" s="17"/>
      <c r="P76" s="17"/>
    </row>
    <row r="77" spans="1:16" x14ac:dyDescent="0.2">
      <c r="A77" s="17"/>
      <c r="B77" s="17"/>
      <c r="C77" s="225" t="s">
        <v>15</v>
      </c>
      <c r="D77" s="225"/>
      <c r="E77" s="225"/>
      <c r="F77" s="225"/>
      <c r="G77" s="225"/>
      <c r="H77" s="225"/>
      <c r="I77" s="17"/>
      <c r="J77" s="17"/>
      <c r="K77" s="17"/>
      <c r="L77" s="17"/>
      <c r="M77" s="17"/>
      <c r="N77" s="17"/>
      <c r="O77" s="17"/>
      <c r="P77" s="17"/>
    </row>
    <row r="78" spans="1:16" x14ac:dyDescent="0.2">
      <c r="A78" s="17"/>
      <c r="B78" s="17"/>
      <c r="C78" s="17"/>
      <c r="D78" s="17"/>
      <c r="E78" s="17"/>
      <c r="F78" s="17"/>
      <c r="G78" s="17"/>
      <c r="H78" s="17"/>
      <c r="I78" s="17"/>
      <c r="J78" s="17"/>
      <c r="K78" s="17"/>
      <c r="L78" s="17"/>
      <c r="M78" s="17"/>
      <c r="N78" s="17"/>
      <c r="O78" s="17"/>
      <c r="P78" s="17"/>
    </row>
    <row r="79" spans="1:16" x14ac:dyDescent="0.2">
      <c r="A79" s="91" t="s">
        <v>51</v>
      </c>
      <c r="B79" s="50"/>
      <c r="C79" s="95" t="str">
        <f>'Kops a'!C44</f>
        <v>4-01907</v>
      </c>
      <c r="D79" s="50"/>
      <c r="E79" s="17"/>
      <c r="F79" s="17"/>
      <c r="G79" s="17"/>
      <c r="H79" s="17"/>
      <c r="I79" s="17"/>
      <c r="J79" s="17"/>
      <c r="K79" s="17"/>
      <c r="L79" s="17"/>
      <c r="M79" s="17"/>
      <c r="N79" s="17"/>
      <c r="O79" s="17"/>
      <c r="P79" s="17"/>
    </row>
    <row r="80" spans="1:16" x14ac:dyDescent="0.2">
      <c r="A80" s="17"/>
      <c r="B80" s="17"/>
      <c r="C80" s="17"/>
      <c r="D80" s="17"/>
      <c r="E80" s="17"/>
      <c r="F80" s="17"/>
      <c r="G80" s="17"/>
      <c r="H80" s="17"/>
      <c r="I80" s="17"/>
      <c r="J80" s="17"/>
      <c r="K80" s="17"/>
      <c r="L80" s="17"/>
      <c r="M80" s="17"/>
      <c r="N80" s="17"/>
      <c r="O80" s="17"/>
      <c r="P80" s="17"/>
    </row>
  </sheetData>
  <mergeCells count="22">
    <mergeCell ref="C2:I2"/>
    <mergeCell ref="C3:I3"/>
    <mergeCell ref="D5:L5"/>
    <mergeCell ref="D6:L6"/>
    <mergeCell ref="D7:L7"/>
    <mergeCell ref="N9:O9"/>
    <mergeCell ref="A12:A13"/>
    <mergeCell ref="B12:B13"/>
    <mergeCell ref="C12:C13"/>
    <mergeCell ref="D12:D13"/>
    <mergeCell ref="E12:E13"/>
    <mergeCell ref="L12:P12"/>
    <mergeCell ref="C77:H77"/>
    <mergeCell ref="C4:I4"/>
    <mergeCell ref="F12:K12"/>
    <mergeCell ref="A9:F9"/>
    <mergeCell ref="J9:M9"/>
    <mergeCell ref="D8:L8"/>
    <mergeCell ref="A68:K68"/>
    <mergeCell ref="C71:H71"/>
    <mergeCell ref="C72:H72"/>
    <mergeCell ref="C76:H76"/>
  </mergeCells>
  <conditionalFormatting sqref="A9:F9">
    <cfRule type="containsText" dxfId="173" priority="29" operator="containsText" text="Tāme sastādīta  20__. gada tirgus cenās, pamatojoties uz ___ daļas rasējumiem">
      <formula>NOT(ISERROR(SEARCH("Tāme sastādīta  20__. gada tirgus cenās, pamatojoties uz ___ daļas rasējumiem",A9)))</formula>
    </cfRule>
  </conditionalFormatting>
  <conditionalFormatting sqref="A15:G67">
    <cfRule type="cellIs" dxfId="172" priority="1" operator="equal">
      <formula>0</formula>
    </cfRule>
  </conditionalFormatting>
  <conditionalFormatting sqref="A68:K68">
    <cfRule type="containsText" dxfId="171" priority="26" operator="containsText" text="Tiešās izmaksas kopā, t. sk. darba devēja sociālais nodoklis __.__% ">
      <formula>NOT(ISERROR(SEARCH("Tiešās izmaksas kopā, t. sk. darba devēja sociālais nodoklis __.__% ",A68)))</formula>
    </cfRule>
  </conditionalFormatting>
  <conditionalFormatting sqref="C71:H71 C76:H76 C79">
    <cfRule type="cellIs" dxfId="170" priority="8" operator="equal">
      <formula>0</formula>
    </cfRule>
  </conditionalFormatting>
  <conditionalFormatting sqref="C71:H71">
    <cfRule type="cellIs" dxfId="169" priority="9" operator="equal">
      <formula>0</formula>
    </cfRule>
  </conditionalFormatting>
  <conditionalFormatting sqref="C76:H76">
    <cfRule type="cellIs" dxfId="168" priority="10" operator="equal">
      <formula>0</formula>
    </cfRule>
  </conditionalFormatting>
  <conditionalFormatting sqref="C2:I2">
    <cfRule type="cellIs" dxfId="167" priority="28" operator="equal">
      <formula>0</formula>
    </cfRule>
  </conditionalFormatting>
  <conditionalFormatting sqref="C4:I4">
    <cfRule type="cellIs" dxfId="166" priority="20" operator="equal">
      <formula>0</formula>
    </cfRule>
  </conditionalFormatting>
  <conditionalFormatting sqref="D1">
    <cfRule type="cellIs" dxfId="165" priority="7" operator="equal">
      <formula>0</formula>
    </cfRule>
  </conditionalFormatting>
  <conditionalFormatting sqref="D5:L8">
    <cfRule type="cellIs" dxfId="164" priority="17" operator="equal">
      <formula>0</formula>
    </cfRule>
  </conditionalFormatting>
  <conditionalFormatting sqref="K15:P67 H15:H67">
    <cfRule type="cellIs" dxfId="163" priority="2" operator="equal">
      <formula>0</formula>
    </cfRule>
  </conditionalFormatting>
  <conditionalFormatting sqref="I15:J67">
    <cfRule type="cellIs" dxfId="162" priority="3" operator="equal">
      <formula>0</formula>
    </cfRule>
  </conditionalFormatting>
  <conditionalFormatting sqref="L68:P68">
    <cfRule type="cellIs" dxfId="161" priority="21" operator="equal">
      <formula>0</formula>
    </cfRule>
  </conditionalFormatting>
  <conditionalFormatting sqref="N9:O9">
    <cfRule type="cellIs" dxfId="160" priority="31" operator="equal">
      <formula>0</formula>
    </cfRule>
  </conditionalFormatting>
  <conditionalFormatting sqref="O10:P10">
    <cfRule type="cellIs" dxfId="159" priority="13" operator="equal">
      <formula>"20__. gada __. _________"</formula>
    </cfRule>
  </conditionalFormatting>
  <pageMargins left="0.19685039370078741" right="0.19685039370078741" top="0.78740157480314965" bottom="0.59055118110236227" header="0.31496062992125984" footer="0.31496062992125984"/>
  <pageSetup paperSize="9" orientation="landscape" r:id="rId1"/>
  <headerFooter>
    <oddHeader>&amp;R&amp;"Arial,Обычный"&amp;8LT. Nr.1.5.</oddHeader>
    <oddFooter>&amp;C&amp;"Arial,Обычный"&amp;8Page &amp;P of &amp;N&amp;R&amp;"Arial,Обычный"&amp;8SIA Admira TP_24.01.</oddFooter>
  </headerFooter>
  <legacy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12" operator="containsText" id="{DC7EA987-A541-4A14-8BBA-80430C8D8797}">
            <xm:f>NOT(ISERROR(SEARCH("Tāme sastādīta ____. gada ___. ______________",A74)))</xm:f>
            <xm:f>"Tāme sastādīta ____. gada ___. ______________"</xm:f>
            <x14:dxf>
              <font>
                <color auto="1"/>
              </font>
              <fill>
                <patternFill>
                  <bgColor rgb="FFC6EFCE"/>
                </patternFill>
              </fill>
            </x14:dxf>
          </x14:cfRule>
          <xm:sqref>A74</xm:sqref>
        </x14:conditionalFormatting>
        <x14:conditionalFormatting xmlns:xm="http://schemas.microsoft.com/office/excel/2006/main">
          <x14:cfRule type="containsText" priority="11" operator="containsText" id="{ACDA78AF-73B6-4D16-9157-A1B6B42F0CA3}">
            <xm:f>NOT(ISERROR(SEARCH("Sertifikāta Nr. _________________________________",A79)))</xm:f>
            <xm:f>"Sertifikāta Nr. _________________________________"</xm:f>
            <x14:dxf>
              <font>
                <color auto="1"/>
              </font>
              <fill>
                <patternFill>
                  <bgColor rgb="FFC6EFCE"/>
                </patternFill>
              </fill>
            </x14:dxf>
          </x14:cfRule>
          <xm:sqref>A79</xm:sqref>
        </x14:conditionalFormatting>
      </x14:conditionalFormatting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8"/>
  <dimension ref="A1:Q123"/>
  <sheetViews>
    <sheetView topLeftCell="A55" zoomScaleNormal="100" workbookViewId="0">
      <selection activeCell="C77" sqref="C77"/>
    </sheetView>
  </sheetViews>
  <sheetFormatPr defaultRowHeight="11.25" x14ac:dyDescent="0.2"/>
  <cols>
    <col min="1" max="1" width="4.5703125" style="1" customWidth="1"/>
    <col min="2" max="2" width="6.85546875" style="1" customWidth="1"/>
    <col min="3" max="3" width="38.42578125" style="1" customWidth="1"/>
    <col min="4" max="4" width="5.85546875" style="1" customWidth="1"/>
    <col min="5" max="5" width="8.7109375" style="1" customWidth="1"/>
    <col min="6" max="6" width="5.42578125" style="1" customWidth="1"/>
    <col min="7" max="7" width="4.85546875" style="1" customWidth="1"/>
    <col min="8" max="10" width="6.7109375" style="1" customWidth="1"/>
    <col min="11" max="11" width="7" style="1" customWidth="1"/>
    <col min="12" max="15" width="7.7109375" style="1" customWidth="1"/>
    <col min="16" max="16" width="9" style="1" customWidth="1"/>
    <col min="17" max="16384" width="9.140625" style="1"/>
  </cols>
  <sheetData>
    <row r="1" spans="1:16" x14ac:dyDescent="0.2">
      <c r="A1" s="22"/>
      <c r="B1" s="22"/>
      <c r="C1" s="27" t="s">
        <v>35</v>
      </c>
      <c r="D1" s="51" t="s">
        <v>118</v>
      </c>
      <c r="E1" s="22"/>
      <c r="F1" s="22"/>
      <c r="G1" s="22"/>
      <c r="H1" s="22"/>
      <c r="I1" s="22"/>
      <c r="J1" s="22"/>
      <c r="N1" s="26"/>
      <c r="O1" s="27"/>
      <c r="P1" s="28"/>
    </row>
    <row r="2" spans="1:16" x14ac:dyDescent="0.2">
      <c r="A2" s="29"/>
      <c r="B2" s="29"/>
      <c r="C2" s="271" t="s">
        <v>473</v>
      </c>
      <c r="D2" s="271"/>
      <c r="E2" s="271"/>
      <c r="F2" s="271"/>
      <c r="G2" s="271"/>
      <c r="H2" s="271"/>
      <c r="I2" s="271"/>
      <c r="J2" s="29"/>
    </row>
    <row r="3" spans="1:16" x14ac:dyDescent="0.2">
      <c r="A3" s="30"/>
      <c r="B3" s="30"/>
      <c r="C3" s="262" t="s">
        <v>17</v>
      </c>
      <c r="D3" s="262"/>
      <c r="E3" s="262"/>
      <c r="F3" s="262"/>
      <c r="G3" s="262"/>
      <c r="H3" s="262"/>
      <c r="I3" s="262"/>
      <c r="J3" s="30"/>
    </row>
    <row r="4" spans="1:16" x14ac:dyDescent="0.2">
      <c r="A4" s="30"/>
      <c r="B4" s="30"/>
      <c r="C4" s="272" t="s">
        <v>49</v>
      </c>
      <c r="D4" s="272"/>
      <c r="E4" s="272"/>
      <c r="F4" s="272"/>
      <c r="G4" s="272"/>
      <c r="H4" s="272"/>
      <c r="I4" s="272"/>
      <c r="J4" s="30"/>
    </row>
    <row r="5" spans="1:16" x14ac:dyDescent="0.2">
      <c r="A5" s="22"/>
      <c r="B5" s="22"/>
      <c r="C5" s="27" t="s">
        <v>5</v>
      </c>
      <c r="D5" s="286" t="str">
        <f>'Kops a'!D6</f>
        <v>Daudzīvokļu dzīvojamais mājās</v>
      </c>
      <c r="E5" s="286"/>
      <c r="F5" s="286"/>
      <c r="G5" s="286"/>
      <c r="H5" s="286"/>
      <c r="I5" s="286"/>
      <c r="J5" s="286"/>
      <c r="K5" s="286"/>
      <c r="L5" s="286"/>
      <c r="M5" s="17"/>
      <c r="N5" s="17"/>
      <c r="O5" s="17"/>
      <c r="P5" s="17"/>
    </row>
    <row r="6" spans="1:16" x14ac:dyDescent="0.2">
      <c r="A6" s="22"/>
      <c r="B6" s="22"/>
      <c r="C6" s="27" t="s">
        <v>6</v>
      </c>
      <c r="D6" s="286" t="str">
        <f>'Kops a'!D7</f>
        <v>Energoefektivitātes paaugstināšana daudzdzīvokļu dzīvojamai mājai</v>
      </c>
      <c r="E6" s="286"/>
      <c r="F6" s="286"/>
      <c r="G6" s="286"/>
      <c r="H6" s="286"/>
      <c r="I6" s="286"/>
      <c r="J6" s="286"/>
      <c r="K6" s="286"/>
      <c r="L6" s="286"/>
      <c r="M6" s="17"/>
      <c r="N6" s="17"/>
      <c r="O6" s="17"/>
      <c r="P6" s="17"/>
    </row>
    <row r="7" spans="1:16" x14ac:dyDescent="0.2">
      <c r="A7" s="22"/>
      <c r="B7" s="22"/>
      <c r="C7" s="27" t="s">
        <v>7</v>
      </c>
      <c r="D7" s="286" t="s">
        <v>255</v>
      </c>
      <c r="E7" s="286"/>
      <c r="F7" s="286"/>
      <c r="G7" s="286"/>
      <c r="H7" s="286"/>
      <c r="I7" s="286"/>
      <c r="J7" s="286"/>
      <c r="K7" s="286"/>
      <c r="L7" s="286"/>
      <c r="M7" s="17"/>
      <c r="N7" s="17"/>
      <c r="O7" s="17"/>
      <c r="P7" s="17"/>
    </row>
    <row r="8" spans="1:16" x14ac:dyDescent="0.2">
      <c r="A8" s="22"/>
      <c r="B8" s="22"/>
      <c r="C8" s="4" t="s">
        <v>20</v>
      </c>
      <c r="D8" s="286" t="str">
        <f>'Kops a'!D9</f>
        <v>TP_01.24</v>
      </c>
      <c r="E8" s="286"/>
      <c r="F8" s="286"/>
      <c r="G8" s="286"/>
      <c r="H8" s="286"/>
      <c r="I8" s="286"/>
      <c r="J8" s="286"/>
      <c r="K8" s="286"/>
      <c r="L8" s="286"/>
      <c r="M8" s="17"/>
      <c r="N8" s="17"/>
      <c r="O8" s="17"/>
      <c r="P8" s="17"/>
    </row>
    <row r="9" spans="1:16" ht="11.25" customHeight="1" x14ac:dyDescent="0.2">
      <c r="A9" s="273" t="s">
        <v>874</v>
      </c>
      <c r="B9" s="273"/>
      <c r="C9" s="273"/>
      <c r="D9" s="273"/>
      <c r="E9" s="273"/>
      <c r="F9" s="273"/>
      <c r="G9" s="31"/>
      <c r="H9" s="31"/>
      <c r="I9" s="31"/>
      <c r="J9" s="277" t="s">
        <v>36</v>
      </c>
      <c r="K9" s="277"/>
      <c r="L9" s="277"/>
      <c r="M9" s="277"/>
      <c r="N9" s="285">
        <f>P111</f>
        <v>0</v>
      </c>
      <c r="O9" s="285"/>
      <c r="P9" s="31"/>
    </row>
    <row r="10" spans="1:16" x14ac:dyDescent="0.2">
      <c r="A10" s="32"/>
      <c r="B10" s="33"/>
      <c r="C10" s="4"/>
      <c r="D10" s="22"/>
      <c r="E10" s="22"/>
      <c r="F10" s="22"/>
      <c r="G10" s="22"/>
      <c r="H10" s="22"/>
      <c r="I10" s="22"/>
      <c r="J10" s="22"/>
      <c r="K10" s="22"/>
      <c r="L10" s="29"/>
      <c r="M10" s="29"/>
      <c r="O10" s="93"/>
      <c r="P10" s="92" t="str">
        <f>A117</f>
        <v>Tāme sastādīta 2024. gada 26. augusta</v>
      </c>
    </row>
    <row r="11" spans="1:16" ht="12" thickBot="1" x14ac:dyDescent="0.25">
      <c r="A11" s="32"/>
      <c r="B11" s="33"/>
      <c r="C11" s="4"/>
      <c r="D11" s="22"/>
      <c r="E11" s="22"/>
      <c r="F11" s="22"/>
      <c r="G11" s="22"/>
      <c r="H11" s="22"/>
      <c r="I11" s="22"/>
      <c r="J11" s="22"/>
      <c r="K11" s="22"/>
      <c r="L11" s="34"/>
      <c r="M11" s="34"/>
      <c r="N11" s="35"/>
      <c r="O11" s="26"/>
      <c r="P11" s="22"/>
    </row>
    <row r="12" spans="1:16" x14ac:dyDescent="0.2">
      <c r="A12" s="278" t="s">
        <v>23</v>
      </c>
      <c r="B12" s="280" t="s">
        <v>37</v>
      </c>
      <c r="C12" s="275" t="s">
        <v>38</v>
      </c>
      <c r="D12" s="283" t="s">
        <v>39</v>
      </c>
      <c r="E12" s="265" t="s">
        <v>40</v>
      </c>
      <c r="F12" s="274" t="s">
        <v>41</v>
      </c>
      <c r="G12" s="275"/>
      <c r="H12" s="275"/>
      <c r="I12" s="275"/>
      <c r="J12" s="275"/>
      <c r="K12" s="276"/>
      <c r="L12" s="274" t="s">
        <v>42</v>
      </c>
      <c r="M12" s="275"/>
      <c r="N12" s="275"/>
      <c r="O12" s="275"/>
      <c r="P12" s="276"/>
    </row>
    <row r="13" spans="1:16" ht="126.75" customHeight="1" thickBot="1" x14ac:dyDescent="0.25">
      <c r="A13" s="279"/>
      <c r="B13" s="281"/>
      <c r="C13" s="282"/>
      <c r="D13" s="284"/>
      <c r="E13" s="266"/>
      <c r="F13" s="36" t="s">
        <v>43</v>
      </c>
      <c r="G13" s="37" t="s">
        <v>44</v>
      </c>
      <c r="H13" s="37" t="s">
        <v>45</v>
      </c>
      <c r="I13" s="37" t="s">
        <v>46</v>
      </c>
      <c r="J13" s="37" t="s">
        <v>47</v>
      </c>
      <c r="K13" s="65" t="s">
        <v>48</v>
      </c>
      <c r="L13" s="36" t="s">
        <v>43</v>
      </c>
      <c r="M13" s="37" t="s">
        <v>45</v>
      </c>
      <c r="N13" s="37" t="s">
        <v>46</v>
      </c>
      <c r="O13" s="37" t="s">
        <v>47</v>
      </c>
      <c r="P13" s="65" t="s">
        <v>48</v>
      </c>
    </row>
    <row r="14" spans="1:16" s="154" customFormat="1" ht="14.25" customHeight="1" x14ac:dyDescent="0.2">
      <c r="A14" s="150">
        <v>1</v>
      </c>
      <c r="B14" s="151">
        <v>2</v>
      </c>
      <c r="C14" s="152">
        <v>3</v>
      </c>
      <c r="D14" s="152">
        <v>4</v>
      </c>
      <c r="E14" s="153">
        <v>5</v>
      </c>
      <c r="F14" s="150">
        <v>6</v>
      </c>
      <c r="G14" s="151">
        <v>7</v>
      </c>
      <c r="H14" s="151">
        <v>8</v>
      </c>
      <c r="I14" s="151">
        <v>9</v>
      </c>
      <c r="J14" s="151">
        <v>10</v>
      </c>
      <c r="K14" s="153">
        <v>11</v>
      </c>
      <c r="L14" s="150">
        <v>12</v>
      </c>
      <c r="M14" s="151">
        <v>13</v>
      </c>
      <c r="N14" s="151">
        <v>14</v>
      </c>
      <c r="O14" s="151">
        <v>15</v>
      </c>
      <c r="P14" s="153">
        <v>16</v>
      </c>
    </row>
    <row r="15" spans="1:16" x14ac:dyDescent="0.2">
      <c r="A15" s="66"/>
      <c r="B15" s="67"/>
      <c r="C15" s="98" t="s">
        <v>202</v>
      </c>
      <c r="D15" s="69"/>
      <c r="E15" s="72"/>
      <c r="F15" s="73"/>
      <c r="G15" s="70"/>
      <c r="H15" s="70">
        <f>ROUND(F15*G15,2)</f>
        <v>0</v>
      </c>
      <c r="I15" s="70"/>
      <c r="J15" s="70"/>
      <c r="K15" s="71">
        <f>SUM(H15:J15)</f>
        <v>0</v>
      </c>
      <c r="L15" s="73">
        <f>ROUND(E15*F15,2)</f>
        <v>0</v>
      </c>
      <c r="M15" s="70">
        <f>ROUND(H15*E15,2)</f>
        <v>0</v>
      </c>
      <c r="N15" s="70">
        <f>ROUND(I15*E15,2)</f>
        <v>0</v>
      </c>
      <c r="O15" s="70">
        <f>ROUND(J15*E15,2)</f>
        <v>0</v>
      </c>
      <c r="P15" s="71">
        <f>SUM(M15:O15)</f>
        <v>0</v>
      </c>
    </row>
    <row r="16" spans="1:16" x14ac:dyDescent="0.2">
      <c r="A16" s="38">
        <v>1</v>
      </c>
      <c r="B16" s="39" t="s">
        <v>696</v>
      </c>
      <c r="C16" s="46" t="s">
        <v>203</v>
      </c>
      <c r="D16" s="24"/>
      <c r="E16" s="72"/>
      <c r="F16" s="73"/>
      <c r="G16" s="70"/>
      <c r="H16" s="47">
        <f t="shared" ref="H16:H88" si="0">ROUND(F16*G16,2)</f>
        <v>0</v>
      </c>
      <c r="I16" s="70"/>
      <c r="J16" s="70"/>
      <c r="K16" s="48">
        <f t="shared" ref="K16:K88" si="1">SUM(H16:J16)</f>
        <v>0</v>
      </c>
      <c r="L16" s="49">
        <f t="shared" ref="L16:L88" si="2">ROUND(E16*F16,2)</f>
        <v>0</v>
      </c>
      <c r="M16" s="47">
        <f t="shared" ref="M16:M88" si="3">ROUND(H16*E16,2)</f>
        <v>0</v>
      </c>
      <c r="N16" s="47">
        <f t="shared" ref="N16:N88" si="4">ROUND(I16*E16,2)</f>
        <v>0</v>
      </c>
      <c r="O16" s="47">
        <f t="shared" ref="O16:O88" si="5">ROUND(J16*E16,2)</f>
        <v>0</v>
      </c>
      <c r="P16" s="48">
        <f t="shared" ref="P16:P88" si="6">SUM(M16:O16)</f>
        <v>0</v>
      </c>
    </row>
    <row r="17" spans="1:16" ht="22.5" x14ac:dyDescent="0.2">
      <c r="A17" s="38" t="s">
        <v>54</v>
      </c>
      <c r="B17" s="39" t="s">
        <v>696</v>
      </c>
      <c r="C17" s="46" t="s">
        <v>205</v>
      </c>
      <c r="D17" s="24" t="s">
        <v>62</v>
      </c>
      <c r="E17" s="72">
        <v>159.80000000000001</v>
      </c>
      <c r="F17" s="73"/>
      <c r="G17" s="70"/>
      <c r="H17" s="47">
        <f t="shared" si="0"/>
        <v>0</v>
      </c>
      <c r="I17" s="70"/>
      <c r="J17" s="70"/>
      <c r="K17" s="48">
        <f t="shared" si="1"/>
        <v>0</v>
      </c>
      <c r="L17" s="49">
        <f t="shared" si="2"/>
        <v>0</v>
      </c>
      <c r="M17" s="47">
        <f t="shared" si="3"/>
        <v>0</v>
      </c>
      <c r="N17" s="47">
        <f t="shared" si="4"/>
        <v>0</v>
      </c>
      <c r="O17" s="47">
        <f t="shared" si="5"/>
        <v>0</v>
      </c>
      <c r="P17" s="48">
        <f t="shared" si="6"/>
        <v>0</v>
      </c>
    </row>
    <row r="18" spans="1:16" x14ac:dyDescent="0.2">
      <c r="A18" s="38" t="s">
        <v>106</v>
      </c>
      <c r="B18" s="39" t="s">
        <v>696</v>
      </c>
      <c r="C18" s="46" t="s">
        <v>204</v>
      </c>
      <c r="D18" s="24" t="s">
        <v>65</v>
      </c>
      <c r="E18" s="72">
        <v>16.7</v>
      </c>
      <c r="F18" s="73"/>
      <c r="G18" s="70"/>
      <c r="H18" s="47">
        <f t="shared" si="0"/>
        <v>0</v>
      </c>
      <c r="I18" s="70"/>
      <c r="J18" s="70"/>
      <c r="K18" s="48">
        <f t="shared" si="1"/>
        <v>0</v>
      </c>
      <c r="L18" s="49">
        <f t="shared" si="2"/>
        <v>0</v>
      </c>
      <c r="M18" s="47">
        <f t="shared" si="3"/>
        <v>0</v>
      </c>
      <c r="N18" s="47">
        <f t="shared" si="4"/>
        <v>0</v>
      </c>
      <c r="O18" s="47">
        <f t="shared" si="5"/>
        <v>0</v>
      </c>
      <c r="P18" s="48">
        <f t="shared" si="6"/>
        <v>0</v>
      </c>
    </row>
    <row r="19" spans="1:16" x14ac:dyDescent="0.2">
      <c r="A19" s="38" t="s">
        <v>108</v>
      </c>
      <c r="B19" s="39" t="s">
        <v>696</v>
      </c>
      <c r="C19" s="46" t="s">
        <v>206</v>
      </c>
      <c r="D19" s="24" t="s">
        <v>62</v>
      </c>
      <c r="E19" s="72">
        <v>151.9</v>
      </c>
      <c r="F19" s="73"/>
      <c r="G19" s="70"/>
      <c r="H19" s="47">
        <f t="shared" si="0"/>
        <v>0</v>
      </c>
      <c r="I19" s="70"/>
      <c r="J19" s="70"/>
      <c r="K19" s="48">
        <f t="shared" si="1"/>
        <v>0</v>
      </c>
      <c r="L19" s="49">
        <f t="shared" si="2"/>
        <v>0</v>
      </c>
      <c r="M19" s="47">
        <f t="shared" si="3"/>
        <v>0</v>
      </c>
      <c r="N19" s="47">
        <f t="shared" si="4"/>
        <v>0</v>
      </c>
      <c r="O19" s="47">
        <f t="shared" si="5"/>
        <v>0</v>
      </c>
      <c r="P19" s="48">
        <f t="shared" si="6"/>
        <v>0</v>
      </c>
    </row>
    <row r="20" spans="1:16" x14ac:dyDescent="0.2">
      <c r="A20" s="38" t="s">
        <v>116</v>
      </c>
      <c r="B20" s="39" t="s">
        <v>696</v>
      </c>
      <c r="C20" s="46" t="s">
        <v>207</v>
      </c>
      <c r="D20" s="24" t="s">
        <v>65</v>
      </c>
      <c r="E20" s="72">
        <v>16.7</v>
      </c>
      <c r="F20" s="73"/>
      <c r="G20" s="70"/>
      <c r="H20" s="47"/>
      <c r="I20" s="70"/>
      <c r="J20" s="70"/>
      <c r="K20" s="48">
        <f t="shared" si="1"/>
        <v>0</v>
      </c>
      <c r="L20" s="49">
        <f t="shared" si="2"/>
        <v>0</v>
      </c>
      <c r="M20" s="47">
        <f t="shared" si="3"/>
        <v>0</v>
      </c>
      <c r="N20" s="47">
        <f t="shared" si="4"/>
        <v>0</v>
      </c>
      <c r="O20" s="47">
        <f t="shared" si="5"/>
        <v>0</v>
      </c>
      <c r="P20" s="48">
        <f t="shared" si="6"/>
        <v>0</v>
      </c>
    </row>
    <row r="21" spans="1:16" ht="22.5" x14ac:dyDescent="0.2">
      <c r="A21" s="38" t="s">
        <v>117</v>
      </c>
      <c r="B21" s="39" t="s">
        <v>696</v>
      </c>
      <c r="C21" s="46" t="s">
        <v>217</v>
      </c>
      <c r="D21" s="24" t="s">
        <v>62</v>
      </c>
      <c r="E21" s="72">
        <v>151.9</v>
      </c>
      <c r="F21" s="73"/>
      <c r="G21" s="70"/>
      <c r="H21" s="47">
        <f t="shared" si="0"/>
        <v>0</v>
      </c>
      <c r="I21" s="70"/>
      <c r="J21" s="70"/>
      <c r="K21" s="48">
        <f t="shared" si="1"/>
        <v>0</v>
      </c>
      <c r="L21" s="49">
        <f t="shared" si="2"/>
        <v>0</v>
      </c>
      <c r="M21" s="47">
        <f t="shared" si="3"/>
        <v>0</v>
      </c>
      <c r="N21" s="47">
        <f t="shared" si="4"/>
        <v>0</v>
      </c>
      <c r="O21" s="47">
        <f t="shared" si="5"/>
        <v>0</v>
      </c>
      <c r="P21" s="48">
        <f t="shared" si="6"/>
        <v>0</v>
      </c>
    </row>
    <row r="22" spans="1:16" x14ac:dyDescent="0.2">
      <c r="A22" s="38" t="s">
        <v>118</v>
      </c>
      <c r="B22" s="39" t="s">
        <v>696</v>
      </c>
      <c r="C22" s="46" t="s">
        <v>208</v>
      </c>
      <c r="D22" s="24" t="s">
        <v>62</v>
      </c>
      <c r="E22" s="72">
        <v>152</v>
      </c>
      <c r="F22" s="73"/>
      <c r="G22" s="70"/>
      <c r="H22" s="47">
        <f t="shared" si="0"/>
        <v>0</v>
      </c>
      <c r="I22" s="70"/>
      <c r="J22" s="70"/>
      <c r="K22" s="48">
        <f t="shared" si="1"/>
        <v>0</v>
      </c>
      <c r="L22" s="49">
        <f t="shared" si="2"/>
        <v>0</v>
      </c>
      <c r="M22" s="47">
        <f t="shared" si="3"/>
        <v>0</v>
      </c>
      <c r="N22" s="47">
        <f t="shared" si="4"/>
        <v>0</v>
      </c>
      <c r="O22" s="47">
        <f t="shared" si="5"/>
        <v>0</v>
      </c>
      <c r="P22" s="48">
        <f t="shared" si="6"/>
        <v>0</v>
      </c>
    </row>
    <row r="23" spans="1:16" x14ac:dyDescent="0.2">
      <c r="A23" s="38" t="s">
        <v>119</v>
      </c>
      <c r="B23" s="39" t="s">
        <v>696</v>
      </c>
      <c r="C23" s="46" t="s">
        <v>209</v>
      </c>
      <c r="D23" s="24" t="s">
        <v>85</v>
      </c>
      <c r="E23" s="72">
        <v>152</v>
      </c>
      <c r="F23" s="73"/>
      <c r="G23" s="70"/>
      <c r="H23" s="47">
        <f t="shared" si="0"/>
        <v>0</v>
      </c>
      <c r="I23" s="70"/>
      <c r="J23" s="70"/>
      <c r="K23" s="48">
        <f t="shared" si="1"/>
        <v>0</v>
      </c>
      <c r="L23" s="49">
        <f t="shared" si="2"/>
        <v>0</v>
      </c>
      <c r="M23" s="47">
        <f t="shared" si="3"/>
        <v>0</v>
      </c>
      <c r="N23" s="47">
        <f t="shared" si="4"/>
        <v>0</v>
      </c>
      <c r="O23" s="47">
        <f t="shared" si="5"/>
        <v>0</v>
      </c>
      <c r="P23" s="48">
        <f t="shared" si="6"/>
        <v>0</v>
      </c>
    </row>
    <row r="24" spans="1:16" x14ac:dyDescent="0.2">
      <c r="A24" s="38" t="s">
        <v>120</v>
      </c>
      <c r="B24" s="39" t="s">
        <v>696</v>
      </c>
      <c r="C24" s="46" t="s">
        <v>210</v>
      </c>
      <c r="D24" s="24" t="s">
        <v>65</v>
      </c>
      <c r="E24" s="72">
        <v>12.8</v>
      </c>
      <c r="F24" s="73"/>
      <c r="G24" s="70"/>
      <c r="H24" s="47">
        <f t="shared" si="0"/>
        <v>0</v>
      </c>
      <c r="I24" s="70"/>
      <c r="J24" s="70"/>
      <c r="K24" s="48">
        <f t="shared" si="1"/>
        <v>0</v>
      </c>
      <c r="L24" s="49">
        <f t="shared" si="2"/>
        <v>0</v>
      </c>
      <c r="M24" s="47">
        <f t="shared" si="3"/>
        <v>0</v>
      </c>
      <c r="N24" s="47">
        <f t="shared" si="4"/>
        <v>0</v>
      </c>
      <c r="O24" s="47">
        <f t="shared" si="5"/>
        <v>0</v>
      </c>
      <c r="P24" s="48">
        <f t="shared" si="6"/>
        <v>0</v>
      </c>
    </row>
    <row r="25" spans="1:16" x14ac:dyDescent="0.2">
      <c r="A25" s="38" t="s">
        <v>121</v>
      </c>
      <c r="B25" s="39" t="s">
        <v>696</v>
      </c>
      <c r="C25" s="46" t="s">
        <v>212</v>
      </c>
      <c r="D25" s="24" t="s">
        <v>62</v>
      </c>
      <c r="E25" s="72">
        <v>151.9</v>
      </c>
      <c r="F25" s="73"/>
      <c r="G25" s="70"/>
      <c r="H25" s="47">
        <f t="shared" si="0"/>
        <v>0</v>
      </c>
      <c r="I25" s="70"/>
      <c r="J25" s="70"/>
      <c r="K25" s="48">
        <f t="shared" si="1"/>
        <v>0</v>
      </c>
      <c r="L25" s="49">
        <f t="shared" si="2"/>
        <v>0</v>
      </c>
      <c r="M25" s="47">
        <f t="shared" si="3"/>
        <v>0</v>
      </c>
      <c r="N25" s="47">
        <f t="shared" si="4"/>
        <v>0</v>
      </c>
      <c r="O25" s="47">
        <f t="shared" si="5"/>
        <v>0</v>
      </c>
      <c r="P25" s="48">
        <f t="shared" si="6"/>
        <v>0</v>
      </c>
    </row>
    <row r="26" spans="1:16" x14ac:dyDescent="0.2">
      <c r="A26" s="38" t="s">
        <v>122</v>
      </c>
      <c r="B26" s="39" t="s">
        <v>696</v>
      </c>
      <c r="C26" s="46" t="s">
        <v>211</v>
      </c>
      <c r="D26" s="24" t="s">
        <v>62</v>
      </c>
      <c r="E26" s="72">
        <v>174.7</v>
      </c>
      <c r="F26" s="73"/>
      <c r="G26" s="70"/>
      <c r="H26" s="47">
        <f t="shared" si="0"/>
        <v>0</v>
      </c>
      <c r="I26" s="70"/>
      <c r="J26" s="70"/>
      <c r="K26" s="48">
        <f t="shared" si="1"/>
        <v>0</v>
      </c>
      <c r="L26" s="49">
        <f t="shared" si="2"/>
        <v>0</v>
      </c>
      <c r="M26" s="47">
        <f t="shared" si="3"/>
        <v>0</v>
      </c>
      <c r="N26" s="47">
        <f t="shared" si="4"/>
        <v>0</v>
      </c>
      <c r="O26" s="47">
        <f t="shared" si="5"/>
        <v>0</v>
      </c>
      <c r="P26" s="48">
        <f t="shared" si="6"/>
        <v>0</v>
      </c>
    </row>
    <row r="27" spans="1:16" x14ac:dyDescent="0.2">
      <c r="A27" s="38" t="s">
        <v>123</v>
      </c>
      <c r="B27" s="39" t="s">
        <v>696</v>
      </c>
      <c r="C27" s="46" t="s">
        <v>766</v>
      </c>
      <c r="D27" s="24" t="s">
        <v>62</v>
      </c>
      <c r="E27" s="72">
        <v>151.9</v>
      </c>
      <c r="F27" s="73"/>
      <c r="G27" s="70"/>
      <c r="H27" s="47">
        <f t="shared" si="0"/>
        <v>0</v>
      </c>
      <c r="I27" s="70"/>
      <c r="J27" s="70"/>
      <c r="K27" s="48">
        <f t="shared" si="1"/>
        <v>0</v>
      </c>
      <c r="L27" s="49">
        <f t="shared" si="2"/>
        <v>0</v>
      </c>
      <c r="M27" s="47">
        <f t="shared" si="3"/>
        <v>0</v>
      </c>
      <c r="N27" s="47">
        <f t="shared" si="4"/>
        <v>0</v>
      </c>
      <c r="O27" s="47">
        <f t="shared" si="5"/>
        <v>0</v>
      </c>
      <c r="P27" s="48">
        <f t="shared" si="6"/>
        <v>0</v>
      </c>
    </row>
    <row r="28" spans="1:16" ht="22.5" x14ac:dyDescent="0.2">
      <c r="A28" s="38" t="s">
        <v>124</v>
      </c>
      <c r="B28" s="39" t="s">
        <v>696</v>
      </c>
      <c r="C28" s="46" t="s">
        <v>806</v>
      </c>
      <c r="D28" s="24" t="s">
        <v>62</v>
      </c>
      <c r="E28" s="72">
        <v>151.9</v>
      </c>
      <c r="F28" s="73"/>
      <c r="G28" s="70"/>
      <c r="H28" s="47">
        <f t="shared" si="0"/>
        <v>0</v>
      </c>
      <c r="I28" s="70"/>
      <c r="J28" s="70"/>
      <c r="K28" s="48">
        <f t="shared" si="1"/>
        <v>0</v>
      </c>
      <c r="L28" s="49">
        <f t="shared" si="2"/>
        <v>0</v>
      </c>
      <c r="M28" s="47">
        <f t="shared" si="3"/>
        <v>0</v>
      </c>
      <c r="N28" s="47">
        <f t="shared" si="4"/>
        <v>0</v>
      </c>
      <c r="O28" s="47">
        <f t="shared" si="5"/>
        <v>0</v>
      </c>
      <c r="P28" s="48">
        <f t="shared" si="6"/>
        <v>0</v>
      </c>
    </row>
    <row r="29" spans="1:16" x14ac:dyDescent="0.2">
      <c r="A29" s="38" t="s">
        <v>125</v>
      </c>
      <c r="B29" s="39" t="s">
        <v>696</v>
      </c>
      <c r="C29" s="46" t="s">
        <v>212</v>
      </c>
      <c r="D29" s="24" t="s">
        <v>62</v>
      </c>
      <c r="E29" s="72">
        <v>151.9</v>
      </c>
      <c r="F29" s="73"/>
      <c r="G29" s="70"/>
      <c r="H29" s="47">
        <f t="shared" si="0"/>
        <v>0</v>
      </c>
      <c r="I29" s="70"/>
      <c r="J29" s="70"/>
      <c r="K29" s="48">
        <f t="shared" si="1"/>
        <v>0</v>
      </c>
      <c r="L29" s="49">
        <f t="shared" si="2"/>
        <v>0</v>
      </c>
      <c r="M29" s="47">
        <f t="shared" si="3"/>
        <v>0</v>
      </c>
      <c r="N29" s="47">
        <f t="shared" si="4"/>
        <v>0</v>
      </c>
      <c r="O29" s="47">
        <f t="shared" si="5"/>
        <v>0</v>
      </c>
      <c r="P29" s="48">
        <f t="shared" si="6"/>
        <v>0</v>
      </c>
    </row>
    <row r="30" spans="1:16" x14ac:dyDescent="0.2">
      <c r="A30" s="38" t="s">
        <v>126</v>
      </c>
      <c r="B30" s="39" t="s">
        <v>696</v>
      </c>
      <c r="C30" s="46" t="s">
        <v>211</v>
      </c>
      <c r="D30" s="24" t="s">
        <v>62</v>
      </c>
      <c r="E30" s="72">
        <v>174.9</v>
      </c>
      <c r="F30" s="73"/>
      <c r="G30" s="70"/>
      <c r="H30" s="47">
        <f t="shared" si="0"/>
        <v>0</v>
      </c>
      <c r="I30" s="70"/>
      <c r="J30" s="70"/>
      <c r="K30" s="48">
        <f t="shared" si="1"/>
        <v>0</v>
      </c>
      <c r="L30" s="49">
        <f t="shared" si="2"/>
        <v>0</v>
      </c>
      <c r="M30" s="47">
        <f t="shared" si="3"/>
        <v>0</v>
      </c>
      <c r="N30" s="47">
        <f t="shared" si="4"/>
        <v>0</v>
      </c>
      <c r="O30" s="47">
        <f t="shared" si="5"/>
        <v>0</v>
      </c>
      <c r="P30" s="48">
        <f t="shared" si="6"/>
        <v>0</v>
      </c>
    </row>
    <row r="31" spans="1:16" ht="22.5" x14ac:dyDescent="0.2">
      <c r="A31" s="38" t="s">
        <v>127</v>
      </c>
      <c r="B31" s="39" t="s">
        <v>696</v>
      </c>
      <c r="C31" s="46" t="s">
        <v>251</v>
      </c>
      <c r="D31" s="24" t="s">
        <v>62</v>
      </c>
      <c r="E31" s="72">
        <v>151.9</v>
      </c>
      <c r="F31" s="73"/>
      <c r="G31" s="70"/>
      <c r="H31" s="47">
        <f t="shared" si="0"/>
        <v>0</v>
      </c>
      <c r="I31" s="70"/>
      <c r="J31" s="70"/>
      <c r="K31" s="48">
        <f t="shared" si="1"/>
        <v>0</v>
      </c>
      <c r="L31" s="49">
        <f t="shared" si="2"/>
        <v>0</v>
      </c>
      <c r="M31" s="47">
        <f t="shared" si="3"/>
        <v>0</v>
      </c>
      <c r="N31" s="47">
        <f t="shared" si="4"/>
        <v>0</v>
      </c>
      <c r="O31" s="47">
        <f t="shared" si="5"/>
        <v>0</v>
      </c>
      <c r="P31" s="48">
        <f t="shared" si="6"/>
        <v>0</v>
      </c>
    </row>
    <row r="32" spans="1:16" x14ac:dyDescent="0.2">
      <c r="A32" s="38" t="s">
        <v>128</v>
      </c>
      <c r="B32" s="39" t="s">
        <v>696</v>
      </c>
      <c r="C32" s="46" t="s">
        <v>216</v>
      </c>
      <c r="D32" s="24" t="s">
        <v>71</v>
      </c>
      <c r="E32" s="72">
        <v>105</v>
      </c>
      <c r="F32" s="73"/>
      <c r="G32" s="70"/>
      <c r="H32" s="47">
        <f t="shared" si="0"/>
        <v>0</v>
      </c>
      <c r="I32" s="70"/>
      <c r="J32" s="70"/>
      <c r="K32" s="48">
        <f t="shared" si="1"/>
        <v>0</v>
      </c>
      <c r="L32" s="49">
        <f t="shared" si="2"/>
        <v>0</v>
      </c>
      <c r="M32" s="47">
        <f t="shared" si="3"/>
        <v>0</v>
      </c>
      <c r="N32" s="47">
        <f t="shared" si="4"/>
        <v>0</v>
      </c>
      <c r="O32" s="47">
        <f t="shared" si="5"/>
        <v>0</v>
      </c>
      <c r="P32" s="48">
        <f t="shared" si="6"/>
        <v>0</v>
      </c>
    </row>
    <row r="33" spans="1:16" x14ac:dyDescent="0.2">
      <c r="A33" s="38" t="s">
        <v>129</v>
      </c>
      <c r="B33" s="39" t="s">
        <v>696</v>
      </c>
      <c r="C33" s="46" t="s">
        <v>213</v>
      </c>
      <c r="D33" s="24" t="s">
        <v>65</v>
      </c>
      <c r="E33" s="72">
        <v>9.6</v>
      </c>
      <c r="F33" s="73"/>
      <c r="G33" s="70"/>
      <c r="H33" s="47">
        <f t="shared" si="0"/>
        <v>0</v>
      </c>
      <c r="I33" s="70"/>
      <c r="J33" s="70"/>
      <c r="K33" s="48">
        <f t="shared" si="1"/>
        <v>0</v>
      </c>
      <c r="L33" s="49">
        <f t="shared" si="2"/>
        <v>0</v>
      </c>
      <c r="M33" s="47">
        <f t="shared" si="3"/>
        <v>0</v>
      </c>
      <c r="N33" s="47">
        <f t="shared" si="4"/>
        <v>0</v>
      </c>
      <c r="O33" s="47">
        <f t="shared" si="5"/>
        <v>0</v>
      </c>
      <c r="P33" s="48">
        <f t="shared" si="6"/>
        <v>0</v>
      </c>
    </row>
    <row r="34" spans="1:16" x14ac:dyDescent="0.2">
      <c r="A34" s="38" t="s">
        <v>130</v>
      </c>
      <c r="B34" s="39" t="s">
        <v>696</v>
      </c>
      <c r="C34" s="46" t="s">
        <v>208</v>
      </c>
      <c r="D34" s="24" t="s">
        <v>62</v>
      </c>
      <c r="E34" s="72">
        <v>151.9</v>
      </c>
      <c r="F34" s="73"/>
      <c r="G34" s="70"/>
      <c r="H34" s="47">
        <f t="shared" si="0"/>
        <v>0</v>
      </c>
      <c r="I34" s="70"/>
      <c r="J34" s="70"/>
      <c r="K34" s="48">
        <f t="shared" si="1"/>
        <v>0</v>
      </c>
      <c r="L34" s="49">
        <f t="shared" si="2"/>
        <v>0</v>
      </c>
      <c r="M34" s="47">
        <f t="shared" si="3"/>
        <v>0</v>
      </c>
      <c r="N34" s="47">
        <f t="shared" si="4"/>
        <v>0</v>
      </c>
      <c r="O34" s="47">
        <f t="shared" si="5"/>
        <v>0</v>
      </c>
      <c r="P34" s="48">
        <f t="shared" si="6"/>
        <v>0</v>
      </c>
    </row>
    <row r="35" spans="1:16" x14ac:dyDescent="0.2">
      <c r="A35" s="38" t="s">
        <v>131</v>
      </c>
      <c r="B35" s="39" t="s">
        <v>696</v>
      </c>
      <c r="C35" s="46" t="s">
        <v>209</v>
      </c>
      <c r="D35" s="24" t="s">
        <v>85</v>
      </c>
      <c r="E35" s="72">
        <v>152</v>
      </c>
      <c r="F35" s="73"/>
      <c r="G35" s="70"/>
      <c r="H35" s="47">
        <f t="shared" si="0"/>
        <v>0</v>
      </c>
      <c r="I35" s="70"/>
      <c r="J35" s="70"/>
      <c r="K35" s="48">
        <f t="shared" si="1"/>
        <v>0</v>
      </c>
      <c r="L35" s="49">
        <f t="shared" si="2"/>
        <v>0</v>
      </c>
      <c r="M35" s="47">
        <f t="shared" si="3"/>
        <v>0</v>
      </c>
      <c r="N35" s="47">
        <f t="shared" si="4"/>
        <v>0</v>
      </c>
      <c r="O35" s="47">
        <f t="shared" si="5"/>
        <v>0</v>
      </c>
      <c r="P35" s="48">
        <f t="shared" si="6"/>
        <v>0</v>
      </c>
    </row>
    <row r="36" spans="1:16" x14ac:dyDescent="0.2">
      <c r="A36" s="38" t="s">
        <v>132</v>
      </c>
      <c r="B36" s="39" t="s">
        <v>696</v>
      </c>
      <c r="C36" s="46" t="s">
        <v>214</v>
      </c>
      <c r="D36" s="24" t="s">
        <v>62</v>
      </c>
      <c r="E36" s="72">
        <v>151.9</v>
      </c>
      <c r="F36" s="73"/>
      <c r="G36" s="70"/>
      <c r="H36" s="47">
        <f t="shared" si="0"/>
        <v>0</v>
      </c>
      <c r="I36" s="70"/>
      <c r="J36" s="70"/>
      <c r="K36" s="48">
        <f t="shared" si="1"/>
        <v>0</v>
      </c>
      <c r="L36" s="49">
        <f t="shared" si="2"/>
        <v>0</v>
      </c>
      <c r="M36" s="47">
        <f t="shared" si="3"/>
        <v>0</v>
      </c>
      <c r="N36" s="47">
        <f t="shared" si="4"/>
        <v>0</v>
      </c>
      <c r="O36" s="47">
        <f t="shared" si="5"/>
        <v>0</v>
      </c>
      <c r="P36" s="48">
        <f t="shared" si="6"/>
        <v>0</v>
      </c>
    </row>
    <row r="37" spans="1:16" x14ac:dyDescent="0.2">
      <c r="A37" s="38" t="s">
        <v>138</v>
      </c>
      <c r="B37" s="39" t="s">
        <v>696</v>
      </c>
      <c r="C37" s="46" t="s">
        <v>807</v>
      </c>
      <c r="D37" s="24" t="s">
        <v>109</v>
      </c>
      <c r="E37" s="72">
        <v>2432</v>
      </c>
      <c r="F37" s="73"/>
      <c r="G37" s="70"/>
      <c r="H37" s="47">
        <f t="shared" si="0"/>
        <v>0</v>
      </c>
      <c r="I37" s="70"/>
      <c r="J37" s="70"/>
      <c r="K37" s="48">
        <f t="shared" si="1"/>
        <v>0</v>
      </c>
      <c r="L37" s="49">
        <f t="shared" si="2"/>
        <v>0</v>
      </c>
      <c r="M37" s="47">
        <f t="shared" si="3"/>
        <v>0</v>
      </c>
      <c r="N37" s="47">
        <f t="shared" si="4"/>
        <v>0</v>
      </c>
      <c r="O37" s="47">
        <f t="shared" si="5"/>
        <v>0</v>
      </c>
      <c r="P37" s="48">
        <f t="shared" si="6"/>
        <v>0</v>
      </c>
    </row>
    <row r="38" spans="1:16" x14ac:dyDescent="0.2">
      <c r="A38" s="38" t="s">
        <v>140</v>
      </c>
      <c r="B38" s="39" t="s">
        <v>696</v>
      </c>
      <c r="C38" s="46" t="s">
        <v>252</v>
      </c>
      <c r="D38" s="24" t="s">
        <v>62</v>
      </c>
      <c r="E38" s="72">
        <v>151.9</v>
      </c>
      <c r="F38" s="73"/>
      <c r="G38" s="70"/>
      <c r="H38" s="47">
        <f t="shared" si="0"/>
        <v>0</v>
      </c>
      <c r="I38" s="70"/>
      <c r="J38" s="70"/>
      <c r="K38" s="48">
        <f t="shared" si="1"/>
        <v>0</v>
      </c>
      <c r="L38" s="49">
        <f t="shared" si="2"/>
        <v>0</v>
      </c>
      <c r="M38" s="47">
        <f t="shared" si="3"/>
        <v>0</v>
      </c>
      <c r="N38" s="47">
        <f t="shared" si="4"/>
        <v>0</v>
      </c>
      <c r="O38" s="47">
        <f t="shared" si="5"/>
        <v>0</v>
      </c>
      <c r="P38" s="48">
        <f t="shared" si="6"/>
        <v>0</v>
      </c>
    </row>
    <row r="39" spans="1:16" x14ac:dyDescent="0.2">
      <c r="A39" s="38" t="s">
        <v>141</v>
      </c>
      <c r="B39" s="39" t="s">
        <v>696</v>
      </c>
      <c r="C39" s="46" t="s">
        <v>808</v>
      </c>
      <c r="D39" s="24" t="s">
        <v>109</v>
      </c>
      <c r="E39" s="72">
        <v>121.6</v>
      </c>
      <c r="F39" s="73"/>
      <c r="G39" s="70"/>
      <c r="H39" s="47">
        <f t="shared" si="0"/>
        <v>0</v>
      </c>
      <c r="I39" s="70"/>
      <c r="J39" s="70"/>
      <c r="K39" s="48">
        <f t="shared" si="1"/>
        <v>0</v>
      </c>
      <c r="L39" s="49">
        <f t="shared" si="2"/>
        <v>0</v>
      </c>
      <c r="M39" s="47">
        <f t="shared" si="3"/>
        <v>0</v>
      </c>
      <c r="N39" s="47">
        <f t="shared" si="4"/>
        <v>0</v>
      </c>
      <c r="O39" s="47">
        <f t="shared" si="5"/>
        <v>0</v>
      </c>
      <c r="P39" s="48">
        <f t="shared" si="6"/>
        <v>0</v>
      </c>
    </row>
    <row r="40" spans="1:16" x14ac:dyDescent="0.2">
      <c r="A40" s="175" t="s">
        <v>143</v>
      </c>
      <c r="B40" s="39" t="s">
        <v>696</v>
      </c>
      <c r="C40" s="46" t="s">
        <v>215</v>
      </c>
      <c r="D40" s="24" t="s">
        <v>62</v>
      </c>
      <c r="E40" s="183">
        <v>154.19999999999999</v>
      </c>
      <c r="F40" s="73"/>
      <c r="G40" s="70"/>
      <c r="H40" s="47">
        <f t="shared" si="0"/>
        <v>0</v>
      </c>
      <c r="I40" s="70"/>
      <c r="J40" s="70"/>
      <c r="K40" s="48">
        <f t="shared" si="1"/>
        <v>0</v>
      </c>
      <c r="L40" s="49">
        <f t="shared" si="2"/>
        <v>0</v>
      </c>
      <c r="M40" s="47">
        <f t="shared" si="3"/>
        <v>0</v>
      </c>
      <c r="N40" s="47">
        <f t="shared" si="4"/>
        <v>0</v>
      </c>
      <c r="O40" s="47">
        <f t="shared" si="5"/>
        <v>0</v>
      </c>
      <c r="P40" s="48">
        <f t="shared" si="6"/>
        <v>0</v>
      </c>
    </row>
    <row r="41" spans="1:16" x14ac:dyDescent="0.2">
      <c r="A41" s="38" t="s">
        <v>145</v>
      </c>
      <c r="B41" s="39" t="s">
        <v>696</v>
      </c>
      <c r="C41" s="46" t="s">
        <v>794</v>
      </c>
      <c r="D41" s="24" t="s">
        <v>187</v>
      </c>
      <c r="E41" s="72">
        <v>45.6</v>
      </c>
      <c r="F41" s="73"/>
      <c r="G41" s="70"/>
      <c r="H41" s="47">
        <f t="shared" si="0"/>
        <v>0</v>
      </c>
      <c r="I41" s="70"/>
      <c r="J41" s="70"/>
      <c r="K41" s="48">
        <f t="shared" si="1"/>
        <v>0</v>
      </c>
      <c r="L41" s="49">
        <f t="shared" si="2"/>
        <v>0</v>
      </c>
      <c r="M41" s="47">
        <f t="shared" si="3"/>
        <v>0</v>
      </c>
      <c r="N41" s="47">
        <f t="shared" si="4"/>
        <v>0</v>
      </c>
      <c r="O41" s="47">
        <f t="shared" si="5"/>
        <v>0</v>
      </c>
      <c r="P41" s="48">
        <f t="shared" si="6"/>
        <v>0</v>
      </c>
    </row>
    <row r="42" spans="1:16" x14ac:dyDescent="0.2">
      <c r="A42" s="38" t="s">
        <v>253</v>
      </c>
      <c r="B42" s="39" t="s">
        <v>696</v>
      </c>
      <c r="C42" s="46" t="s">
        <v>235</v>
      </c>
      <c r="D42" s="24" t="s">
        <v>62</v>
      </c>
      <c r="E42" s="72">
        <v>159.5</v>
      </c>
      <c r="F42" s="73"/>
      <c r="G42" s="70"/>
      <c r="H42" s="47">
        <f t="shared" si="0"/>
        <v>0</v>
      </c>
      <c r="I42" s="70"/>
      <c r="J42" s="70"/>
      <c r="K42" s="48">
        <f t="shared" si="1"/>
        <v>0</v>
      </c>
      <c r="L42" s="49">
        <f t="shared" si="2"/>
        <v>0</v>
      </c>
      <c r="M42" s="47">
        <f t="shared" si="3"/>
        <v>0</v>
      </c>
      <c r="N42" s="47">
        <f t="shared" si="4"/>
        <v>0</v>
      </c>
      <c r="O42" s="47">
        <f t="shared" si="5"/>
        <v>0</v>
      </c>
      <c r="P42" s="48">
        <f t="shared" si="6"/>
        <v>0</v>
      </c>
    </row>
    <row r="43" spans="1:16" x14ac:dyDescent="0.2">
      <c r="A43" s="38" t="s">
        <v>254</v>
      </c>
      <c r="B43" s="39" t="s">
        <v>696</v>
      </c>
      <c r="C43" s="46" t="s">
        <v>809</v>
      </c>
      <c r="D43" s="24" t="s">
        <v>109</v>
      </c>
      <c r="E43" s="72">
        <v>418</v>
      </c>
      <c r="F43" s="73"/>
      <c r="G43" s="70"/>
      <c r="H43" s="47">
        <f t="shared" si="0"/>
        <v>0</v>
      </c>
      <c r="I43" s="70"/>
      <c r="J43" s="70"/>
      <c r="K43" s="48">
        <f t="shared" si="1"/>
        <v>0</v>
      </c>
      <c r="L43" s="49">
        <f t="shared" si="2"/>
        <v>0</v>
      </c>
      <c r="M43" s="47">
        <f t="shared" si="3"/>
        <v>0</v>
      </c>
      <c r="N43" s="47">
        <f t="shared" si="4"/>
        <v>0</v>
      </c>
      <c r="O43" s="47">
        <f t="shared" si="5"/>
        <v>0</v>
      </c>
      <c r="P43" s="48">
        <f t="shared" si="6"/>
        <v>0</v>
      </c>
    </row>
    <row r="44" spans="1:16" x14ac:dyDescent="0.2">
      <c r="A44" s="38" t="s">
        <v>148</v>
      </c>
      <c r="B44" s="39" t="s">
        <v>696</v>
      </c>
      <c r="C44" s="46" t="s">
        <v>227</v>
      </c>
      <c r="D44" s="24" t="s">
        <v>109</v>
      </c>
      <c r="E44" s="72">
        <v>20.399999999999999</v>
      </c>
      <c r="F44" s="73"/>
      <c r="G44" s="70"/>
      <c r="H44" s="47">
        <f t="shared" si="0"/>
        <v>0</v>
      </c>
      <c r="I44" s="70"/>
      <c r="J44" s="70"/>
      <c r="K44" s="48">
        <f t="shared" si="1"/>
        <v>0</v>
      </c>
      <c r="L44" s="49">
        <f t="shared" si="2"/>
        <v>0</v>
      </c>
      <c r="M44" s="47">
        <f t="shared" si="3"/>
        <v>0</v>
      </c>
      <c r="N44" s="47">
        <f t="shared" si="4"/>
        <v>0</v>
      </c>
      <c r="O44" s="47">
        <f t="shared" si="5"/>
        <v>0</v>
      </c>
      <c r="P44" s="48">
        <f t="shared" si="6"/>
        <v>0</v>
      </c>
    </row>
    <row r="45" spans="1:16" x14ac:dyDescent="0.2">
      <c r="A45" s="38" t="s">
        <v>149</v>
      </c>
      <c r="B45" s="39" t="s">
        <v>696</v>
      </c>
      <c r="C45" s="46" t="s">
        <v>225</v>
      </c>
      <c r="D45" s="24" t="s">
        <v>71</v>
      </c>
      <c r="E45" s="72">
        <v>117</v>
      </c>
      <c r="F45" s="73"/>
      <c r="G45" s="70"/>
      <c r="H45" s="47">
        <f t="shared" si="0"/>
        <v>0</v>
      </c>
      <c r="I45" s="70"/>
      <c r="J45" s="70"/>
      <c r="K45" s="48">
        <f t="shared" si="1"/>
        <v>0</v>
      </c>
      <c r="L45" s="49">
        <f t="shared" si="2"/>
        <v>0</v>
      </c>
      <c r="M45" s="47">
        <f t="shared" si="3"/>
        <v>0</v>
      </c>
      <c r="N45" s="47">
        <f t="shared" si="4"/>
        <v>0</v>
      </c>
      <c r="O45" s="47">
        <f t="shared" si="5"/>
        <v>0</v>
      </c>
      <c r="P45" s="48">
        <f t="shared" si="6"/>
        <v>0</v>
      </c>
    </row>
    <row r="46" spans="1:16" x14ac:dyDescent="0.2">
      <c r="A46" s="38" t="s">
        <v>150</v>
      </c>
      <c r="B46" s="39" t="s">
        <v>696</v>
      </c>
      <c r="C46" s="46" t="s">
        <v>256</v>
      </c>
      <c r="D46" s="24" t="s">
        <v>56</v>
      </c>
      <c r="E46" s="72">
        <v>1</v>
      </c>
      <c r="F46" s="73"/>
      <c r="G46" s="70"/>
      <c r="H46" s="47">
        <f t="shared" si="0"/>
        <v>0</v>
      </c>
      <c r="I46" s="70"/>
      <c r="J46" s="70"/>
      <c r="K46" s="48">
        <f t="shared" si="1"/>
        <v>0</v>
      </c>
      <c r="L46" s="49">
        <f t="shared" si="2"/>
        <v>0</v>
      </c>
      <c r="M46" s="47">
        <f t="shared" si="3"/>
        <v>0</v>
      </c>
      <c r="N46" s="47">
        <f t="shared" si="4"/>
        <v>0</v>
      </c>
      <c r="O46" s="47">
        <f t="shared" si="5"/>
        <v>0</v>
      </c>
      <c r="P46" s="48">
        <f t="shared" si="6"/>
        <v>0</v>
      </c>
    </row>
    <row r="47" spans="1:16" x14ac:dyDescent="0.2">
      <c r="A47" s="38">
        <v>2</v>
      </c>
      <c r="B47" s="39" t="s">
        <v>696</v>
      </c>
      <c r="C47" s="46" t="s">
        <v>218</v>
      </c>
      <c r="D47" s="24"/>
      <c r="E47" s="72"/>
      <c r="F47" s="73"/>
      <c r="G47" s="70"/>
      <c r="H47" s="47">
        <f t="shared" si="0"/>
        <v>0</v>
      </c>
      <c r="I47" s="70"/>
      <c r="J47" s="70"/>
      <c r="K47" s="48">
        <f t="shared" si="1"/>
        <v>0</v>
      </c>
      <c r="L47" s="49">
        <f t="shared" si="2"/>
        <v>0</v>
      </c>
      <c r="M47" s="47">
        <f t="shared" si="3"/>
        <v>0</v>
      </c>
      <c r="N47" s="47">
        <f t="shared" si="4"/>
        <v>0</v>
      </c>
      <c r="O47" s="47">
        <f t="shared" si="5"/>
        <v>0</v>
      </c>
      <c r="P47" s="48">
        <f t="shared" si="6"/>
        <v>0</v>
      </c>
    </row>
    <row r="48" spans="1:16" ht="22.5" x14ac:dyDescent="0.2">
      <c r="A48" s="38" t="s">
        <v>58</v>
      </c>
      <c r="B48" s="39" t="s">
        <v>696</v>
      </c>
      <c r="C48" s="46" t="s">
        <v>205</v>
      </c>
      <c r="D48" s="24" t="s">
        <v>62</v>
      </c>
      <c r="E48" s="72">
        <v>224.1</v>
      </c>
      <c r="F48" s="73"/>
      <c r="G48" s="70"/>
      <c r="H48" s="47">
        <f t="shared" si="0"/>
        <v>0</v>
      </c>
      <c r="I48" s="70"/>
      <c r="J48" s="70"/>
      <c r="K48" s="48">
        <f t="shared" si="1"/>
        <v>0</v>
      </c>
      <c r="L48" s="49">
        <f t="shared" si="2"/>
        <v>0</v>
      </c>
      <c r="M48" s="47">
        <f t="shared" si="3"/>
        <v>0</v>
      </c>
      <c r="N48" s="47">
        <f t="shared" si="4"/>
        <v>0</v>
      </c>
      <c r="O48" s="47">
        <f t="shared" si="5"/>
        <v>0</v>
      </c>
      <c r="P48" s="48">
        <f t="shared" si="6"/>
        <v>0</v>
      </c>
    </row>
    <row r="49" spans="1:16" x14ac:dyDescent="0.2">
      <c r="A49" s="38" t="s">
        <v>60</v>
      </c>
      <c r="B49" s="39" t="s">
        <v>696</v>
      </c>
      <c r="C49" s="46" t="s">
        <v>204</v>
      </c>
      <c r="D49" s="24" t="s">
        <v>65</v>
      </c>
      <c r="E49" s="72">
        <v>25.5</v>
      </c>
      <c r="F49" s="73"/>
      <c r="G49" s="70"/>
      <c r="H49" s="47">
        <f t="shared" si="0"/>
        <v>0</v>
      </c>
      <c r="I49" s="70"/>
      <c r="J49" s="70"/>
      <c r="K49" s="48">
        <f t="shared" si="1"/>
        <v>0</v>
      </c>
      <c r="L49" s="49">
        <f t="shared" si="2"/>
        <v>0</v>
      </c>
      <c r="M49" s="47">
        <f t="shared" si="3"/>
        <v>0</v>
      </c>
      <c r="N49" s="47">
        <f t="shared" si="4"/>
        <v>0</v>
      </c>
      <c r="O49" s="47">
        <f t="shared" si="5"/>
        <v>0</v>
      </c>
      <c r="P49" s="48">
        <f t="shared" si="6"/>
        <v>0</v>
      </c>
    </row>
    <row r="50" spans="1:16" x14ac:dyDescent="0.2">
      <c r="A50" s="38" t="s">
        <v>63</v>
      </c>
      <c r="B50" s="39" t="s">
        <v>696</v>
      </c>
      <c r="C50" s="46" t="s">
        <v>219</v>
      </c>
      <c r="D50" s="24" t="s">
        <v>62</v>
      </c>
      <c r="E50" s="72">
        <v>232</v>
      </c>
      <c r="F50" s="73"/>
      <c r="G50" s="70"/>
      <c r="H50" s="47">
        <f t="shared" si="0"/>
        <v>0</v>
      </c>
      <c r="I50" s="70"/>
      <c r="J50" s="70"/>
      <c r="K50" s="48">
        <f t="shared" si="1"/>
        <v>0</v>
      </c>
      <c r="L50" s="49">
        <f t="shared" si="2"/>
        <v>0</v>
      </c>
      <c r="M50" s="47">
        <f t="shared" si="3"/>
        <v>0</v>
      </c>
      <c r="N50" s="47">
        <f t="shared" si="4"/>
        <v>0</v>
      </c>
      <c r="O50" s="47">
        <f t="shared" si="5"/>
        <v>0</v>
      </c>
      <c r="P50" s="48">
        <f t="shared" si="6"/>
        <v>0</v>
      </c>
    </row>
    <row r="51" spans="1:16" x14ac:dyDescent="0.2">
      <c r="A51" s="38" t="s">
        <v>66</v>
      </c>
      <c r="B51" s="39" t="s">
        <v>696</v>
      </c>
      <c r="C51" s="46" t="s">
        <v>220</v>
      </c>
      <c r="D51" s="24" t="s">
        <v>65</v>
      </c>
      <c r="E51" s="72">
        <v>25.5</v>
      </c>
      <c r="F51" s="73"/>
      <c r="G51" s="70"/>
      <c r="H51" s="47">
        <f t="shared" si="0"/>
        <v>0</v>
      </c>
      <c r="I51" s="70"/>
      <c r="J51" s="70"/>
      <c r="K51" s="48">
        <f t="shared" si="1"/>
        <v>0</v>
      </c>
      <c r="L51" s="49">
        <f t="shared" si="2"/>
        <v>0</v>
      </c>
      <c r="M51" s="47">
        <f t="shared" si="3"/>
        <v>0</v>
      </c>
      <c r="N51" s="47">
        <f t="shared" si="4"/>
        <v>0</v>
      </c>
      <c r="O51" s="47">
        <f t="shared" si="5"/>
        <v>0</v>
      </c>
      <c r="P51" s="48">
        <f t="shared" si="6"/>
        <v>0</v>
      </c>
    </row>
    <row r="52" spans="1:16" ht="22.5" x14ac:dyDescent="0.2">
      <c r="A52" s="38" t="s">
        <v>67</v>
      </c>
      <c r="B52" s="39" t="s">
        <v>696</v>
      </c>
      <c r="C52" s="46" t="s">
        <v>217</v>
      </c>
      <c r="D52" s="24" t="s">
        <v>62</v>
      </c>
      <c r="E52" s="72">
        <v>232</v>
      </c>
      <c r="F52" s="73"/>
      <c r="G52" s="70"/>
      <c r="H52" s="47">
        <f t="shared" si="0"/>
        <v>0</v>
      </c>
      <c r="I52" s="70"/>
      <c r="J52" s="70"/>
      <c r="K52" s="48">
        <f t="shared" si="1"/>
        <v>0</v>
      </c>
      <c r="L52" s="49">
        <f t="shared" si="2"/>
        <v>0</v>
      </c>
      <c r="M52" s="47">
        <f t="shared" si="3"/>
        <v>0</v>
      </c>
      <c r="N52" s="47">
        <f t="shared" si="4"/>
        <v>0</v>
      </c>
      <c r="O52" s="47">
        <f t="shared" si="5"/>
        <v>0</v>
      </c>
      <c r="P52" s="48">
        <f t="shared" si="6"/>
        <v>0</v>
      </c>
    </row>
    <row r="53" spans="1:16" x14ac:dyDescent="0.2">
      <c r="A53" s="38" t="s">
        <v>72</v>
      </c>
      <c r="B53" s="39" t="s">
        <v>696</v>
      </c>
      <c r="C53" s="46" t="s">
        <v>208</v>
      </c>
      <c r="D53" s="24" t="s">
        <v>62</v>
      </c>
      <c r="E53" s="72">
        <v>232</v>
      </c>
      <c r="F53" s="73"/>
      <c r="G53" s="70"/>
      <c r="H53" s="47">
        <f t="shared" si="0"/>
        <v>0</v>
      </c>
      <c r="I53" s="70"/>
      <c r="J53" s="70"/>
      <c r="K53" s="48">
        <f t="shared" si="1"/>
        <v>0</v>
      </c>
      <c r="L53" s="49">
        <f t="shared" si="2"/>
        <v>0</v>
      </c>
      <c r="M53" s="47">
        <f t="shared" si="3"/>
        <v>0</v>
      </c>
      <c r="N53" s="47">
        <f t="shared" si="4"/>
        <v>0</v>
      </c>
      <c r="O53" s="47">
        <f t="shared" si="5"/>
        <v>0</v>
      </c>
      <c r="P53" s="48">
        <f t="shared" si="6"/>
        <v>0</v>
      </c>
    </row>
    <row r="54" spans="1:16" x14ac:dyDescent="0.2">
      <c r="A54" s="38" t="s">
        <v>73</v>
      </c>
      <c r="B54" s="39" t="s">
        <v>696</v>
      </c>
      <c r="C54" s="46" t="s">
        <v>209</v>
      </c>
      <c r="D54" s="24" t="s">
        <v>85</v>
      </c>
      <c r="E54" s="72">
        <v>232</v>
      </c>
      <c r="F54" s="73"/>
      <c r="G54" s="70"/>
      <c r="H54" s="47">
        <f t="shared" si="0"/>
        <v>0</v>
      </c>
      <c r="I54" s="70"/>
      <c r="J54" s="70"/>
      <c r="K54" s="48">
        <f t="shared" si="1"/>
        <v>0</v>
      </c>
      <c r="L54" s="49">
        <f t="shared" si="2"/>
        <v>0</v>
      </c>
      <c r="M54" s="47">
        <f t="shared" si="3"/>
        <v>0</v>
      </c>
      <c r="N54" s="47">
        <f t="shared" si="4"/>
        <v>0</v>
      </c>
      <c r="O54" s="47">
        <f t="shared" si="5"/>
        <v>0</v>
      </c>
      <c r="P54" s="48">
        <f t="shared" si="6"/>
        <v>0</v>
      </c>
    </row>
    <row r="55" spans="1:16" x14ac:dyDescent="0.2">
      <c r="A55" s="38" t="s">
        <v>74</v>
      </c>
      <c r="B55" s="39" t="s">
        <v>696</v>
      </c>
      <c r="C55" s="46" t="s">
        <v>210</v>
      </c>
      <c r="D55" s="24" t="s">
        <v>65</v>
      </c>
      <c r="E55" s="72">
        <v>19.5</v>
      </c>
      <c r="F55" s="73"/>
      <c r="G55" s="70"/>
      <c r="H55" s="47">
        <f t="shared" si="0"/>
        <v>0</v>
      </c>
      <c r="I55" s="70"/>
      <c r="J55" s="70"/>
      <c r="K55" s="48">
        <f t="shared" si="1"/>
        <v>0</v>
      </c>
      <c r="L55" s="49">
        <f t="shared" si="2"/>
        <v>0</v>
      </c>
      <c r="M55" s="47">
        <f t="shared" si="3"/>
        <v>0</v>
      </c>
      <c r="N55" s="47">
        <f t="shared" si="4"/>
        <v>0</v>
      </c>
      <c r="O55" s="47">
        <f t="shared" si="5"/>
        <v>0</v>
      </c>
      <c r="P55" s="48">
        <f t="shared" si="6"/>
        <v>0</v>
      </c>
    </row>
    <row r="56" spans="1:16" x14ac:dyDescent="0.2">
      <c r="A56" s="38" t="s">
        <v>75</v>
      </c>
      <c r="B56" s="39" t="s">
        <v>696</v>
      </c>
      <c r="C56" s="46" t="s">
        <v>212</v>
      </c>
      <c r="D56" s="24" t="s">
        <v>62</v>
      </c>
      <c r="E56" s="72">
        <v>232</v>
      </c>
      <c r="F56" s="73"/>
      <c r="G56" s="70"/>
      <c r="H56" s="47">
        <f t="shared" si="0"/>
        <v>0</v>
      </c>
      <c r="I56" s="70"/>
      <c r="J56" s="70"/>
      <c r="K56" s="48">
        <f t="shared" si="1"/>
        <v>0</v>
      </c>
      <c r="L56" s="49">
        <f t="shared" si="2"/>
        <v>0</v>
      </c>
      <c r="M56" s="47">
        <f t="shared" si="3"/>
        <v>0</v>
      </c>
      <c r="N56" s="47">
        <f t="shared" si="4"/>
        <v>0</v>
      </c>
      <c r="O56" s="47">
        <f t="shared" si="5"/>
        <v>0</v>
      </c>
      <c r="P56" s="48">
        <f t="shared" si="6"/>
        <v>0</v>
      </c>
    </row>
    <row r="57" spans="1:16" x14ac:dyDescent="0.2">
      <c r="A57" s="38" t="s">
        <v>76</v>
      </c>
      <c r="B57" s="39" t="s">
        <v>696</v>
      </c>
      <c r="C57" s="46" t="s">
        <v>211</v>
      </c>
      <c r="D57" s="24" t="s">
        <v>62</v>
      </c>
      <c r="E57" s="72">
        <v>266.8</v>
      </c>
      <c r="F57" s="73"/>
      <c r="G57" s="70"/>
      <c r="H57" s="47">
        <f t="shared" si="0"/>
        <v>0</v>
      </c>
      <c r="I57" s="70"/>
      <c r="J57" s="70"/>
      <c r="K57" s="48">
        <f t="shared" si="1"/>
        <v>0</v>
      </c>
      <c r="L57" s="49">
        <f t="shared" si="2"/>
        <v>0</v>
      </c>
      <c r="M57" s="47">
        <f t="shared" si="3"/>
        <v>0</v>
      </c>
      <c r="N57" s="47">
        <f t="shared" si="4"/>
        <v>0</v>
      </c>
      <c r="O57" s="47">
        <f t="shared" si="5"/>
        <v>0</v>
      </c>
      <c r="P57" s="48">
        <f t="shared" si="6"/>
        <v>0</v>
      </c>
    </row>
    <row r="58" spans="1:16" x14ac:dyDescent="0.2">
      <c r="A58" s="38" t="s">
        <v>77</v>
      </c>
      <c r="B58" s="39" t="s">
        <v>696</v>
      </c>
      <c r="C58" s="46" t="s">
        <v>766</v>
      </c>
      <c r="D58" s="24" t="s">
        <v>62</v>
      </c>
      <c r="E58" s="72">
        <v>232</v>
      </c>
      <c r="F58" s="73"/>
      <c r="G58" s="70"/>
      <c r="H58" s="47">
        <f t="shared" si="0"/>
        <v>0</v>
      </c>
      <c r="I58" s="70"/>
      <c r="J58" s="70"/>
      <c r="K58" s="48">
        <f t="shared" si="1"/>
        <v>0</v>
      </c>
      <c r="L58" s="49">
        <f t="shared" si="2"/>
        <v>0</v>
      </c>
      <c r="M58" s="47">
        <f t="shared" si="3"/>
        <v>0</v>
      </c>
      <c r="N58" s="47">
        <f t="shared" si="4"/>
        <v>0</v>
      </c>
      <c r="O58" s="47">
        <f t="shared" si="5"/>
        <v>0</v>
      </c>
      <c r="P58" s="48">
        <f t="shared" si="6"/>
        <v>0</v>
      </c>
    </row>
    <row r="59" spans="1:16" ht="21.75" customHeight="1" x14ac:dyDescent="0.2">
      <c r="A59" s="38" t="s">
        <v>78</v>
      </c>
      <c r="B59" s="39" t="s">
        <v>696</v>
      </c>
      <c r="C59" s="46" t="s">
        <v>810</v>
      </c>
      <c r="D59" s="24" t="s">
        <v>62</v>
      </c>
      <c r="E59" s="72">
        <v>232</v>
      </c>
      <c r="F59" s="73"/>
      <c r="G59" s="70"/>
      <c r="H59" s="47">
        <f t="shared" si="0"/>
        <v>0</v>
      </c>
      <c r="I59" s="70"/>
      <c r="J59" s="70"/>
      <c r="K59" s="48">
        <f t="shared" si="1"/>
        <v>0</v>
      </c>
      <c r="L59" s="49">
        <f t="shared" si="2"/>
        <v>0</v>
      </c>
      <c r="M59" s="47">
        <f t="shared" si="3"/>
        <v>0</v>
      </c>
      <c r="N59" s="47">
        <f t="shared" si="4"/>
        <v>0</v>
      </c>
      <c r="O59" s="47">
        <f t="shared" si="5"/>
        <v>0</v>
      </c>
      <c r="P59" s="48">
        <f t="shared" si="6"/>
        <v>0</v>
      </c>
    </row>
    <row r="60" spans="1:16" x14ac:dyDescent="0.2">
      <c r="A60" s="38" t="s">
        <v>79</v>
      </c>
      <c r="B60" s="39" t="s">
        <v>696</v>
      </c>
      <c r="C60" s="46" t="s">
        <v>212</v>
      </c>
      <c r="D60" s="24" t="s">
        <v>62</v>
      </c>
      <c r="E60" s="72">
        <v>232</v>
      </c>
      <c r="F60" s="73"/>
      <c r="G60" s="70"/>
      <c r="H60" s="47">
        <f t="shared" si="0"/>
        <v>0</v>
      </c>
      <c r="I60" s="70"/>
      <c r="J60" s="70"/>
      <c r="K60" s="48">
        <f t="shared" si="1"/>
        <v>0</v>
      </c>
      <c r="L60" s="49">
        <f t="shared" si="2"/>
        <v>0</v>
      </c>
      <c r="M60" s="47">
        <f t="shared" si="3"/>
        <v>0</v>
      </c>
      <c r="N60" s="47">
        <f t="shared" si="4"/>
        <v>0</v>
      </c>
      <c r="O60" s="47">
        <f t="shared" si="5"/>
        <v>0</v>
      </c>
      <c r="P60" s="48">
        <f t="shared" si="6"/>
        <v>0</v>
      </c>
    </row>
    <row r="61" spans="1:16" x14ac:dyDescent="0.2">
      <c r="A61" s="38" t="s">
        <v>88</v>
      </c>
      <c r="B61" s="39" t="s">
        <v>696</v>
      </c>
      <c r="C61" s="46" t="s">
        <v>211</v>
      </c>
      <c r="D61" s="24" t="s">
        <v>62</v>
      </c>
      <c r="E61" s="72">
        <v>266.8</v>
      </c>
      <c r="F61" s="73"/>
      <c r="G61" s="70"/>
      <c r="H61" s="47">
        <f t="shared" si="0"/>
        <v>0</v>
      </c>
      <c r="I61" s="70"/>
      <c r="J61" s="70"/>
      <c r="K61" s="48">
        <f t="shared" si="1"/>
        <v>0</v>
      </c>
      <c r="L61" s="49">
        <f t="shared" si="2"/>
        <v>0</v>
      </c>
      <c r="M61" s="47">
        <f t="shared" si="3"/>
        <v>0</v>
      </c>
      <c r="N61" s="47">
        <f t="shared" si="4"/>
        <v>0</v>
      </c>
      <c r="O61" s="47">
        <f t="shared" si="5"/>
        <v>0</v>
      </c>
      <c r="P61" s="48">
        <f t="shared" si="6"/>
        <v>0</v>
      </c>
    </row>
    <row r="62" spans="1:16" ht="22.5" x14ac:dyDescent="0.2">
      <c r="A62" s="38" t="s">
        <v>90</v>
      </c>
      <c r="B62" s="39" t="s">
        <v>696</v>
      </c>
      <c r="C62" s="46" t="s">
        <v>251</v>
      </c>
      <c r="D62" s="24" t="s">
        <v>62</v>
      </c>
      <c r="E62" s="72">
        <v>232</v>
      </c>
      <c r="F62" s="73"/>
      <c r="G62" s="70"/>
      <c r="H62" s="47">
        <f t="shared" si="0"/>
        <v>0</v>
      </c>
      <c r="I62" s="70"/>
      <c r="J62" s="70"/>
      <c r="K62" s="48">
        <f t="shared" si="1"/>
        <v>0</v>
      </c>
      <c r="L62" s="49">
        <f t="shared" si="2"/>
        <v>0</v>
      </c>
      <c r="M62" s="47">
        <f t="shared" si="3"/>
        <v>0</v>
      </c>
      <c r="N62" s="47">
        <f t="shared" si="4"/>
        <v>0</v>
      </c>
      <c r="O62" s="47">
        <f t="shared" si="5"/>
        <v>0</v>
      </c>
      <c r="P62" s="48">
        <f t="shared" si="6"/>
        <v>0</v>
      </c>
    </row>
    <row r="63" spans="1:16" x14ac:dyDescent="0.2">
      <c r="A63" s="38" t="s">
        <v>92</v>
      </c>
      <c r="B63" s="39" t="s">
        <v>696</v>
      </c>
      <c r="C63" s="46" t="s">
        <v>216</v>
      </c>
      <c r="D63" s="24" t="s">
        <v>71</v>
      </c>
      <c r="E63" s="72">
        <v>132</v>
      </c>
      <c r="F63" s="73"/>
      <c r="G63" s="70"/>
      <c r="H63" s="47">
        <f t="shared" si="0"/>
        <v>0</v>
      </c>
      <c r="I63" s="70"/>
      <c r="J63" s="70"/>
      <c r="K63" s="48">
        <f t="shared" si="1"/>
        <v>0</v>
      </c>
      <c r="L63" s="49">
        <f t="shared" si="2"/>
        <v>0</v>
      </c>
      <c r="M63" s="47">
        <f t="shared" si="3"/>
        <v>0</v>
      </c>
      <c r="N63" s="47">
        <f t="shared" si="4"/>
        <v>0</v>
      </c>
      <c r="O63" s="47">
        <f t="shared" si="5"/>
        <v>0</v>
      </c>
      <c r="P63" s="48">
        <f t="shared" si="6"/>
        <v>0</v>
      </c>
    </row>
    <row r="64" spans="1:16" x14ac:dyDescent="0.2">
      <c r="A64" s="38" t="s">
        <v>94</v>
      </c>
      <c r="B64" s="39" t="s">
        <v>696</v>
      </c>
      <c r="C64" s="46" t="s">
        <v>221</v>
      </c>
      <c r="D64" s="24" t="s">
        <v>65</v>
      </c>
      <c r="E64" s="72">
        <v>14.6</v>
      </c>
      <c r="F64" s="73"/>
      <c r="G64" s="70"/>
      <c r="H64" s="47">
        <f t="shared" si="0"/>
        <v>0</v>
      </c>
      <c r="I64" s="70"/>
      <c r="J64" s="70"/>
      <c r="K64" s="48">
        <f t="shared" si="1"/>
        <v>0</v>
      </c>
      <c r="L64" s="49">
        <f t="shared" si="2"/>
        <v>0</v>
      </c>
      <c r="M64" s="47">
        <f t="shared" si="3"/>
        <v>0</v>
      </c>
      <c r="N64" s="47">
        <f t="shared" si="4"/>
        <v>0</v>
      </c>
      <c r="O64" s="47">
        <f t="shared" si="5"/>
        <v>0</v>
      </c>
      <c r="P64" s="48">
        <f t="shared" si="6"/>
        <v>0</v>
      </c>
    </row>
    <row r="65" spans="1:16" x14ac:dyDescent="0.2">
      <c r="A65" s="38" t="s">
        <v>96</v>
      </c>
      <c r="B65" s="39" t="s">
        <v>696</v>
      </c>
      <c r="C65" s="46" t="s">
        <v>208</v>
      </c>
      <c r="D65" s="24" t="s">
        <v>62</v>
      </c>
      <c r="E65" s="72">
        <v>232</v>
      </c>
      <c r="F65" s="73"/>
      <c r="G65" s="70"/>
      <c r="H65" s="47">
        <f t="shared" si="0"/>
        <v>0</v>
      </c>
      <c r="I65" s="70"/>
      <c r="J65" s="70"/>
      <c r="K65" s="48">
        <f t="shared" si="1"/>
        <v>0</v>
      </c>
      <c r="L65" s="49">
        <f t="shared" si="2"/>
        <v>0</v>
      </c>
      <c r="M65" s="47">
        <f t="shared" si="3"/>
        <v>0</v>
      </c>
      <c r="N65" s="47">
        <f t="shared" si="4"/>
        <v>0</v>
      </c>
      <c r="O65" s="47">
        <f t="shared" si="5"/>
        <v>0</v>
      </c>
      <c r="P65" s="48">
        <f t="shared" si="6"/>
        <v>0</v>
      </c>
    </row>
    <row r="66" spans="1:16" x14ac:dyDescent="0.2">
      <c r="A66" s="38" t="s">
        <v>97</v>
      </c>
      <c r="B66" s="39" t="s">
        <v>696</v>
      </c>
      <c r="C66" s="46" t="s">
        <v>209</v>
      </c>
      <c r="D66" s="24" t="s">
        <v>85</v>
      </c>
      <c r="E66" s="72">
        <v>232</v>
      </c>
      <c r="F66" s="73"/>
      <c r="G66" s="70"/>
      <c r="H66" s="47">
        <f t="shared" si="0"/>
        <v>0</v>
      </c>
      <c r="I66" s="70"/>
      <c r="J66" s="70"/>
      <c r="K66" s="48">
        <f t="shared" si="1"/>
        <v>0</v>
      </c>
      <c r="L66" s="49">
        <f t="shared" si="2"/>
        <v>0</v>
      </c>
      <c r="M66" s="47">
        <f t="shared" si="3"/>
        <v>0</v>
      </c>
      <c r="N66" s="47">
        <f t="shared" si="4"/>
        <v>0</v>
      </c>
      <c r="O66" s="47">
        <f t="shared" si="5"/>
        <v>0</v>
      </c>
      <c r="P66" s="48">
        <f t="shared" si="6"/>
        <v>0</v>
      </c>
    </row>
    <row r="67" spans="1:16" x14ac:dyDescent="0.2">
      <c r="A67" s="38" t="s">
        <v>101</v>
      </c>
      <c r="B67" s="39" t="s">
        <v>696</v>
      </c>
      <c r="C67" s="46" t="s">
        <v>214</v>
      </c>
      <c r="D67" s="24" t="s">
        <v>62</v>
      </c>
      <c r="E67" s="72">
        <v>232</v>
      </c>
      <c r="F67" s="73"/>
      <c r="G67" s="70"/>
      <c r="H67" s="47">
        <f t="shared" si="0"/>
        <v>0</v>
      </c>
      <c r="I67" s="70"/>
      <c r="J67" s="70"/>
      <c r="K67" s="48">
        <f t="shared" si="1"/>
        <v>0</v>
      </c>
      <c r="L67" s="49">
        <f t="shared" si="2"/>
        <v>0</v>
      </c>
      <c r="M67" s="47">
        <f t="shared" si="3"/>
        <v>0</v>
      </c>
      <c r="N67" s="47">
        <f t="shared" si="4"/>
        <v>0</v>
      </c>
      <c r="O67" s="47">
        <f t="shared" si="5"/>
        <v>0</v>
      </c>
      <c r="P67" s="48">
        <f t="shared" si="6"/>
        <v>0</v>
      </c>
    </row>
    <row r="68" spans="1:16" x14ac:dyDescent="0.2">
      <c r="A68" s="38" t="s">
        <v>102</v>
      </c>
      <c r="B68" s="39" t="s">
        <v>696</v>
      </c>
      <c r="C68" s="46" t="s">
        <v>807</v>
      </c>
      <c r="D68" s="24" t="s">
        <v>109</v>
      </c>
      <c r="E68" s="72">
        <v>3714</v>
      </c>
      <c r="F68" s="73"/>
      <c r="G68" s="70"/>
      <c r="H68" s="47">
        <f t="shared" si="0"/>
        <v>0</v>
      </c>
      <c r="I68" s="70"/>
      <c r="J68" s="70"/>
      <c r="K68" s="48">
        <f t="shared" si="1"/>
        <v>0</v>
      </c>
      <c r="L68" s="49">
        <f t="shared" si="2"/>
        <v>0</v>
      </c>
      <c r="M68" s="47">
        <f t="shared" si="3"/>
        <v>0</v>
      </c>
      <c r="N68" s="47">
        <f t="shared" si="4"/>
        <v>0</v>
      </c>
      <c r="O68" s="47">
        <f t="shared" si="5"/>
        <v>0</v>
      </c>
      <c r="P68" s="48">
        <f t="shared" si="6"/>
        <v>0</v>
      </c>
    </row>
    <row r="69" spans="1:16" x14ac:dyDescent="0.2">
      <c r="A69" s="38" t="s">
        <v>104</v>
      </c>
      <c r="B69" s="39" t="s">
        <v>696</v>
      </c>
      <c r="C69" s="46" t="s">
        <v>222</v>
      </c>
      <c r="D69" s="24" t="s">
        <v>62</v>
      </c>
      <c r="E69" s="72">
        <v>232</v>
      </c>
      <c r="F69" s="73"/>
      <c r="G69" s="70"/>
      <c r="H69" s="47">
        <f t="shared" si="0"/>
        <v>0</v>
      </c>
      <c r="I69" s="70"/>
      <c r="J69" s="70"/>
      <c r="K69" s="48">
        <f t="shared" si="1"/>
        <v>0</v>
      </c>
      <c r="L69" s="49">
        <f t="shared" si="2"/>
        <v>0</v>
      </c>
      <c r="M69" s="47">
        <f t="shared" si="3"/>
        <v>0</v>
      </c>
      <c r="N69" s="47">
        <f t="shared" si="4"/>
        <v>0</v>
      </c>
      <c r="O69" s="47">
        <f t="shared" si="5"/>
        <v>0</v>
      </c>
      <c r="P69" s="48">
        <f t="shared" si="6"/>
        <v>0</v>
      </c>
    </row>
    <row r="70" spans="1:16" x14ac:dyDescent="0.2">
      <c r="A70" s="38" t="s">
        <v>228</v>
      </c>
      <c r="B70" s="39" t="s">
        <v>696</v>
      </c>
      <c r="C70" s="46" t="s">
        <v>223</v>
      </c>
      <c r="D70" s="24" t="s">
        <v>62</v>
      </c>
      <c r="E70" s="72">
        <v>243.6</v>
      </c>
      <c r="F70" s="73"/>
      <c r="G70" s="70"/>
      <c r="H70" s="47">
        <f t="shared" si="0"/>
        <v>0</v>
      </c>
      <c r="I70" s="70"/>
      <c r="J70" s="70"/>
      <c r="K70" s="48">
        <f t="shared" si="1"/>
        <v>0</v>
      </c>
      <c r="L70" s="49">
        <f t="shared" si="2"/>
        <v>0</v>
      </c>
      <c r="M70" s="47">
        <f t="shared" si="3"/>
        <v>0</v>
      </c>
      <c r="N70" s="47">
        <f t="shared" si="4"/>
        <v>0</v>
      </c>
      <c r="O70" s="47">
        <f t="shared" si="5"/>
        <v>0</v>
      </c>
      <c r="P70" s="48">
        <f t="shared" si="6"/>
        <v>0</v>
      </c>
    </row>
    <row r="71" spans="1:16" x14ac:dyDescent="0.2">
      <c r="A71" s="38" t="s">
        <v>229</v>
      </c>
      <c r="B71" s="39" t="s">
        <v>696</v>
      </c>
      <c r="C71" s="46" t="s">
        <v>224</v>
      </c>
      <c r="D71" s="24" t="s">
        <v>62</v>
      </c>
      <c r="E71" s="72">
        <v>243.6</v>
      </c>
      <c r="F71" s="73"/>
      <c r="G71" s="70"/>
      <c r="H71" s="47">
        <f t="shared" si="0"/>
        <v>0</v>
      </c>
      <c r="I71" s="70"/>
      <c r="J71" s="70"/>
      <c r="K71" s="48">
        <f t="shared" si="1"/>
        <v>0</v>
      </c>
      <c r="L71" s="49">
        <f t="shared" si="2"/>
        <v>0</v>
      </c>
      <c r="M71" s="47">
        <f t="shared" si="3"/>
        <v>0</v>
      </c>
      <c r="N71" s="47">
        <f t="shared" si="4"/>
        <v>0</v>
      </c>
      <c r="O71" s="47">
        <f t="shared" si="5"/>
        <v>0</v>
      </c>
      <c r="P71" s="48">
        <f t="shared" si="6"/>
        <v>0</v>
      </c>
    </row>
    <row r="72" spans="1:16" x14ac:dyDescent="0.2">
      <c r="A72" s="38" t="s">
        <v>230</v>
      </c>
      <c r="B72" s="39" t="s">
        <v>696</v>
      </c>
      <c r="C72" s="46" t="s">
        <v>237</v>
      </c>
      <c r="D72" s="24" t="s">
        <v>71</v>
      </c>
      <c r="E72" s="72">
        <v>124</v>
      </c>
      <c r="F72" s="73"/>
      <c r="G72" s="70"/>
      <c r="H72" s="47">
        <f t="shared" si="0"/>
        <v>0</v>
      </c>
      <c r="I72" s="70"/>
      <c r="J72" s="70"/>
      <c r="K72" s="48">
        <f t="shared" si="1"/>
        <v>0</v>
      </c>
      <c r="L72" s="49">
        <f t="shared" si="2"/>
        <v>0</v>
      </c>
      <c r="M72" s="47">
        <f t="shared" si="3"/>
        <v>0</v>
      </c>
      <c r="N72" s="47">
        <f t="shared" si="4"/>
        <v>0</v>
      </c>
      <c r="O72" s="47">
        <f t="shared" si="5"/>
        <v>0</v>
      </c>
      <c r="P72" s="48">
        <f t="shared" si="6"/>
        <v>0</v>
      </c>
    </row>
    <row r="73" spans="1:16" x14ac:dyDescent="0.2">
      <c r="A73" s="38" t="s">
        <v>231</v>
      </c>
      <c r="B73" s="39" t="s">
        <v>696</v>
      </c>
      <c r="C73" s="46" t="s">
        <v>225</v>
      </c>
      <c r="D73" s="24" t="s">
        <v>71</v>
      </c>
      <c r="E73" s="72">
        <v>124</v>
      </c>
      <c r="F73" s="73"/>
      <c r="G73" s="70"/>
      <c r="H73" s="47"/>
      <c r="I73" s="70"/>
      <c r="J73" s="70"/>
      <c r="K73" s="48">
        <f t="shared" si="1"/>
        <v>0</v>
      </c>
      <c r="L73" s="49">
        <f t="shared" si="2"/>
        <v>0</v>
      </c>
      <c r="M73" s="47">
        <f t="shared" si="3"/>
        <v>0</v>
      </c>
      <c r="N73" s="47">
        <f t="shared" si="4"/>
        <v>0</v>
      </c>
      <c r="O73" s="47">
        <f t="shared" si="5"/>
        <v>0</v>
      </c>
      <c r="P73" s="48">
        <f t="shared" si="6"/>
        <v>0</v>
      </c>
    </row>
    <row r="74" spans="1:16" x14ac:dyDescent="0.2">
      <c r="A74" s="38" t="s">
        <v>231</v>
      </c>
      <c r="B74" s="39" t="s">
        <v>696</v>
      </c>
      <c r="C74" s="46" t="s">
        <v>226</v>
      </c>
      <c r="D74" s="24" t="s">
        <v>56</v>
      </c>
      <c r="E74" s="72">
        <v>1</v>
      </c>
      <c r="F74" s="73"/>
      <c r="G74" s="70"/>
      <c r="H74" s="47">
        <f t="shared" si="0"/>
        <v>0</v>
      </c>
      <c r="I74" s="70"/>
      <c r="J74" s="70"/>
      <c r="K74" s="48">
        <f t="shared" si="1"/>
        <v>0</v>
      </c>
      <c r="L74" s="49">
        <f t="shared" si="2"/>
        <v>0</v>
      </c>
      <c r="M74" s="47">
        <f t="shared" si="3"/>
        <v>0</v>
      </c>
      <c r="N74" s="47">
        <f t="shared" si="4"/>
        <v>0</v>
      </c>
      <c r="O74" s="47">
        <f t="shared" si="5"/>
        <v>0</v>
      </c>
      <c r="P74" s="48">
        <f t="shared" si="6"/>
        <v>0</v>
      </c>
    </row>
    <row r="75" spans="1:16" x14ac:dyDescent="0.2">
      <c r="A75" s="38">
        <v>3</v>
      </c>
      <c r="B75" s="39" t="s">
        <v>696</v>
      </c>
      <c r="C75" s="46" t="s">
        <v>232</v>
      </c>
      <c r="D75" s="24"/>
      <c r="E75" s="72"/>
      <c r="F75" s="73"/>
      <c r="G75" s="70"/>
      <c r="H75" s="47">
        <f t="shared" si="0"/>
        <v>0</v>
      </c>
      <c r="I75" s="70"/>
      <c r="J75" s="70"/>
      <c r="K75" s="48">
        <f t="shared" si="1"/>
        <v>0</v>
      </c>
      <c r="L75" s="49">
        <f t="shared" si="2"/>
        <v>0</v>
      </c>
      <c r="M75" s="47">
        <f t="shared" si="3"/>
        <v>0</v>
      </c>
      <c r="N75" s="47">
        <f t="shared" si="4"/>
        <v>0</v>
      </c>
      <c r="O75" s="47">
        <f t="shared" si="5"/>
        <v>0</v>
      </c>
      <c r="P75" s="48">
        <f t="shared" si="6"/>
        <v>0</v>
      </c>
    </row>
    <row r="76" spans="1:16" ht="22.5" x14ac:dyDescent="0.2">
      <c r="A76" s="175" t="s">
        <v>233</v>
      </c>
      <c r="B76" s="39" t="s">
        <v>696</v>
      </c>
      <c r="C76" s="46" t="s">
        <v>234</v>
      </c>
      <c r="D76" s="24" t="s">
        <v>85</v>
      </c>
      <c r="E76" s="183">
        <v>24</v>
      </c>
      <c r="F76" s="73"/>
      <c r="G76" s="70"/>
      <c r="H76" s="47">
        <f t="shared" si="0"/>
        <v>0</v>
      </c>
      <c r="I76" s="70"/>
      <c r="J76" s="70"/>
      <c r="K76" s="48">
        <f t="shared" si="1"/>
        <v>0</v>
      </c>
      <c r="L76" s="49">
        <f t="shared" si="2"/>
        <v>0</v>
      </c>
      <c r="M76" s="47">
        <f t="shared" si="3"/>
        <v>0</v>
      </c>
      <c r="N76" s="47">
        <f t="shared" si="4"/>
        <v>0</v>
      </c>
      <c r="O76" s="47">
        <f t="shared" si="5"/>
        <v>0</v>
      </c>
      <c r="P76" s="48">
        <f t="shared" si="6"/>
        <v>0</v>
      </c>
    </row>
    <row r="77" spans="1:16" x14ac:dyDescent="0.2">
      <c r="A77" s="175" t="s">
        <v>239</v>
      </c>
      <c r="B77" s="39" t="s">
        <v>696</v>
      </c>
      <c r="C77" s="46" t="s">
        <v>257</v>
      </c>
      <c r="D77" s="24" t="s">
        <v>85</v>
      </c>
      <c r="E77" s="183">
        <v>24</v>
      </c>
      <c r="F77" s="73"/>
      <c r="G77" s="70"/>
      <c r="H77" s="47">
        <f t="shared" si="0"/>
        <v>0</v>
      </c>
      <c r="I77" s="70"/>
      <c r="J77" s="70"/>
      <c r="K77" s="48">
        <f t="shared" si="1"/>
        <v>0</v>
      </c>
      <c r="L77" s="49">
        <f t="shared" si="2"/>
        <v>0</v>
      </c>
      <c r="M77" s="47">
        <f t="shared" si="3"/>
        <v>0</v>
      </c>
      <c r="N77" s="47">
        <f t="shared" si="4"/>
        <v>0</v>
      </c>
      <c r="O77" s="47">
        <f t="shared" si="5"/>
        <v>0</v>
      </c>
      <c r="P77" s="48">
        <f t="shared" si="6"/>
        <v>0</v>
      </c>
    </row>
    <row r="78" spans="1:16" x14ac:dyDescent="0.2">
      <c r="A78" s="175" t="s">
        <v>240</v>
      </c>
      <c r="B78" s="39" t="s">
        <v>696</v>
      </c>
      <c r="C78" s="46" t="s">
        <v>194</v>
      </c>
      <c r="D78" s="24" t="s">
        <v>65</v>
      </c>
      <c r="E78" s="183">
        <v>0.4</v>
      </c>
      <c r="F78" s="73"/>
      <c r="G78" s="70"/>
      <c r="H78" s="47">
        <f t="shared" si="0"/>
        <v>0</v>
      </c>
      <c r="I78" s="70"/>
      <c r="J78" s="70"/>
      <c r="K78" s="48">
        <f t="shared" si="1"/>
        <v>0</v>
      </c>
      <c r="L78" s="49">
        <f t="shared" si="2"/>
        <v>0</v>
      </c>
      <c r="M78" s="47">
        <f t="shared" si="3"/>
        <v>0</v>
      </c>
      <c r="N78" s="47">
        <f t="shared" si="4"/>
        <v>0</v>
      </c>
      <c r="O78" s="47">
        <f t="shared" si="5"/>
        <v>0</v>
      </c>
      <c r="P78" s="48">
        <f t="shared" si="6"/>
        <v>0</v>
      </c>
    </row>
    <row r="79" spans="1:16" x14ac:dyDescent="0.2">
      <c r="A79" s="38" t="s">
        <v>241</v>
      </c>
      <c r="B79" s="39" t="s">
        <v>696</v>
      </c>
      <c r="C79" s="46" t="s">
        <v>811</v>
      </c>
      <c r="D79" s="24" t="s">
        <v>187</v>
      </c>
      <c r="E79" s="72">
        <v>3.6</v>
      </c>
      <c r="F79" s="73"/>
      <c r="G79" s="70"/>
      <c r="H79" s="47">
        <f t="shared" si="0"/>
        <v>0</v>
      </c>
      <c r="I79" s="70"/>
      <c r="J79" s="70"/>
      <c r="K79" s="48">
        <f t="shared" si="1"/>
        <v>0</v>
      </c>
      <c r="L79" s="49">
        <f t="shared" si="2"/>
        <v>0</v>
      </c>
      <c r="M79" s="47">
        <f t="shared" si="3"/>
        <v>0</v>
      </c>
      <c r="N79" s="47">
        <f t="shared" si="4"/>
        <v>0</v>
      </c>
      <c r="O79" s="47">
        <f t="shared" si="5"/>
        <v>0</v>
      </c>
      <c r="P79" s="48">
        <f t="shared" si="6"/>
        <v>0</v>
      </c>
    </row>
    <row r="80" spans="1:16" x14ac:dyDescent="0.2">
      <c r="A80" s="38" t="s">
        <v>242</v>
      </c>
      <c r="B80" s="39" t="s">
        <v>696</v>
      </c>
      <c r="C80" s="46" t="s">
        <v>215</v>
      </c>
      <c r="D80" s="24" t="s">
        <v>62</v>
      </c>
      <c r="E80" s="72">
        <v>12</v>
      </c>
      <c r="F80" s="73"/>
      <c r="G80" s="70"/>
      <c r="H80" s="47">
        <f t="shared" si="0"/>
        <v>0</v>
      </c>
      <c r="I80" s="70"/>
      <c r="J80" s="70"/>
      <c r="K80" s="48">
        <f t="shared" si="1"/>
        <v>0</v>
      </c>
      <c r="L80" s="49">
        <f t="shared" si="2"/>
        <v>0</v>
      </c>
      <c r="M80" s="47">
        <f t="shared" si="3"/>
        <v>0</v>
      </c>
      <c r="N80" s="47">
        <f t="shared" si="4"/>
        <v>0</v>
      </c>
      <c r="O80" s="47">
        <f t="shared" si="5"/>
        <v>0</v>
      </c>
      <c r="P80" s="48">
        <f t="shared" si="6"/>
        <v>0</v>
      </c>
    </row>
    <row r="81" spans="1:17" x14ac:dyDescent="0.2">
      <c r="A81" s="38" t="s">
        <v>243</v>
      </c>
      <c r="B81" s="39" t="s">
        <v>696</v>
      </c>
      <c r="C81" s="46" t="s">
        <v>238</v>
      </c>
      <c r="D81" s="24" t="s">
        <v>62</v>
      </c>
      <c r="E81" s="72">
        <v>12.6</v>
      </c>
      <c r="F81" s="73"/>
      <c r="G81" s="70"/>
      <c r="H81" s="47">
        <f t="shared" si="0"/>
        <v>0</v>
      </c>
      <c r="I81" s="70"/>
      <c r="J81" s="70"/>
      <c r="K81" s="48">
        <f t="shared" si="1"/>
        <v>0</v>
      </c>
      <c r="L81" s="49">
        <f t="shared" si="2"/>
        <v>0</v>
      </c>
      <c r="M81" s="47">
        <f t="shared" si="3"/>
        <v>0</v>
      </c>
      <c r="N81" s="47">
        <f t="shared" si="4"/>
        <v>0</v>
      </c>
      <c r="O81" s="47">
        <f t="shared" si="5"/>
        <v>0</v>
      </c>
      <c r="P81" s="48">
        <f t="shared" si="6"/>
        <v>0</v>
      </c>
    </row>
    <row r="82" spans="1:17" x14ac:dyDescent="0.2">
      <c r="A82" s="38" t="s">
        <v>244</v>
      </c>
      <c r="B82" s="39" t="s">
        <v>696</v>
      </c>
      <c r="C82" s="46" t="s">
        <v>236</v>
      </c>
      <c r="D82" s="24" t="s">
        <v>109</v>
      </c>
      <c r="E82" s="72">
        <v>33</v>
      </c>
      <c r="F82" s="73"/>
      <c r="G82" s="70"/>
      <c r="H82" s="47">
        <f t="shared" si="0"/>
        <v>0</v>
      </c>
      <c r="I82" s="70"/>
      <c r="J82" s="70"/>
      <c r="K82" s="48">
        <f t="shared" si="1"/>
        <v>0</v>
      </c>
      <c r="L82" s="49">
        <f t="shared" si="2"/>
        <v>0</v>
      </c>
      <c r="M82" s="47">
        <f t="shared" si="3"/>
        <v>0</v>
      </c>
      <c r="N82" s="47">
        <f t="shared" si="4"/>
        <v>0</v>
      </c>
      <c r="O82" s="47">
        <f t="shared" si="5"/>
        <v>0</v>
      </c>
      <c r="P82" s="48">
        <f t="shared" si="6"/>
        <v>0</v>
      </c>
    </row>
    <row r="83" spans="1:17" x14ac:dyDescent="0.2">
      <c r="A83" s="38" t="s">
        <v>245</v>
      </c>
      <c r="B83" s="39" t="s">
        <v>696</v>
      </c>
      <c r="C83" s="46" t="s">
        <v>227</v>
      </c>
      <c r="D83" s="24" t="s">
        <v>109</v>
      </c>
      <c r="E83" s="72">
        <v>1.5</v>
      </c>
      <c r="F83" s="73"/>
      <c r="G83" s="70"/>
      <c r="H83" s="47">
        <f t="shared" si="0"/>
        <v>0</v>
      </c>
      <c r="I83" s="70"/>
      <c r="J83" s="70"/>
      <c r="K83" s="48">
        <f t="shared" si="1"/>
        <v>0</v>
      </c>
      <c r="L83" s="49">
        <f t="shared" si="2"/>
        <v>0</v>
      </c>
      <c r="M83" s="47">
        <f t="shared" si="3"/>
        <v>0</v>
      </c>
      <c r="N83" s="47">
        <f t="shared" si="4"/>
        <v>0</v>
      </c>
      <c r="O83" s="47">
        <f t="shared" si="5"/>
        <v>0</v>
      </c>
      <c r="P83" s="48">
        <f t="shared" si="6"/>
        <v>0</v>
      </c>
    </row>
    <row r="84" spans="1:17" ht="25.5" customHeight="1" x14ac:dyDescent="0.2">
      <c r="A84" s="38">
        <v>4</v>
      </c>
      <c r="B84" s="39" t="s">
        <v>696</v>
      </c>
      <c r="C84" s="46" t="s">
        <v>246</v>
      </c>
      <c r="D84" s="24"/>
      <c r="E84" s="72"/>
      <c r="F84" s="73"/>
      <c r="G84" s="70"/>
      <c r="H84" s="47">
        <f t="shared" si="0"/>
        <v>0</v>
      </c>
      <c r="I84" s="70"/>
      <c r="J84" s="70"/>
      <c r="K84" s="48">
        <f t="shared" si="1"/>
        <v>0</v>
      </c>
      <c r="L84" s="49">
        <f t="shared" si="2"/>
        <v>0</v>
      </c>
      <c r="M84" s="47">
        <f t="shared" si="3"/>
        <v>0</v>
      </c>
      <c r="N84" s="47">
        <f t="shared" si="4"/>
        <v>0</v>
      </c>
      <c r="O84" s="47">
        <f t="shared" si="5"/>
        <v>0</v>
      </c>
      <c r="P84" s="48">
        <f t="shared" si="6"/>
        <v>0</v>
      </c>
    </row>
    <row r="85" spans="1:17" ht="22.5" x14ac:dyDescent="0.2">
      <c r="A85" s="175" t="s">
        <v>247</v>
      </c>
      <c r="B85" s="39" t="s">
        <v>696</v>
      </c>
      <c r="C85" s="46" t="s">
        <v>767</v>
      </c>
      <c r="D85" s="24" t="s">
        <v>62</v>
      </c>
      <c r="E85" s="183">
        <v>171.1</v>
      </c>
      <c r="F85" s="73"/>
      <c r="G85" s="70"/>
      <c r="H85" s="47">
        <f t="shared" si="0"/>
        <v>0</v>
      </c>
      <c r="I85" s="70"/>
      <c r="J85" s="70"/>
      <c r="K85" s="48">
        <f t="shared" si="1"/>
        <v>0</v>
      </c>
      <c r="L85" s="49">
        <f t="shared" si="2"/>
        <v>0</v>
      </c>
      <c r="M85" s="47">
        <f t="shared" si="3"/>
        <v>0</v>
      </c>
      <c r="N85" s="47">
        <f t="shared" si="4"/>
        <v>0</v>
      </c>
      <c r="O85" s="47">
        <f t="shared" si="5"/>
        <v>0</v>
      </c>
      <c r="P85" s="48">
        <f t="shared" si="6"/>
        <v>0</v>
      </c>
    </row>
    <row r="86" spans="1:17" x14ac:dyDescent="0.2">
      <c r="A86" s="175" t="s">
        <v>248</v>
      </c>
      <c r="B86" s="39" t="s">
        <v>696</v>
      </c>
      <c r="C86" s="46" t="s">
        <v>812</v>
      </c>
      <c r="D86" s="24" t="s">
        <v>62</v>
      </c>
      <c r="E86" s="183">
        <v>174.5</v>
      </c>
      <c r="F86" s="73"/>
      <c r="G86" s="70"/>
      <c r="H86" s="47">
        <f t="shared" si="0"/>
        <v>0</v>
      </c>
      <c r="I86" s="70"/>
      <c r="J86" s="70"/>
      <c r="K86" s="48">
        <f t="shared" si="1"/>
        <v>0</v>
      </c>
      <c r="L86" s="49">
        <f t="shared" si="2"/>
        <v>0</v>
      </c>
      <c r="M86" s="47">
        <f t="shared" si="3"/>
        <v>0</v>
      </c>
      <c r="N86" s="47">
        <f t="shared" si="4"/>
        <v>0</v>
      </c>
      <c r="O86" s="47">
        <f t="shared" si="5"/>
        <v>0</v>
      </c>
      <c r="P86" s="48">
        <f t="shared" si="6"/>
        <v>0</v>
      </c>
      <c r="Q86" s="1" t="s">
        <v>249</v>
      </c>
    </row>
    <row r="87" spans="1:17" ht="22.5" x14ac:dyDescent="0.2">
      <c r="A87" s="175" t="s">
        <v>263</v>
      </c>
      <c r="B87" s="39" t="s">
        <v>696</v>
      </c>
      <c r="C87" s="46" t="s">
        <v>258</v>
      </c>
      <c r="D87" s="24" t="s">
        <v>62</v>
      </c>
      <c r="E87" s="183">
        <v>171.1</v>
      </c>
      <c r="F87" s="73"/>
      <c r="G87" s="70"/>
      <c r="H87" s="47">
        <f t="shared" si="0"/>
        <v>0</v>
      </c>
      <c r="I87" s="70"/>
      <c r="J87" s="70"/>
      <c r="K87" s="48">
        <f t="shared" si="1"/>
        <v>0</v>
      </c>
      <c r="L87" s="49">
        <f t="shared" si="2"/>
        <v>0</v>
      </c>
      <c r="M87" s="47">
        <f t="shared" si="3"/>
        <v>0</v>
      </c>
      <c r="N87" s="47">
        <f t="shared" si="4"/>
        <v>0</v>
      </c>
      <c r="O87" s="47">
        <f t="shared" si="5"/>
        <v>0</v>
      </c>
      <c r="P87" s="48">
        <f t="shared" si="6"/>
        <v>0</v>
      </c>
      <c r="Q87" s="1" t="s">
        <v>249</v>
      </c>
    </row>
    <row r="88" spans="1:17" x14ac:dyDescent="0.2">
      <c r="A88" s="175" t="s">
        <v>264</v>
      </c>
      <c r="B88" s="39" t="s">
        <v>696</v>
      </c>
      <c r="C88" s="46" t="s">
        <v>259</v>
      </c>
      <c r="D88" s="24" t="s">
        <v>62</v>
      </c>
      <c r="E88" s="183">
        <v>179.7</v>
      </c>
      <c r="F88" s="73"/>
      <c r="G88" s="70"/>
      <c r="H88" s="47">
        <f t="shared" si="0"/>
        <v>0</v>
      </c>
      <c r="I88" s="70"/>
      <c r="J88" s="70"/>
      <c r="K88" s="48">
        <f t="shared" si="1"/>
        <v>0</v>
      </c>
      <c r="L88" s="49">
        <f t="shared" si="2"/>
        <v>0</v>
      </c>
      <c r="M88" s="47">
        <f t="shared" si="3"/>
        <v>0</v>
      </c>
      <c r="N88" s="47">
        <f t="shared" si="4"/>
        <v>0</v>
      </c>
      <c r="O88" s="47">
        <f t="shared" si="5"/>
        <v>0</v>
      </c>
      <c r="P88" s="48">
        <f t="shared" si="6"/>
        <v>0</v>
      </c>
      <c r="Q88" s="1" t="s">
        <v>249</v>
      </c>
    </row>
    <row r="89" spans="1:17" x14ac:dyDescent="0.2">
      <c r="A89" s="175" t="s">
        <v>265</v>
      </c>
      <c r="B89" s="39" t="s">
        <v>696</v>
      </c>
      <c r="C89" s="46" t="s">
        <v>260</v>
      </c>
      <c r="D89" s="24" t="s">
        <v>85</v>
      </c>
      <c r="E89" s="183">
        <v>513.29999999999995</v>
      </c>
      <c r="F89" s="73"/>
      <c r="G89" s="70"/>
      <c r="H89" s="47">
        <f t="shared" ref="H89:H110" si="7">ROUND(F89*G89,2)</f>
        <v>0</v>
      </c>
      <c r="I89" s="70"/>
      <c r="J89" s="70"/>
      <c r="K89" s="48">
        <f t="shared" ref="K89:K110" si="8">SUM(H89:J89)</f>
        <v>0</v>
      </c>
      <c r="L89" s="49">
        <f t="shared" ref="L89:L110" si="9">ROUND(E89*F89,2)</f>
        <v>0</v>
      </c>
      <c r="M89" s="47">
        <f t="shared" ref="M89:M110" si="10">ROUND(H89*E89,2)</f>
        <v>0</v>
      </c>
      <c r="N89" s="47">
        <f t="shared" ref="N89:N110" si="11">ROUND(I89*E89,2)</f>
        <v>0</v>
      </c>
      <c r="O89" s="47">
        <f t="shared" ref="O89:O110" si="12">ROUND(J89*E89,2)</f>
        <v>0</v>
      </c>
      <c r="P89" s="48">
        <f t="shared" ref="P89:P110" si="13">SUM(M89:O89)</f>
        <v>0</v>
      </c>
    </row>
    <row r="90" spans="1:17" x14ac:dyDescent="0.2">
      <c r="A90" s="175" t="s">
        <v>266</v>
      </c>
      <c r="B90" s="39" t="s">
        <v>696</v>
      </c>
      <c r="C90" s="46" t="s">
        <v>768</v>
      </c>
      <c r="D90" s="24" t="s">
        <v>62</v>
      </c>
      <c r="E90" s="183">
        <v>171.1</v>
      </c>
      <c r="F90" s="73"/>
      <c r="G90" s="70"/>
      <c r="H90" s="47">
        <f t="shared" si="7"/>
        <v>0</v>
      </c>
      <c r="I90" s="70"/>
      <c r="J90" s="70"/>
      <c r="K90" s="48">
        <f t="shared" si="8"/>
        <v>0</v>
      </c>
      <c r="L90" s="49">
        <f t="shared" si="9"/>
        <v>0</v>
      </c>
      <c r="M90" s="47">
        <f t="shared" si="10"/>
        <v>0</v>
      </c>
      <c r="N90" s="47">
        <f t="shared" si="11"/>
        <v>0</v>
      </c>
      <c r="O90" s="47">
        <f t="shared" si="12"/>
        <v>0</v>
      </c>
      <c r="P90" s="48">
        <f t="shared" si="13"/>
        <v>0</v>
      </c>
    </row>
    <row r="91" spans="1:17" x14ac:dyDescent="0.2">
      <c r="A91" s="175" t="s">
        <v>267</v>
      </c>
      <c r="B91" s="39" t="s">
        <v>696</v>
      </c>
      <c r="C91" s="46" t="s">
        <v>813</v>
      </c>
      <c r="D91" s="24" t="s">
        <v>109</v>
      </c>
      <c r="E91" s="183">
        <v>154</v>
      </c>
      <c r="F91" s="73"/>
      <c r="G91" s="70"/>
      <c r="H91" s="47">
        <f t="shared" si="7"/>
        <v>0</v>
      </c>
      <c r="I91" s="70"/>
      <c r="J91" s="70"/>
      <c r="K91" s="48">
        <f t="shared" si="8"/>
        <v>0</v>
      </c>
      <c r="L91" s="49">
        <f t="shared" si="9"/>
        <v>0</v>
      </c>
      <c r="M91" s="47">
        <f t="shared" si="10"/>
        <v>0</v>
      </c>
      <c r="N91" s="47">
        <f t="shared" si="11"/>
        <v>0</v>
      </c>
      <c r="O91" s="47">
        <f t="shared" si="12"/>
        <v>0</v>
      </c>
      <c r="P91" s="48">
        <f t="shared" si="13"/>
        <v>0</v>
      </c>
    </row>
    <row r="92" spans="1:17" x14ac:dyDescent="0.2">
      <c r="A92" s="175" t="s">
        <v>268</v>
      </c>
      <c r="B92" s="39" t="s">
        <v>696</v>
      </c>
      <c r="C92" s="46" t="s">
        <v>215</v>
      </c>
      <c r="D92" s="24" t="s">
        <v>62</v>
      </c>
      <c r="E92" s="183">
        <v>171.7</v>
      </c>
      <c r="F92" s="73"/>
      <c r="G92" s="70"/>
      <c r="H92" s="47">
        <f t="shared" si="7"/>
        <v>0</v>
      </c>
      <c r="I92" s="70"/>
      <c r="J92" s="70"/>
      <c r="K92" s="48">
        <f t="shared" si="8"/>
        <v>0</v>
      </c>
      <c r="L92" s="49">
        <f t="shared" si="9"/>
        <v>0</v>
      </c>
      <c r="M92" s="47">
        <f t="shared" si="10"/>
        <v>0</v>
      </c>
      <c r="N92" s="47">
        <f t="shared" si="11"/>
        <v>0</v>
      </c>
      <c r="O92" s="47">
        <f t="shared" si="12"/>
        <v>0</v>
      </c>
      <c r="P92" s="48">
        <f t="shared" si="13"/>
        <v>0</v>
      </c>
    </row>
    <row r="93" spans="1:17" x14ac:dyDescent="0.2">
      <c r="A93" s="175" t="s">
        <v>269</v>
      </c>
      <c r="B93" s="39" t="s">
        <v>696</v>
      </c>
      <c r="C93" s="46" t="s">
        <v>238</v>
      </c>
      <c r="D93" s="24" t="s">
        <v>62</v>
      </c>
      <c r="E93" s="183">
        <v>180.9</v>
      </c>
      <c r="F93" s="73"/>
      <c r="G93" s="70"/>
      <c r="H93" s="47">
        <f t="shared" si="7"/>
        <v>0</v>
      </c>
      <c r="I93" s="70"/>
      <c r="J93" s="70"/>
      <c r="K93" s="48">
        <f t="shared" si="8"/>
        <v>0</v>
      </c>
      <c r="L93" s="49">
        <f t="shared" si="9"/>
        <v>0</v>
      </c>
      <c r="M93" s="47">
        <f t="shared" si="10"/>
        <v>0</v>
      </c>
      <c r="N93" s="47">
        <f t="shared" si="11"/>
        <v>0</v>
      </c>
      <c r="O93" s="47">
        <f t="shared" si="12"/>
        <v>0</v>
      </c>
      <c r="P93" s="48">
        <f t="shared" si="13"/>
        <v>0</v>
      </c>
    </row>
    <row r="94" spans="1:17" x14ac:dyDescent="0.2">
      <c r="A94" s="175" t="s">
        <v>270</v>
      </c>
      <c r="B94" s="39" t="s">
        <v>696</v>
      </c>
      <c r="C94" s="46" t="s">
        <v>236</v>
      </c>
      <c r="D94" s="24" t="s">
        <v>109</v>
      </c>
      <c r="E94" s="183">
        <v>451.3</v>
      </c>
      <c r="F94" s="73"/>
      <c r="G94" s="70"/>
      <c r="H94" s="47">
        <f t="shared" si="7"/>
        <v>0</v>
      </c>
      <c r="I94" s="70"/>
      <c r="J94" s="70"/>
      <c r="K94" s="48">
        <f t="shared" si="8"/>
        <v>0</v>
      </c>
      <c r="L94" s="49">
        <f t="shared" si="9"/>
        <v>0</v>
      </c>
      <c r="M94" s="47">
        <f t="shared" si="10"/>
        <v>0</v>
      </c>
      <c r="N94" s="47">
        <f t="shared" si="11"/>
        <v>0</v>
      </c>
      <c r="O94" s="47">
        <f t="shared" si="12"/>
        <v>0</v>
      </c>
      <c r="P94" s="48">
        <f t="shared" si="13"/>
        <v>0</v>
      </c>
    </row>
    <row r="95" spans="1:17" x14ac:dyDescent="0.2">
      <c r="A95" s="175" t="s">
        <v>271</v>
      </c>
      <c r="B95" s="39" t="s">
        <v>696</v>
      </c>
      <c r="C95" s="46" t="s">
        <v>227</v>
      </c>
      <c r="D95" s="24" t="s">
        <v>109</v>
      </c>
      <c r="E95" s="183">
        <v>46.2</v>
      </c>
      <c r="F95" s="73"/>
      <c r="G95" s="70"/>
      <c r="H95" s="47">
        <f t="shared" si="7"/>
        <v>0</v>
      </c>
      <c r="I95" s="70"/>
      <c r="J95" s="70"/>
      <c r="K95" s="48">
        <f t="shared" si="8"/>
        <v>0</v>
      </c>
      <c r="L95" s="49">
        <f t="shared" si="9"/>
        <v>0</v>
      </c>
      <c r="M95" s="47">
        <f t="shared" si="10"/>
        <v>0</v>
      </c>
      <c r="N95" s="47">
        <f t="shared" si="11"/>
        <v>0</v>
      </c>
      <c r="O95" s="47">
        <f t="shared" si="12"/>
        <v>0</v>
      </c>
      <c r="P95" s="48">
        <f t="shared" si="13"/>
        <v>0</v>
      </c>
    </row>
    <row r="96" spans="1:17" x14ac:dyDescent="0.2">
      <c r="A96" s="38" t="s">
        <v>272</v>
      </c>
      <c r="B96" s="39" t="s">
        <v>696</v>
      </c>
      <c r="C96" s="46" t="s">
        <v>261</v>
      </c>
      <c r="D96" s="24" t="s">
        <v>71</v>
      </c>
      <c r="E96" s="72">
        <v>117</v>
      </c>
      <c r="F96" s="73"/>
      <c r="G96" s="70"/>
      <c r="H96" s="47">
        <f t="shared" si="7"/>
        <v>0</v>
      </c>
      <c r="I96" s="70"/>
      <c r="J96" s="70"/>
      <c r="K96" s="48">
        <f t="shared" si="8"/>
        <v>0</v>
      </c>
      <c r="L96" s="49">
        <f t="shared" si="9"/>
        <v>0</v>
      </c>
      <c r="M96" s="47">
        <f t="shared" si="10"/>
        <v>0</v>
      </c>
      <c r="N96" s="47">
        <f t="shared" si="11"/>
        <v>0</v>
      </c>
      <c r="O96" s="47">
        <f t="shared" si="12"/>
        <v>0</v>
      </c>
      <c r="P96" s="48">
        <f t="shared" si="13"/>
        <v>0</v>
      </c>
    </row>
    <row r="97" spans="1:16" x14ac:dyDescent="0.2">
      <c r="A97" s="38" t="s">
        <v>273</v>
      </c>
      <c r="B97" s="39" t="s">
        <v>696</v>
      </c>
      <c r="C97" s="46" t="s">
        <v>225</v>
      </c>
      <c r="D97" s="24" t="s">
        <v>71</v>
      </c>
      <c r="E97" s="72">
        <v>117</v>
      </c>
      <c r="F97" s="73"/>
      <c r="G97" s="70"/>
      <c r="H97" s="47">
        <f t="shared" si="7"/>
        <v>0</v>
      </c>
      <c r="I97" s="70"/>
      <c r="J97" s="70"/>
      <c r="K97" s="48">
        <f t="shared" si="8"/>
        <v>0</v>
      </c>
      <c r="L97" s="49">
        <f t="shared" si="9"/>
        <v>0</v>
      </c>
      <c r="M97" s="47">
        <f t="shared" si="10"/>
        <v>0</v>
      </c>
      <c r="N97" s="47">
        <f t="shared" si="11"/>
        <v>0</v>
      </c>
      <c r="O97" s="47">
        <f t="shared" si="12"/>
        <v>0</v>
      </c>
      <c r="P97" s="48">
        <f t="shared" si="13"/>
        <v>0</v>
      </c>
    </row>
    <row r="98" spans="1:16" x14ac:dyDescent="0.2">
      <c r="A98" s="38" t="s">
        <v>274</v>
      </c>
      <c r="B98" s="39" t="s">
        <v>696</v>
      </c>
      <c r="C98" s="46" t="s">
        <v>262</v>
      </c>
      <c r="D98" s="24" t="s">
        <v>56</v>
      </c>
      <c r="E98" s="72">
        <v>1</v>
      </c>
      <c r="F98" s="73"/>
      <c r="G98" s="70"/>
      <c r="H98" s="47">
        <f t="shared" si="7"/>
        <v>0</v>
      </c>
      <c r="I98" s="70"/>
      <c r="J98" s="70"/>
      <c r="K98" s="48">
        <f t="shared" si="8"/>
        <v>0</v>
      </c>
      <c r="L98" s="49">
        <f t="shared" si="9"/>
        <v>0</v>
      </c>
      <c r="M98" s="47">
        <f t="shared" si="10"/>
        <v>0</v>
      </c>
      <c r="N98" s="47">
        <f t="shared" si="11"/>
        <v>0</v>
      </c>
      <c r="O98" s="47">
        <f t="shared" si="12"/>
        <v>0</v>
      </c>
      <c r="P98" s="48">
        <f t="shared" si="13"/>
        <v>0</v>
      </c>
    </row>
    <row r="99" spans="1:16" ht="25.5" customHeight="1" x14ac:dyDescent="0.2">
      <c r="A99" s="38">
        <v>5</v>
      </c>
      <c r="B99" s="39" t="s">
        <v>696</v>
      </c>
      <c r="C99" s="46" t="s">
        <v>275</v>
      </c>
      <c r="D99" s="24"/>
      <c r="E99" s="72"/>
      <c r="F99" s="73"/>
      <c r="G99" s="70"/>
      <c r="H99" s="47">
        <f t="shared" si="7"/>
        <v>0</v>
      </c>
      <c r="I99" s="70"/>
      <c r="J99" s="70"/>
      <c r="K99" s="48">
        <f t="shared" si="8"/>
        <v>0</v>
      </c>
      <c r="L99" s="49">
        <f t="shared" si="9"/>
        <v>0</v>
      </c>
      <c r="M99" s="47">
        <f t="shared" si="10"/>
        <v>0</v>
      </c>
      <c r="N99" s="47">
        <f t="shared" si="11"/>
        <v>0</v>
      </c>
      <c r="O99" s="47">
        <f t="shared" si="12"/>
        <v>0</v>
      </c>
      <c r="P99" s="48">
        <f t="shared" si="13"/>
        <v>0</v>
      </c>
    </row>
    <row r="100" spans="1:16" ht="22.5" x14ac:dyDescent="0.2">
      <c r="A100" s="38" t="s">
        <v>276</v>
      </c>
      <c r="B100" s="39" t="s">
        <v>696</v>
      </c>
      <c r="C100" s="46" t="s">
        <v>769</v>
      </c>
      <c r="D100" s="24" t="s">
        <v>62</v>
      </c>
      <c r="E100" s="72">
        <v>232</v>
      </c>
      <c r="F100" s="73"/>
      <c r="G100" s="70"/>
      <c r="H100" s="47">
        <f t="shared" si="7"/>
        <v>0</v>
      </c>
      <c r="I100" s="70"/>
      <c r="J100" s="70"/>
      <c r="K100" s="48">
        <f t="shared" si="8"/>
        <v>0</v>
      </c>
      <c r="L100" s="49">
        <f t="shared" si="9"/>
        <v>0</v>
      </c>
      <c r="M100" s="47">
        <f t="shared" si="10"/>
        <v>0</v>
      </c>
      <c r="N100" s="47">
        <f t="shared" si="11"/>
        <v>0</v>
      </c>
      <c r="O100" s="47">
        <f t="shared" si="12"/>
        <v>0</v>
      </c>
      <c r="P100" s="48">
        <f t="shared" si="13"/>
        <v>0</v>
      </c>
    </row>
    <row r="101" spans="1:16" x14ac:dyDescent="0.2">
      <c r="A101" s="38" t="s">
        <v>279</v>
      </c>
      <c r="B101" s="39" t="s">
        <v>696</v>
      </c>
      <c r="C101" s="46" t="s">
        <v>814</v>
      </c>
      <c r="D101" s="24" t="s">
        <v>62</v>
      </c>
      <c r="E101" s="72">
        <v>236.7</v>
      </c>
      <c r="F101" s="73"/>
      <c r="G101" s="70"/>
      <c r="H101" s="47">
        <f t="shared" si="7"/>
        <v>0</v>
      </c>
      <c r="I101" s="70"/>
      <c r="J101" s="70"/>
      <c r="K101" s="48">
        <f t="shared" si="8"/>
        <v>0</v>
      </c>
      <c r="L101" s="49">
        <f t="shared" si="9"/>
        <v>0</v>
      </c>
      <c r="M101" s="47">
        <f t="shared" si="10"/>
        <v>0</v>
      </c>
      <c r="N101" s="47">
        <f t="shared" si="11"/>
        <v>0</v>
      </c>
      <c r="O101" s="47">
        <f t="shared" si="12"/>
        <v>0</v>
      </c>
      <c r="P101" s="48">
        <f t="shared" si="13"/>
        <v>0</v>
      </c>
    </row>
    <row r="102" spans="1:16" ht="22.5" x14ac:dyDescent="0.2">
      <c r="A102" s="38" t="s">
        <v>280</v>
      </c>
      <c r="B102" s="39" t="s">
        <v>696</v>
      </c>
      <c r="C102" s="46" t="s">
        <v>277</v>
      </c>
      <c r="D102" s="24" t="s">
        <v>62</v>
      </c>
      <c r="E102" s="72">
        <v>232</v>
      </c>
      <c r="F102" s="73"/>
      <c r="G102" s="70"/>
      <c r="H102" s="47">
        <f t="shared" si="7"/>
        <v>0</v>
      </c>
      <c r="I102" s="70"/>
      <c r="J102" s="70"/>
      <c r="K102" s="48">
        <f t="shared" si="8"/>
        <v>0</v>
      </c>
      <c r="L102" s="49">
        <f t="shared" si="9"/>
        <v>0</v>
      </c>
      <c r="M102" s="47">
        <f t="shared" si="10"/>
        <v>0</v>
      </c>
      <c r="N102" s="47">
        <f t="shared" si="11"/>
        <v>0</v>
      </c>
      <c r="O102" s="47">
        <f t="shared" si="12"/>
        <v>0</v>
      </c>
      <c r="P102" s="48">
        <f t="shared" si="13"/>
        <v>0</v>
      </c>
    </row>
    <row r="103" spans="1:16" x14ac:dyDescent="0.2">
      <c r="A103" s="38" t="s">
        <v>281</v>
      </c>
      <c r="B103" s="39" t="s">
        <v>696</v>
      </c>
      <c r="C103" s="46" t="s">
        <v>278</v>
      </c>
      <c r="D103" s="24" t="s">
        <v>62</v>
      </c>
      <c r="E103" s="72">
        <v>243.6</v>
      </c>
      <c r="F103" s="73"/>
      <c r="G103" s="70"/>
      <c r="H103" s="47">
        <f t="shared" si="7"/>
        <v>0</v>
      </c>
      <c r="I103" s="70"/>
      <c r="J103" s="70"/>
      <c r="K103" s="48">
        <f t="shared" si="8"/>
        <v>0</v>
      </c>
      <c r="L103" s="49">
        <f t="shared" si="9"/>
        <v>0</v>
      </c>
      <c r="M103" s="47">
        <f t="shared" si="10"/>
        <v>0</v>
      </c>
      <c r="N103" s="47">
        <f t="shared" si="11"/>
        <v>0</v>
      </c>
      <c r="O103" s="47">
        <f t="shared" si="12"/>
        <v>0</v>
      </c>
      <c r="P103" s="48">
        <f t="shared" si="13"/>
        <v>0</v>
      </c>
    </row>
    <row r="104" spans="1:16" x14ac:dyDescent="0.2">
      <c r="A104" s="38" t="s">
        <v>282</v>
      </c>
      <c r="B104" s="39" t="s">
        <v>696</v>
      </c>
      <c r="C104" s="46" t="s">
        <v>260</v>
      </c>
      <c r="D104" s="24" t="s">
        <v>85</v>
      </c>
      <c r="E104" s="72">
        <v>696</v>
      </c>
      <c r="F104" s="73"/>
      <c r="G104" s="70"/>
      <c r="H104" s="47">
        <f t="shared" si="7"/>
        <v>0</v>
      </c>
      <c r="I104" s="70"/>
      <c r="J104" s="70"/>
      <c r="K104" s="48">
        <f t="shared" si="8"/>
        <v>0</v>
      </c>
      <c r="L104" s="49">
        <f t="shared" si="9"/>
        <v>0</v>
      </c>
      <c r="M104" s="47">
        <f t="shared" si="10"/>
        <v>0</v>
      </c>
      <c r="N104" s="47">
        <f t="shared" si="11"/>
        <v>0</v>
      </c>
      <c r="O104" s="47">
        <f t="shared" si="12"/>
        <v>0</v>
      </c>
      <c r="P104" s="48">
        <f t="shared" si="13"/>
        <v>0</v>
      </c>
    </row>
    <row r="105" spans="1:16" x14ac:dyDescent="0.2">
      <c r="A105" s="38" t="s">
        <v>283</v>
      </c>
      <c r="B105" s="39" t="s">
        <v>696</v>
      </c>
      <c r="C105" s="46" t="s">
        <v>222</v>
      </c>
      <c r="D105" s="24" t="s">
        <v>62</v>
      </c>
      <c r="E105" s="72">
        <v>232</v>
      </c>
      <c r="F105" s="73"/>
      <c r="G105" s="70"/>
      <c r="H105" s="47">
        <f t="shared" si="7"/>
        <v>0</v>
      </c>
      <c r="I105" s="70"/>
      <c r="J105" s="70"/>
      <c r="K105" s="48">
        <f t="shared" si="8"/>
        <v>0</v>
      </c>
      <c r="L105" s="49">
        <f t="shared" si="9"/>
        <v>0</v>
      </c>
      <c r="M105" s="47">
        <f t="shared" si="10"/>
        <v>0</v>
      </c>
      <c r="N105" s="47">
        <f t="shared" si="11"/>
        <v>0</v>
      </c>
      <c r="O105" s="47">
        <f t="shared" si="12"/>
        <v>0</v>
      </c>
      <c r="P105" s="48">
        <f t="shared" si="13"/>
        <v>0</v>
      </c>
    </row>
    <row r="106" spans="1:16" x14ac:dyDescent="0.2">
      <c r="A106" s="38" t="s">
        <v>284</v>
      </c>
      <c r="B106" s="39" t="s">
        <v>696</v>
      </c>
      <c r="C106" s="46" t="s">
        <v>223</v>
      </c>
      <c r="D106" s="24" t="s">
        <v>62</v>
      </c>
      <c r="E106" s="72">
        <v>243.6</v>
      </c>
      <c r="F106" s="73"/>
      <c r="G106" s="70"/>
      <c r="H106" s="47">
        <f t="shared" si="7"/>
        <v>0</v>
      </c>
      <c r="I106" s="70"/>
      <c r="J106" s="70"/>
      <c r="K106" s="48">
        <f t="shared" si="8"/>
        <v>0</v>
      </c>
      <c r="L106" s="49">
        <f t="shared" si="9"/>
        <v>0</v>
      </c>
      <c r="M106" s="47">
        <f t="shared" si="10"/>
        <v>0</v>
      </c>
      <c r="N106" s="47">
        <f t="shared" si="11"/>
        <v>0</v>
      </c>
      <c r="O106" s="47">
        <f t="shared" si="12"/>
        <v>0</v>
      </c>
      <c r="P106" s="48">
        <f t="shared" si="13"/>
        <v>0</v>
      </c>
    </row>
    <row r="107" spans="1:16" x14ac:dyDescent="0.2">
      <c r="A107" s="38" t="s">
        <v>285</v>
      </c>
      <c r="B107" s="39" t="s">
        <v>696</v>
      </c>
      <c r="C107" s="46" t="s">
        <v>224</v>
      </c>
      <c r="D107" s="24" t="s">
        <v>62</v>
      </c>
      <c r="E107" s="72">
        <v>236.7</v>
      </c>
      <c r="F107" s="73"/>
      <c r="G107" s="70"/>
      <c r="H107" s="47">
        <f t="shared" si="7"/>
        <v>0</v>
      </c>
      <c r="I107" s="70"/>
      <c r="J107" s="70"/>
      <c r="K107" s="48">
        <f t="shared" si="8"/>
        <v>0</v>
      </c>
      <c r="L107" s="49">
        <f t="shared" si="9"/>
        <v>0</v>
      </c>
      <c r="M107" s="47">
        <f t="shared" si="10"/>
        <v>0</v>
      </c>
      <c r="N107" s="47">
        <f t="shared" si="11"/>
        <v>0</v>
      </c>
      <c r="O107" s="47">
        <f t="shared" si="12"/>
        <v>0</v>
      </c>
      <c r="P107" s="48">
        <f t="shared" si="13"/>
        <v>0</v>
      </c>
    </row>
    <row r="108" spans="1:16" x14ac:dyDescent="0.2">
      <c r="A108" s="38" t="s">
        <v>286</v>
      </c>
      <c r="B108" s="39" t="s">
        <v>696</v>
      </c>
      <c r="C108" s="46" t="s">
        <v>261</v>
      </c>
      <c r="D108" s="24" t="s">
        <v>71</v>
      </c>
      <c r="E108" s="72">
        <v>124</v>
      </c>
      <c r="F108" s="73"/>
      <c r="G108" s="70"/>
      <c r="H108" s="47">
        <f t="shared" si="7"/>
        <v>0</v>
      </c>
      <c r="I108" s="70"/>
      <c r="J108" s="70"/>
      <c r="K108" s="48">
        <f t="shared" si="8"/>
        <v>0</v>
      </c>
      <c r="L108" s="49">
        <f t="shared" si="9"/>
        <v>0</v>
      </c>
      <c r="M108" s="47">
        <f t="shared" si="10"/>
        <v>0</v>
      </c>
      <c r="N108" s="47">
        <f t="shared" si="11"/>
        <v>0</v>
      </c>
      <c r="O108" s="47">
        <f t="shared" si="12"/>
        <v>0</v>
      </c>
      <c r="P108" s="48">
        <f t="shared" si="13"/>
        <v>0</v>
      </c>
    </row>
    <row r="109" spans="1:16" x14ac:dyDescent="0.2">
      <c r="A109" s="38" t="s">
        <v>287</v>
      </c>
      <c r="B109" s="39" t="s">
        <v>696</v>
      </c>
      <c r="C109" s="46" t="s">
        <v>225</v>
      </c>
      <c r="D109" s="24" t="s">
        <v>71</v>
      </c>
      <c r="E109" s="72">
        <v>124</v>
      </c>
      <c r="F109" s="73"/>
      <c r="G109" s="70"/>
      <c r="H109" s="47">
        <f t="shared" si="7"/>
        <v>0</v>
      </c>
      <c r="I109" s="70"/>
      <c r="J109" s="70"/>
      <c r="K109" s="48">
        <f t="shared" si="8"/>
        <v>0</v>
      </c>
      <c r="L109" s="49">
        <f t="shared" si="9"/>
        <v>0</v>
      </c>
      <c r="M109" s="47">
        <f t="shared" si="10"/>
        <v>0</v>
      </c>
      <c r="N109" s="47">
        <f t="shared" si="11"/>
        <v>0</v>
      </c>
      <c r="O109" s="47">
        <f t="shared" si="12"/>
        <v>0</v>
      </c>
      <c r="P109" s="48">
        <f t="shared" si="13"/>
        <v>0</v>
      </c>
    </row>
    <row r="110" spans="1:16" ht="12" thickBot="1" x14ac:dyDescent="0.25">
      <c r="A110" s="38" t="s">
        <v>288</v>
      </c>
      <c r="B110" s="39" t="s">
        <v>696</v>
      </c>
      <c r="C110" s="46" t="s">
        <v>289</v>
      </c>
      <c r="D110" s="24" t="s">
        <v>56</v>
      </c>
      <c r="E110" s="72">
        <v>1</v>
      </c>
      <c r="F110" s="73"/>
      <c r="G110" s="70"/>
      <c r="H110" s="47">
        <f t="shared" si="7"/>
        <v>0</v>
      </c>
      <c r="I110" s="70"/>
      <c r="J110" s="70"/>
      <c r="K110" s="48">
        <f t="shared" si="8"/>
        <v>0</v>
      </c>
      <c r="L110" s="49">
        <f t="shared" si="9"/>
        <v>0</v>
      </c>
      <c r="M110" s="47">
        <f t="shared" si="10"/>
        <v>0</v>
      </c>
      <c r="N110" s="47">
        <f t="shared" si="11"/>
        <v>0</v>
      </c>
      <c r="O110" s="47">
        <f t="shared" si="12"/>
        <v>0</v>
      </c>
      <c r="P110" s="48">
        <f t="shared" si="13"/>
        <v>0</v>
      </c>
    </row>
    <row r="111" spans="1:16" ht="12" thickBot="1" x14ac:dyDescent="0.25">
      <c r="A111" s="268" t="s">
        <v>697</v>
      </c>
      <c r="B111" s="269"/>
      <c r="C111" s="269"/>
      <c r="D111" s="269"/>
      <c r="E111" s="269"/>
      <c r="F111" s="269"/>
      <c r="G111" s="269"/>
      <c r="H111" s="269"/>
      <c r="I111" s="269"/>
      <c r="J111" s="269"/>
      <c r="K111" s="270"/>
      <c r="L111" s="74">
        <f>SUM(L15:L110)</f>
        <v>0</v>
      </c>
      <c r="M111" s="75">
        <f>SUM(M15:M110)</f>
        <v>0</v>
      </c>
      <c r="N111" s="75">
        <f>SUM(N15:N110)</f>
        <v>0</v>
      </c>
      <c r="O111" s="75">
        <f>SUM(O15:O110)</f>
        <v>0</v>
      </c>
      <c r="P111" s="76">
        <f>SUM(P15:P110)</f>
        <v>0</v>
      </c>
    </row>
    <row r="112" spans="1:16" x14ac:dyDescent="0.2">
      <c r="A112" s="17"/>
      <c r="B112" s="17"/>
      <c r="C112" s="17"/>
      <c r="D112" s="17"/>
      <c r="E112" s="17"/>
      <c r="F112" s="17"/>
      <c r="G112" s="17"/>
      <c r="H112" s="17"/>
      <c r="I112" s="17"/>
      <c r="J112" s="17"/>
      <c r="K112" s="17"/>
      <c r="L112" s="17"/>
      <c r="M112" s="17"/>
      <c r="N112" s="17"/>
      <c r="O112" s="17"/>
      <c r="P112" s="17"/>
    </row>
    <row r="113" spans="1:16" x14ac:dyDescent="0.2">
      <c r="A113" s="17"/>
      <c r="B113" s="17"/>
      <c r="C113" s="17"/>
      <c r="D113" s="17"/>
      <c r="E113" s="17"/>
      <c r="F113" s="17"/>
      <c r="G113" s="17"/>
      <c r="H113" s="17"/>
      <c r="I113" s="17"/>
      <c r="J113" s="17"/>
      <c r="K113" s="17"/>
      <c r="L113" s="17"/>
      <c r="M113" s="17"/>
      <c r="N113" s="17"/>
      <c r="O113" s="17"/>
      <c r="P113" s="17"/>
    </row>
    <row r="114" spans="1:16" x14ac:dyDescent="0.2">
      <c r="A114" s="1" t="s">
        <v>14</v>
      </c>
      <c r="B114" s="17"/>
      <c r="C114" s="267" t="str">
        <f>'Kops a'!C36:H36</f>
        <v>Vasilijs Ivanovs</v>
      </c>
      <c r="D114" s="267"/>
      <c r="E114" s="267"/>
      <c r="F114" s="267"/>
      <c r="G114" s="267"/>
      <c r="H114" s="267"/>
      <c r="I114" s="17"/>
      <c r="J114" s="17"/>
      <c r="K114" s="17"/>
      <c r="L114" s="17"/>
      <c r="M114" s="17"/>
      <c r="N114" s="17"/>
      <c r="O114" s="17"/>
      <c r="P114" s="17"/>
    </row>
    <row r="115" spans="1:16" x14ac:dyDescent="0.2">
      <c r="A115" s="17"/>
      <c r="B115" s="17"/>
      <c r="C115" s="225" t="s">
        <v>15</v>
      </c>
      <c r="D115" s="225"/>
      <c r="E115" s="225"/>
      <c r="F115" s="225"/>
      <c r="G115" s="225"/>
      <c r="H115" s="225"/>
      <c r="I115" s="17"/>
      <c r="J115" s="17"/>
      <c r="K115" s="17"/>
      <c r="L115" s="17"/>
      <c r="M115" s="17"/>
      <c r="N115" s="17"/>
      <c r="O115" s="17"/>
      <c r="P115" s="17"/>
    </row>
    <row r="116" spans="1:16" x14ac:dyDescent="0.2">
      <c r="A116" s="17"/>
      <c r="B116" s="17"/>
      <c r="C116" s="17"/>
      <c r="D116" s="17"/>
      <c r="E116" s="17"/>
      <c r="F116" s="17"/>
      <c r="G116" s="17"/>
      <c r="H116" s="17"/>
      <c r="I116" s="17"/>
      <c r="J116" s="17"/>
      <c r="K116" s="17"/>
      <c r="L116" s="17"/>
      <c r="M116" s="17"/>
      <c r="N116" s="17"/>
      <c r="O116" s="17"/>
      <c r="P116" s="17"/>
    </row>
    <row r="117" spans="1:16" x14ac:dyDescent="0.2">
      <c r="A117" s="91" t="str">
        <f>'Kops a'!A39</f>
        <v>Tāme sastādīta 2024. gada 26. augusta</v>
      </c>
      <c r="B117" s="50"/>
      <c r="C117" s="50"/>
      <c r="D117" s="50"/>
      <c r="E117" s="17"/>
      <c r="F117" s="17"/>
      <c r="G117" s="17"/>
      <c r="H117" s="17"/>
      <c r="I117" s="17"/>
      <c r="J117" s="17"/>
      <c r="K117" s="17"/>
      <c r="L117" s="17"/>
      <c r="M117" s="17"/>
      <c r="N117" s="17"/>
      <c r="O117" s="17"/>
      <c r="P117" s="17"/>
    </row>
    <row r="118" spans="1:16" x14ac:dyDescent="0.2">
      <c r="A118" s="17"/>
      <c r="B118" s="17"/>
      <c r="C118" s="17"/>
      <c r="D118" s="17"/>
      <c r="E118" s="17"/>
      <c r="F118" s="17"/>
      <c r="G118" s="17"/>
      <c r="H118" s="17"/>
      <c r="I118" s="17"/>
      <c r="J118" s="17"/>
      <c r="K118" s="17"/>
      <c r="L118" s="17"/>
      <c r="M118" s="17"/>
      <c r="N118" s="17"/>
      <c r="O118" s="17"/>
      <c r="P118" s="17"/>
    </row>
    <row r="119" spans="1:16" x14ac:dyDescent="0.2">
      <c r="A119" s="1" t="s">
        <v>34</v>
      </c>
      <c r="B119" s="17"/>
      <c r="C119" s="267" t="str">
        <f>'Kops a'!C41:H41</f>
        <v>Vasilijs Ivanovs</v>
      </c>
      <c r="D119" s="267"/>
      <c r="E119" s="267"/>
      <c r="F119" s="267"/>
      <c r="G119" s="267"/>
      <c r="H119" s="267"/>
      <c r="I119" s="17"/>
      <c r="J119" s="17"/>
      <c r="K119" s="17"/>
      <c r="L119" s="17"/>
      <c r="M119" s="17"/>
      <c r="N119" s="17"/>
      <c r="O119" s="17"/>
      <c r="P119" s="17"/>
    </row>
    <row r="120" spans="1:16" x14ac:dyDescent="0.2">
      <c r="A120" s="17"/>
      <c r="B120" s="17"/>
      <c r="C120" s="225" t="s">
        <v>15</v>
      </c>
      <c r="D120" s="225"/>
      <c r="E120" s="225"/>
      <c r="F120" s="225"/>
      <c r="G120" s="225"/>
      <c r="H120" s="225"/>
      <c r="I120" s="17"/>
      <c r="J120" s="17"/>
      <c r="K120" s="17"/>
      <c r="L120" s="17"/>
      <c r="M120" s="17"/>
      <c r="N120" s="17"/>
      <c r="O120" s="17"/>
      <c r="P120" s="17"/>
    </row>
    <row r="121" spans="1:16" x14ac:dyDescent="0.2">
      <c r="A121" s="17"/>
      <c r="B121" s="17"/>
      <c r="C121" s="17"/>
      <c r="D121" s="17"/>
      <c r="E121" s="17"/>
      <c r="F121" s="17"/>
      <c r="G121" s="17"/>
      <c r="H121" s="17"/>
      <c r="I121" s="17"/>
      <c r="J121" s="17"/>
      <c r="K121" s="17"/>
      <c r="L121" s="17"/>
      <c r="M121" s="17"/>
      <c r="N121" s="17"/>
      <c r="O121" s="17"/>
      <c r="P121" s="17"/>
    </row>
    <row r="122" spans="1:16" x14ac:dyDescent="0.2">
      <c r="A122" s="91" t="s">
        <v>51</v>
      </c>
      <c r="B122" s="50"/>
      <c r="C122" s="95" t="str">
        <f>'Kops a'!C44</f>
        <v>4-01907</v>
      </c>
      <c r="D122" s="50"/>
      <c r="E122" s="17"/>
      <c r="F122" s="17"/>
      <c r="G122" s="17"/>
      <c r="H122" s="17"/>
      <c r="I122" s="17"/>
      <c r="J122" s="17"/>
      <c r="K122" s="17"/>
      <c r="L122" s="17"/>
      <c r="M122" s="17"/>
      <c r="N122" s="17"/>
      <c r="O122" s="17"/>
      <c r="P122" s="17"/>
    </row>
    <row r="123" spans="1:16" x14ac:dyDescent="0.2">
      <c r="A123" s="17"/>
      <c r="B123" s="17"/>
      <c r="C123" s="17"/>
      <c r="D123" s="17"/>
      <c r="E123" s="17"/>
      <c r="F123" s="17"/>
      <c r="G123" s="17"/>
      <c r="H123" s="17"/>
      <c r="I123" s="17"/>
      <c r="J123" s="17"/>
      <c r="K123" s="17"/>
      <c r="L123" s="17"/>
      <c r="M123" s="17"/>
      <c r="N123" s="17"/>
      <c r="O123" s="17"/>
      <c r="P123" s="17"/>
    </row>
  </sheetData>
  <mergeCells count="22">
    <mergeCell ref="C2:I2"/>
    <mergeCell ref="C3:I3"/>
    <mergeCell ref="D5:L5"/>
    <mergeCell ref="D6:L6"/>
    <mergeCell ref="D7:L7"/>
    <mergeCell ref="N9:O9"/>
    <mergeCell ref="A12:A13"/>
    <mergeCell ref="B12:B13"/>
    <mergeCell ref="C12:C13"/>
    <mergeCell ref="D12:D13"/>
    <mergeCell ref="E12:E13"/>
    <mergeCell ref="L12:P12"/>
    <mergeCell ref="C120:H120"/>
    <mergeCell ref="C4:I4"/>
    <mergeCell ref="F12:K12"/>
    <mergeCell ref="A9:F9"/>
    <mergeCell ref="J9:M9"/>
    <mergeCell ref="D8:L8"/>
    <mergeCell ref="A111:K111"/>
    <mergeCell ref="C114:H114"/>
    <mergeCell ref="C115:H115"/>
    <mergeCell ref="C119:H119"/>
  </mergeCells>
  <conditionalFormatting sqref="A9:F9">
    <cfRule type="containsText" dxfId="156" priority="27" operator="containsText" text="Tāme sastādīta  20__. gada tirgus cenās, pamatojoties uz ___ daļas rasējumiem">
      <formula>NOT(ISERROR(SEARCH("Tāme sastādīta  20__. gada tirgus cenās, pamatojoties uz ___ daļas rasējumiem",A9)))</formula>
    </cfRule>
  </conditionalFormatting>
  <conditionalFormatting sqref="A15:G110">
    <cfRule type="cellIs" dxfId="155" priority="1" operator="equal">
      <formula>0</formula>
    </cfRule>
  </conditionalFormatting>
  <conditionalFormatting sqref="A111:K111">
    <cfRule type="containsText" dxfId="154" priority="24" operator="containsText" text="Tiešās izmaksas kopā, t. sk. darba devēja sociālais nodoklis __.__% ">
      <formula>NOT(ISERROR(SEARCH("Tiešās izmaksas kopā, t. sk. darba devēja sociālais nodoklis __.__% ",A111)))</formula>
    </cfRule>
  </conditionalFormatting>
  <conditionalFormatting sqref="C114:H114 C119:H119 C122">
    <cfRule type="cellIs" dxfId="153" priority="5" operator="equal">
      <formula>0</formula>
    </cfRule>
  </conditionalFormatting>
  <conditionalFormatting sqref="C114:H114">
    <cfRule type="cellIs" dxfId="152" priority="6" operator="equal">
      <formula>0</formula>
    </cfRule>
  </conditionalFormatting>
  <conditionalFormatting sqref="C119:H119">
    <cfRule type="cellIs" dxfId="151" priority="7" operator="equal">
      <formula>0</formula>
    </cfRule>
  </conditionalFormatting>
  <conditionalFormatting sqref="C2:I2">
    <cfRule type="cellIs" dxfId="150" priority="26" operator="equal">
      <formula>0</formula>
    </cfRule>
  </conditionalFormatting>
  <conditionalFormatting sqref="C4:I4">
    <cfRule type="cellIs" dxfId="149" priority="18" operator="equal">
      <formula>0</formula>
    </cfRule>
  </conditionalFormatting>
  <conditionalFormatting sqref="D1">
    <cfRule type="cellIs" dxfId="148" priority="4" operator="equal">
      <formula>0</formula>
    </cfRule>
  </conditionalFormatting>
  <conditionalFormatting sqref="D5:L8">
    <cfRule type="cellIs" dxfId="147" priority="14" operator="equal">
      <formula>0</formula>
    </cfRule>
  </conditionalFormatting>
  <conditionalFormatting sqref="I15:J110">
    <cfRule type="cellIs" dxfId="146" priority="11" operator="equal">
      <formula>0</formula>
    </cfRule>
  </conditionalFormatting>
  <conditionalFormatting sqref="L111:P111">
    <cfRule type="cellIs" dxfId="145" priority="19" operator="equal">
      <formula>0</formula>
    </cfRule>
  </conditionalFormatting>
  <conditionalFormatting sqref="N9:O9 H15:H110 K15:P110">
    <cfRule type="cellIs" dxfId="144" priority="29" operator="equal">
      <formula>0</formula>
    </cfRule>
  </conditionalFormatting>
  <conditionalFormatting sqref="O10:P10">
    <cfRule type="cellIs" dxfId="143" priority="10" operator="equal">
      <formula>"20__. gada __. _________"</formula>
    </cfRule>
  </conditionalFormatting>
  <pageMargins left="0.19685039370078741" right="0.19685039370078741" top="0.78740157480314965" bottom="0.59055118110236227" header="0.31496062992125984" footer="0.31496062992125984"/>
  <pageSetup paperSize="9" orientation="landscape" r:id="rId1"/>
  <headerFooter>
    <oddHeader>&amp;R&amp;"Arial,Обычный"&amp;8LT. Nr. 1.6.</oddHeader>
    <oddFooter>&amp;C&amp;"Arial,Обычный"&amp;8Page &amp;P of &amp;N&amp;R&amp;"Arial,Обычный"&amp;8SIA Admira TP_01.24.</oddFooter>
  </headerFooter>
  <legacy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9" operator="containsText" id="{A5F45D83-914D-4306-B26D-4B74C3C819FC}">
            <xm:f>NOT(ISERROR(SEARCH("Tāme sastādīta ____. gada ___. ______________",A117)))</xm:f>
            <xm:f>"Tāme sastādīta ____. gada ___. ______________"</xm:f>
            <x14:dxf>
              <font>
                <color auto="1"/>
              </font>
              <fill>
                <patternFill>
                  <bgColor rgb="FFC6EFCE"/>
                </patternFill>
              </fill>
            </x14:dxf>
          </x14:cfRule>
          <xm:sqref>A117</xm:sqref>
        </x14:conditionalFormatting>
        <x14:conditionalFormatting xmlns:xm="http://schemas.microsoft.com/office/excel/2006/main">
          <x14:cfRule type="containsText" priority="8" operator="containsText" id="{A2E03CF5-E14D-4A31-8C34-6550548A72DB}">
            <xm:f>NOT(ISERROR(SEARCH("Sertifikāta Nr. _________________________________",A122)))</xm:f>
            <xm:f>"Sertifikāta Nr. _________________________________"</xm:f>
            <x14:dxf>
              <font>
                <color auto="1"/>
              </font>
              <fill>
                <patternFill>
                  <bgColor rgb="FFC6EFCE"/>
                </patternFill>
              </fill>
            </x14:dxf>
          </x14:cfRule>
          <xm:sqref>A122</xm:sqref>
        </x14:conditionalFormatting>
      </x14:conditionalFormatting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9"/>
  <dimension ref="A1:P108"/>
  <sheetViews>
    <sheetView topLeftCell="A13" zoomScaleNormal="100" workbookViewId="0">
      <selection activeCell="E50" sqref="E50"/>
    </sheetView>
  </sheetViews>
  <sheetFormatPr defaultRowHeight="11.25" x14ac:dyDescent="0.2"/>
  <cols>
    <col min="1" max="1" width="4.5703125" style="1" customWidth="1"/>
    <col min="2" max="2" width="7.140625" style="1" customWidth="1"/>
    <col min="3" max="3" width="38.42578125" style="1" customWidth="1"/>
    <col min="4" max="4" width="5.85546875" style="1" customWidth="1"/>
    <col min="5" max="5" width="8.7109375" style="1" customWidth="1"/>
    <col min="6" max="6" width="5.42578125" style="1" customWidth="1"/>
    <col min="7" max="7" width="4.85546875" style="1" customWidth="1"/>
    <col min="8" max="10" width="6.7109375" style="1" customWidth="1"/>
    <col min="11" max="11" width="7" style="1" customWidth="1"/>
    <col min="12" max="15" width="7.7109375" style="1" customWidth="1"/>
    <col min="16" max="16" width="9" style="1" customWidth="1"/>
    <col min="17" max="16384" width="9.140625" style="1"/>
  </cols>
  <sheetData>
    <row r="1" spans="1:16" x14ac:dyDescent="0.2">
      <c r="A1" s="22"/>
      <c r="B1" s="22"/>
      <c r="C1" s="27" t="s">
        <v>35</v>
      </c>
      <c r="D1" s="51" t="s">
        <v>119</v>
      </c>
      <c r="E1" s="22"/>
      <c r="F1" s="22"/>
      <c r="G1" s="22"/>
      <c r="H1" s="22"/>
      <c r="I1" s="22"/>
      <c r="J1" s="22"/>
      <c r="N1" s="26"/>
      <c r="O1" s="27"/>
      <c r="P1" s="28"/>
    </row>
    <row r="2" spans="1:16" x14ac:dyDescent="0.2">
      <c r="A2" s="29"/>
      <c r="B2" s="29"/>
      <c r="C2" s="271" t="s">
        <v>474</v>
      </c>
      <c r="D2" s="271"/>
      <c r="E2" s="271"/>
      <c r="F2" s="271"/>
      <c r="G2" s="271"/>
      <c r="H2" s="271"/>
      <c r="I2" s="271"/>
      <c r="J2" s="29"/>
    </row>
    <row r="3" spans="1:16" x14ac:dyDescent="0.2">
      <c r="A3" s="30"/>
      <c r="B3" s="30"/>
      <c r="C3" s="262" t="s">
        <v>17</v>
      </c>
      <c r="D3" s="262"/>
      <c r="E3" s="262"/>
      <c r="F3" s="262"/>
      <c r="G3" s="262"/>
      <c r="H3" s="262"/>
      <c r="I3" s="262"/>
      <c r="J3" s="30"/>
    </row>
    <row r="4" spans="1:16" x14ac:dyDescent="0.2">
      <c r="A4" s="30"/>
      <c r="B4" s="30"/>
      <c r="C4" s="272" t="s">
        <v>49</v>
      </c>
      <c r="D4" s="272"/>
      <c r="E4" s="272"/>
      <c r="F4" s="272"/>
      <c r="G4" s="272"/>
      <c r="H4" s="272"/>
      <c r="I4" s="272"/>
      <c r="J4" s="30"/>
    </row>
    <row r="5" spans="1:16" x14ac:dyDescent="0.2">
      <c r="A5" s="22"/>
      <c r="B5" s="22"/>
      <c r="C5" s="27" t="s">
        <v>5</v>
      </c>
      <c r="D5" s="286" t="str">
        <f>'Kops a'!D6</f>
        <v>Daudzīvokļu dzīvojamais mājās</v>
      </c>
      <c r="E5" s="286"/>
      <c r="F5" s="286"/>
      <c r="G5" s="286"/>
      <c r="H5" s="286"/>
      <c r="I5" s="286"/>
      <c r="J5" s="286"/>
      <c r="K5" s="286"/>
      <c r="L5" s="286"/>
      <c r="M5" s="17"/>
      <c r="N5" s="17"/>
      <c r="O5" s="17"/>
      <c r="P5" s="17"/>
    </row>
    <row r="6" spans="1:16" x14ac:dyDescent="0.2">
      <c r="A6" s="22"/>
      <c r="B6" s="22"/>
      <c r="C6" s="27" t="s">
        <v>6</v>
      </c>
      <c r="D6" s="286" t="str">
        <f>'Kops a'!D7</f>
        <v>Energoefektivitātes paaugstināšana daudzdzīvokļu dzīvojamai mājai</v>
      </c>
      <c r="E6" s="286"/>
      <c r="F6" s="286"/>
      <c r="G6" s="286"/>
      <c r="H6" s="286"/>
      <c r="I6" s="286"/>
      <c r="J6" s="286"/>
      <c r="K6" s="286"/>
      <c r="L6" s="286"/>
      <c r="M6" s="17"/>
      <c r="N6" s="17"/>
      <c r="O6" s="17"/>
      <c r="P6" s="17"/>
    </row>
    <row r="7" spans="1:16" x14ac:dyDescent="0.2">
      <c r="A7" s="22"/>
      <c r="B7" s="22"/>
      <c r="C7" s="27" t="s">
        <v>7</v>
      </c>
      <c r="D7" s="286" t="str">
        <f>'Kops a'!D8</f>
        <v>Rūpnīcas ielā 6, Rēzeknē, LV-4604</v>
      </c>
      <c r="E7" s="286"/>
      <c r="F7" s="286"/>
      <c r="G7" s="286"/>
      <c r="H7" s="286"/>
      <c r="I7" s="286"/>
      <c r="J7" s="286"/>
      <c r="K7" s="286"/>
      <c r="L7" s="286"/>
      <c r="M7" s="17"/>
      <c r="N7" s="17"/>
      <c r="O7" s="17"/>
      <c r="P7" s="17"/>
    </row>
    <row r="8" spans="1:16" x14ac:dyDescent="0.2">
      <c r="A8" s="22"/>
      <c r="B8" s="22"/>
      <c r="C8" s="4" t="s">
        <v>20</v>
      </c>
      <c r="D8" s="286" t="str">
        <f>'Kops a'!D9</f>
        <v>TP_01.24</v>
      </c>
      <c r="E8" s="286"/>
      <c r="F8" s="286"/>
      <c r="G8" s="286"/>
      <c r="H8" s="286"/>
      <c r="I8" s="286"/>
      <c r="J8" s="286"/>
      <c r="K8" s="286"/>
      <c r="L8" s="286"/>
      <c r="M8" s="17"/>
      <c r="N8" s="17"/>
      <c r="O8" s="17"/>
      <c r="P8" s="17"/>
    </row>
    <row r="9" spans="1:16" ht="11.25" customHeight="1" x14ac:dyDescent="0.2">
      <c r="A9" s="273" t="s">
        <v>874</v>
      </c>
      <c r="B9" s="273"/>
      <c r="C9" s="273"/>
      <c r="D9" s="273"/>
      <c r="E9" s="273"/>
      <c r="F9" s="273"/>
      <c r="G9" s="31"/>
      <c r="H9" s="31"/>
      <c r="I9" s="31"/>
      <c r="J9" s="277" t="s">
        <v>36</v>
      </c>
      <c r="K9" s="277"/>
      <c r="L9" s="277"/>
      <c r="M9" s="277"/>
      <c r="N9" s="285">
        <f>P96</f>
        <v>0</v>
      </c>
      <c r="O9" s="285"/>
      <c r="P9" s="31"/>
    </row>
    <row r="10" spans="1:16" x14ac:dyDescent="0.2">
      <c r="A10" s="32"/>
      <c r="B10" s="33"/>
      <c r="C10" s="4"/>
      <c r="D10" s="22"/>
      <c r="E10" s="22"/>
      <c r="F10" s="22"/>
      <c r="G10" s="22"/>
      <c r="H10" s="22"/>
      <c r="I10" s="22"/>
      <c r="J10" s="22"/>
      <c r="K10" s="22"/>
      <c r="L10" s="29"/>
      <c r="M10" s="29"/>
      <c r="O10" s="93"/>
      <c r="P10" s="92" t="str">
        <f>A102</f>
        <v>Tāme sastādīta 2024. gada 26. augusta</v>
      </c>
    </row>
    <row r="11" spans="1:16" ht="12" thickBot="1" x14ac:dyDescent="0.25">
      <c r="A11" s="32"/>
      <c r="B11" s="33"/>
      <c r="C11" s="4"/>
      <c r="D11" s="22"/>
      <c r="E11" s="22"/>
      <c r="F11" s="22"/>
      <c r="G11" s="22"/>
      <c r="H11" s="22"/>
      <c r="I11" s="22"/>
      <c r="J11" s="22"/>
      <c r="K11" s="22"/>
      <c r="L11" s="34"/>
      <c r="M11" s="34"/>
      <c r="N11" s="35"/>
      <c r="O11" s="26"/>
      <c r="P11" s="22"/>
    </row>
    <row r="12" spans="1:16" x14ac:dyDescent="0.2">
      <c r="A12" s="278" t="s">
        <v>23</v>
      </c>
      <c r="B12" s="280" t="s">
        <v>37</v>
      </c>
      <c r="C12" s="275" t="s">
        <v>38</v>
      </c>
      <c r="D12" s="283" t="s">
        <v>39</v>
      </c>
      <c r="E12" s="265" t="s">
        <v>40</v>
      </c>
      <c r="F12" s="274" t="s">
        <v>41</v>
      </c>
      <c r="G12" s="275"/>
      <c r="H12" s="275"/>
      <c r="I12" s="275"/>
      <c r="J12" s="275"/>
      <c r="K12" s="276"/>
      <c r="L12" s="274" t="s">
        <v>42</v>
      </c>
      <c r="M12" s="275"/>
      <c r="N12" s="275"/>
      <c r="O12" s="275"/>
      <c r="P12" s="276"/>
    </row>
    <row r="13" spans="1:16" ht="126.75" customHeight="1" thickBot="1" x14ac:dyDescent="0.25">
      <c r="A13" s="279"/>
      <c r="B13" s="281"/>
      <c r="C13" s="282"/>
      <c r="D13" s="284"/>
      <c r="E13" s="266"/>
      <c r="F13" s="36" t="s">
        <v>43</v>
      </c>
      <c r="G13" s="37" t="s">
        <v>44</v>
      </c>
      <c r="H13" s="37" t="s">
        <v>45</v>
      </c>
      <c r="I13" s="37" t="s">
        <v>46</v>
      </c>
      <c r="J13" s="37" t="s">
        <v>47</v>
      </c>
      <c r="K13" s="65" t="s">
        <v>48</v>
      </c>
      <c r="L13" s="36" t="s">
        <v>43</v>
      </c>
      <c r="M13" s="37" t="s">
        <v>45</v>
      </c>
      <c r="N13" s="37" t="s">
        <v>46</v>
      </c>
      <c r="O13" s="37" t="s">
        <v>47</v>
      </c>
      <c r="P13" s="65" t="s">
        <v>48</v>
      </c>
    </row>
    <row r="14" spans="1:16" s="154" customFormat="1" ht="15" customHeight="1" x14ac:dyDescent="0.2">
      <c r="A14" s="150">
        <v>1</v>
      </c>
      <c r="B14" s="151">
        <v>2</v>
      </c>
      <c r="C14" s="152">
        <v>3</v>
      </c>
      <c r="D14" s="152">
        <v>4</v>
      </c>
      <c r="E14" s="153">
        <v>5</v>
      </c>
      <c r="F14" s="150">
        <v>6</v>
      </c>
      <c r="G14" s="151">
        <v>7</v>
      </c>
      <c r="H14" s="151">
        <v>8</v>
      </c>
      <c r="I14" s="151">
        <v>9</v>
      </c>
      <c r="J14" s="151">
        <v>10</v>
      </c>
      <c r="K14" s="153">
        <v>11</v>
      </c>
      <c r="L14" s="150">
        <v>12</v>
      </c>
      <c r="M14" s="151">
        <v>13</v>
      </c>
      <c r="N14" s="151">
        <v>14</v>
      </c>
      <c r="O14" s="151">
        <v>15</v>
      </c>
      <c r="P14" s="153">
        <v>16</v>
      </c>
    </row>
    <row r="15" spans="1:16" x14ac:dyDescent="0.2">
      <c r="A15" s="66">
        <v>1</v>
      </c>
      <c r="B15" s="67"/>
      <c r="C15" s="98" t="s">
        <v>314</v>
      </c>
      <c r="D15" s="69"/>
      <c r="E15" s="72"/>
      <c r="F15" s="73"/>
      <c r="G15" s="70"/>
      <c r="H15" s="70">
        <f>ROUND(F15*G15,2)</f>
        <v>0</v>
      </c>
      <c r="I15" s="70"/>
      <c r="J15" s="70"/>
      <c r="K15" s="71">
        <f>SUM(H15:J15)</f>
        <v>0</v>
      </c>
      <c r="L15" s="73">
        <f>ROUND(E15*F15,2)</f>
        <v>0</v>
      </c>
      <c r="M15" s="70">
        <f>ROUND(H15*E15,2)</f>
        <v>0</v>
      </c>
      <c r="N15" s="70">
        <f>ROUND(I15*E15,2)</f>
        <v>0</v>
      </c>
      <c r="O15" s="70">
        <f>ROUND(J15*E15,2)</f>
        <v>0</v>
      </c>
      <c r="P15" s="71">
        <f>SUM(M15:O15)</f>
        <v>0</v>
      </c>
    </row>
    <row r="16" spans="1:16" ht="33.75" x14ac:dyDescent="0.2">
      <c r="A16" s="38" t="s">
        <v>54</v>
      </c>
      <c r="B16" s="39" t="s">
        <v>696</v>
      </c>
      <c r="C16" s="46" t="s">
        <v>366</v>
      </c>
      <c r="D16" s="24" t="s">
        <v>65</v>
      </c>
      <c r="E16" s="72">
        <v>14.22</v>
      </c>
      <c r="F16" s="73"/>
      <c r="G16" s="70"/>
      <c r="H16" s="47">
        <f t="shared" ref="H16:H82" si="0">ROUND(F16*G16,2)</f>
        <v>0</v>
      </c>
      <c r="I16" s="70"/>
      <c r="J16" s="70"/>
      <c r="K16" s="48">
        <f t="shared" ref="K16:K82" si="1">SUM(H16:J16)</f>
        <v>0</v>
      </c>
      <c r="L16" s="49">
        <f t="shared" ref="L16:L82" si="2">ROUND(E16*F16,2)</f>
        <v>0</v>
      </c>
      <c r="M16" s="47">
        <f t="shared" ref="M16:M82" si="3">ROUND(H16*E16,2)</f>
        <v>0</v>
      </c>
      <c r="N16" s="47">
        <f t="shared" ref="N16:N82" si="4">ROUND(I16*E16,2)</f>
        <v>0</v>
      </c>
      <c r="O16" s="47">
        <f t="shared" ref="O16:O82" si="5">ROUND(J16*E16,2)</f>
        <v>0</v>
      </c>
      <c r="P16" s="48">
        <f t="shared" ref="P16:P82" si="6">SUM(M16:O16)</f>
        <v>0</v>
      </c>
    </row>
    <row r="17" spans="1:16" x14ac:dyDescent="0.2">
      <c r="A17" s="38" t="s">
        <v>106</v>
      </c>
      <c r="B17" s="39"/>
      <c r="C17" s="46" t="s">
        <v>315</v>
      </c>
      <c r="D17" s="24" t="s">
        <v>62</v>
      </c>
      <c r="E17" s="72">
        <v>42.2</v>
      </c>
      <c r="F17" s="73"/>
      <c r="G17" s="70"/>
      <c r="H17" s="47">
        <f t="shared" si="0"/>
        <v>0</v>
      </c>
      <c r="I17" s="70"/>
      <c r="J17" s="70"/>
      <c r="K17" s="48">
        <f t="shared" si="1"/>
        <v>0</v>
      </c>
      <c r="L17" s="49">
        <f t="shared" si="2"/>
        <v>0</v>
      </c>
      <c r="M17" s="47">
        <f t="shared" si="3"/>
        <v>0</v>
      </c>
      <c r="N17" s="47">
        <f t="shared" si="4"/>
        <v>0</v>
      </c>
      <c r="O17" s="47">
        <f t="shared" si="5"/>
        <v>0</v>
      </c>
      <c r="P17" s="48">
        <f t="shared" si="6"/>
        <v>0</v>
      </c>
    </row>
    <row r="18" spans="1:16" x14ac:dyDescent="0.2">
      <c r="A18" s="38" t="s">
        <v>108</v>
      </c>
      <c r="B18" s="39" t="s">
        <v>696</v>
      </c>
      <c r="C18" s="46" t="s">
        <v>305</v>
      </c>
      <c r="D18" s="24" t="s">
        <v>65</v>
      </c>
      <c r="E18" s="72">
        <v>0.2</v>
      </c>
      <c r="F18" s="73"/>
      <c r="G18" s="70"/>
      <c r="H18" s="47">
        <f t="shared" si="0"/>
        <v>0</v>
      </c>
      <c r="I18" s="70"/>
      <c r="J18" s="70"/>
      <c r="K18" s="48">
        <f t="shared" si="1"/>
        <v>0</v>
      </c>
      <c r="L18" s="49">
        <f t="shared" si="2"/>
        <v>0</v>
      </c>
      <c r="M18" s="47">
        <f t="shared" si="3"/>
        <v>0</v>
      </c>
      <c r="N18" s="47">
        <f t="shared" si="4"/>
        <v>0</v>
      </c>
      <c r="O18" s="47">
        <f t="shared" si="5"/>
        <v>0</v>
      </c>
      <c r="P18" s="48">
        <f t="shared" si="6"/>
        <v>0</v>
      </c>
    </row>
    <row r="19" spans="1:16" x14ac:dyDescent="0.2">
      <c r="A19" s="38" t="s">
        <v>116</v>
      </c>
      <c r="B19" s="39" t="s">
        <v>696</v>
      </c>
      <c r="C19" s="46" t="s">
        <v>260</v>
      </c>
      <c r="D19" s="24" t="s">
        <v>85</v>
      </c>
      <c r="E19" s="72">
        <v>164</v>
      </c>
      <c r="F19" s="73"/>
      <c r="G19" s="70"/>
      <c r="H19" s="47">
        <f t="shared" si="0"/>
        <v>0</v>
      </c>
      <c r="I19" s="70"/>
      <c r="J19" s="70"/>
      <c r="K19" s="48">
        <f t="shared" si="1"/>
        <v>0</v>
      </c>
      <c r="L19" s="49">
        <f t="shared" si="2"/>
        <v>0</v>
      </c>
      <c r="M19" s="47">
        <f t="shared" si="3"/>
        <v>0</v>
      </c>
      <c r="N19" s="47">
        <f t="shared" si="4"/>
        <v>0</v>
      </c>
      <c r="O19" s="47">
        <f t="shared" si="5"/>
        <v>0</v>
      </c>
      <c r="P19" s="48">
        <f t="shared" si="6"/>
        <v>0</v>
      </c>
    </row>
    <row r="20" spans="1:16" x14ac:dyDescent="0.2">
      <c r="A20" s="38" t="s">
        <v>117</v>
      </c>
      <c r="B20" s="39" t="s">
        <v>696</v>
      </c>
      <c r="C20" s="46" t="s">
        <v>195</v>
      </c>
      <c r="D20" s="24" t="s">
        <v>109</v>
      </c>
      <c r="E20" s="72">
        <v>1817</v>
      </c>
      <c r="F20" s="73"/>
      <c r="G20" s="70"/>
      <c r="H20" s="47">
        <f t="shared" si="0"/>
        <v>0</v>
      </c>
      <c r="I20" s="70"/>
      <c r="J20" s="70"/>
      <c r="K20" s="48">
        <f t="shared" si="1"/>
        <v>0</v>
      </c>
      <c r="L20" s="49">
        <f t="shared" si="2"/>
        <v>0</v>
      </c>
      <c r="M20" s="47">
        <f t="shared" si="3"/>
        <v>0</v>
      </c>
      <c r="N20" s="47">
        <f t="shared" si="4"/>
        <v>0</v>
      </c>
      <c r="O20" s="47">
        <f t="shared" si="5"/>
        <v>0</v>
      </c>
      <c r="P20" s="48">
        <f t="shared" si="6"/>
        <v>0</v>
      </c>
    </row>
    <row r="21" spans="1:16" x14ac:dyDescent="0.2">
      <c r="A21" s="38" t="s">
        <v>118</v>
      </c>
      <c r="B21" s="39" t="s">
        <v>696</v>
      </c>
      <c r="C21" s="46" t="s">
        <v>320</v>
      </c>
      <c r="D21" s="24" t="s">
        <v>65</v>
      </c>
      <c r="E21" s="72">
        <v>14.22</v>
      </c>
      <c r="F21" s="73"/>
      <c r="G21" s="70"/>
      <c r="H21" s="47">
        <f t="shared" si="0"/>
        <v>0</v>
      </c>
      <c r="I21" s="70"/>
      <c r="J21" s="70"/>
      <c r="K21" s="48">
        <f t="shared" si="1"/>
        <v>0</v>
      </c>
      <c r="L21" s="49">
        <f t="shared" si="2"/>
        <v>0</v>
      </c>
      <c r="M21" s="47">
        <f t="shared" si="3"/>
        <v>0</v>
      </c>
      <c r="N21" s="47">
        <f t="shared" si="4"/>
        <v>0</v>
      </c>
      <c r="O21" s="47">
        <f t="shared" si="5"/>
        <v>0</v>
      </c>
      <c r="P21" s="48">
        <f t="shared" si="6"/>
        <v>0</v>
      </c>
    </row>
    <row r="22" spans="1:16" x14ac:dyDescent="0.2">
      <c r="A22" s="38" t="s">
        <v>119</v>
      </c>
      <c r="B22" s="39" t="s">
        <v>696</v>
      </c>
      <c r="C22" s="46" t="s">
        <v>209</v>
      </c>
      <c r="D22" s="24" t="s">
        <v>85</v>
      </c>
      <c r="E22" s="72">
        <v>164</v>
      </c>
      <c r="F22" s="73"/>
      <c r="G22" s="70"/>
      <c r="H22" s="47">
        <f t="shared" si="0"/>
        <v>0</v>
      </c>
      <c r="I22" s="70"/>
      <c r="J22" s="70"/>
      <c r="K22" s="48">
        <f t="shared" si="1"/>
        <v>0</v>
      </c>
      <c r="L22" s="49">
        <f t="shared" si="2"/>
        <v>0</v>
      </c>
      <c r="M22" s="47">
        <f t="shared" si="3"/>
        <v>0</v>
      </c>
      <c r="N22" s="47">
        <f t="shared" si="4"/>
        <v>0</v>
      </c>
      <c r="O22" s="47">
        <f t="shared" si="5"/>
        <v>0</v>
      </c>
      <c r="P22" s="48">
        <f t="shared" si="6"/>
        <v>0</v>
      </c>
    </row>
    <row r="23" spans="1:16" ht="22.5" x14ac:dyDescent="0.2">
      <c r="A23" s="38" t="s">
        <v>120</v>
      </c>
      <c r="B23" s="39" t="s">
        <v>696</v>
      </c>
      <c r="C23" s="46" t="s">
        <v>316</v>
      </c>
      <c r="D23" s="24" t="s">
        <v>71</v>
      </c>
      <c r="E23" s="72">
        <v>103</v>
      </c>
      <c r="F23" s="73"/>
      <c r="G23" s="70"/>
      <c r="H23" s="47">
        <f t="shared" si="0"/>
        <v>0</v>
      </c>
      <c r="I23" s="70"/>
      <c r="J23" s="70"/>
      <c r="K23" s="48">
        <f t="shared" si="1"/>
        <v>0</v>
      </c>
      <c r="L23" s="49">
        <f t="shared" si="2"/>
        <v>0</v>
      </c>
      <c r="M23" s="47">
        <f t="shared" si="3"/>
        <v>0</v>
      </c>
      <c r="N23" s="47">
        <f t="shared" si="4"/>
        <v>0</v>
      </c>
      <c r="O23" s="47">
        <f t="shared" si="5"/>
        <v>0</v>
      </c>
      <c r="P23" s="48">
        <f t="shared" si="6"/>
        <v>0</v>
      </c>
    </row>
    <row r="24" spans="1:16" x14ac:dyDescent="0.2">
      <c r="A24" s="38" t="s">
        <v>121</v>
      </c>
      <c r="B24" s="39" t="s">
        <v>696</v>
      </c>
      <c r="C24" s="46" t="s">
        <v>317</v>
      </c>
      <c r="D24" s="24" t="s">
        <v>65</v>
      </c>
      <c r="E24" s="72">
        <v>4.3</v>
      </c>
      <c r="F24" s="73"/>
      <c r="G24" s="70"/>
      <c r="H24" s="47">
        <f t="shared" si="0"/>
        <v>0</v>
      </c>
      <c r="I24" s="70"/>
      <c r="J24" s="70"/>
      <c r="K24" s="48">
        <f t="shared" si="1"/>
        <v>0</v>
      </c>
      <c r="L24" s="49">
        <f t="shared" si="2"/>
        <v>0</v>
      </c>
      <c r="M24" s="47">
        <f t="shared" si="3"/>
        <v>0</v>
      </c>
      <c r="N24" s="47">
        <f t="shared" si="4"/>
        <v>0</v>
      </c>
      <c r="O24" s="47">
        <f t="shared" si="5"/>
        <v>0</v>
      </c>
      <c r="P24" s="48">
        <f t="shared" si="6"/>
        <v>0</v>
      </c>
    </row>
    <row r="25" spans="1:16" x14ac:dyDescent="0.2">
      <c r="A25" s="38" t="s">
        <v>122</v>
      </c>
      <c r="B25" s="39" t="s">
        <v>696</v>
      </c>
      <c r="C25" s="46" t="s">
        <v>815</v>
      </c>
      <c r="D25" s="24" t="s">
        <v>187</v>
      </c>
      <c r="E25" s="72">
        <v>16.5</v>
      </c>
      <c r="F25" s="73"/>
      <c r="G25" s="70"/>
      <c r="H25" s="47">
        <f t="shared" si="0"/>
        <v>0</v>
      </c>
      <c r="I25" s="70"/>
      <c r="J25" s="70"/>
      <c r="K25" s="48">
        <f t="shared" si="1"/>
        <v>0</v>
      </c>
      <c r="L25" s="49">
        <f t="shared" si="2"/>
        <v>0</v>
      </c>
      <c r="M25" s="47">
        <f t="shared" si="3"/>
        <v>0</v>
      </c>
      <c r="N25" s="47">
        <f t="shared" si="4"/>
        <v>0</v>
      </c>
      <c r="O25" s="47">
        <f t="shared" si="5"/>
        <v>0</v>
      </c>
      <c r="P25" s="48">
        <f t="shared" si="6"/>
        <v>0</v>
      </c>
    </row>
    <row r="26" spans="1:16" x14ac:dyDescent="0.2">
      <c r="A26" s="38" t="s">
        <v>123</v>
      </c>
      <c r="B26" s="39" t="s">
        <v>696</v>
      </c>
      <c r="C26" s="46" t="s">
        <v>182</v>
      </c>
      <c r="D26" s="24" t="s">
        <v>56</v>
      </c>
      <c r="E26" s="72">
        <v>1</v>
      </c>
      <c r="F26" s="73"/>
      <c r="G26" s="70"/>
      <c r="H26" s="47">
        <f t="shared" si="0"/>
        <v>0</v>
      </c>
      <c r="I26" s="70"/>
      <c r="J26" s="70"/>
      <c r="K26" s="48">
        <f t="shared" si="1"/>
        <v>0</v>
      </c>
      <c r="L26" s="49">
        <f t="shared" si="2"/>
        <v>0</v>
      </c>
      <c r="M26" s="47">
        <f t="shared" si="3"/>
        <v>0</v>
      </c>
      <c r="N26" s="47">
        <f t="shared" si="4"/>
        <v>0</v>
      </c>
      <c r="O26" s="47">
        <f t="shared" si="5"/>
        <v>0</v>
      </c>
      <c r="P26" s="48">
        <f t="shared" si="6"/>
        <v>0</v>
      </c>
    </row>
    <row r="27" spans="1:16" x14ac:dyDescent="0.2">
      <c r="A27" s="38" t="s">
        <v>124</v>
      </c>
      <c r="B27" s="39" t="s">
        <v>696</v>
      </c>
      <c r="C27" s="46" t="s">
        <v>318</v>
      </c>
      <c r="D27" s="24" t="s">
        <v>62</v>
      </c>
      <c r="E27" s="72">
        <v>34</v>
      </c>
      <c r="F27" s="73"/>
      <c r="G27" s="70"/>
      <c r="H27" s="47">
        <f t="shared" si="0"/>
        <v>0</v>
      </c>
      <c r="I27" s="70"/>
      <c r="J27" s="70"/>
      <c r="K27" s="48">
        <f t="shared" si="1"/>
        <v>0</v>
      </c>
      <c r="L27" s="49">
        <f t="shared" si="2"/>
        <v>0</v>
      </c>
      <c r="M27" s="47">
        <f t="shared" si="3"/>
        <v>0</v>
      </c>
      <c r="N27" s="47">
        <f t="shared" si="4"/>
        <v>0</v>
      </c>
      <c r="O27" s="47">
        <f t="shared" si="5"/>
        <v>0</v>
      </c>
      <c r="P27" s="48">
        <f t="shared" si="6"/>
        <v>0</v>
      </c>
    </row>
    <row r="28" spans="1:16" ht="12.75" customHeight="1" x14ac:dyDescent="0.2">
      <c r="A28" s="38" t="s">
        <v>125</v>
      </c>
      <c r="B28" s="39" t="s">
        <v>696</v>
      </c>
      <c r="C28" s="46" t="s">
        <v>319</v>
      </c>
      <c r="D28" s="24" t="s">
        <v>65</v>
      </c>
      <c r="E28" s="72">
        <v>34.799999999999997</v>
      </c>
      <c r="F28" s="73"/>
      <c r="G28" s="70"/>
      <c r="H28" s="47">
        <f t="shared" si="0"/>
        <v>0</v>
      </c>
      <c r="I28" s="70"/>
      <c r="J28" s="70"/>
      <c r="K28" s="48">
        <f t="shared" si="1"/>
        <v>0</v>
      </c>
      <c r="L28" s="49">
        <f t="shared" si="2"/>
        <v>0</v>
      </c>
      <c r="M28" s="47">
        <f t="shared" si="3"/>
        <v>0</v>
      </c>
      <c r="N28" s="47">
        <f t="shared" si="4"/>
        <v>0</v>
      </c>
      <c r="O28" s="47">
        <f t="shared" si="5"/>
        <v>0</v>
      </c>
      <c r="P28" s="48">
        <f t="shared" si="6"/>
        <v>0</v>
      </c>
    </row>
    <row r="29" spans="1:16" x14ac:dyDescent="0.2">
      <c r="A29" s="38" t="s">
        <v>126</v>
      </c>
      <c r="B29" s="39" t="s">
        <v>696</v>
      </c>
      <c r="C29" s="46" t="s">
        <v>321</v>
      </c>
      <c r="D29" s="24" t="s">
        <v>65</v>
      </c>
      <c r="E29" s="72">
        <v>15.55</v>
      </c>
      <c r="F29" s="73"/>
      <c r="G29" s="70"/>
      <c r="H29" s="47">
        <f t="shared" si="0"/>
        <v>0</v>
      </c>
      <c r="I29" s="70"/>
      <c r="J29" s="70"/>
      <c r="K29" s="48">
        <f t="shared" si="1"/>
        <v>0</v>
      </c>
      <c r="L29" s="49">
        <f t="shared" si="2"/>
        <v>0</v>
      </c>
      <c r="M29" s="47">
        <f t="shared" si="3"/>
        <v>0</v>
      </c>
      <c r="N29" s="47">
        <f t="shared" si="4"/>
        <v>0</v>
      </c>
      <c r="O29" s="47">
        <f t="shared" si="5"/>
        <v>0</v>
      </c>
      <c r="P29" s="48">
        <f t="shared" si="6"/>
        <v>0</v>
      </c>
    </row>
    <row r="30" spans="1:16" x14ac:dyDescent="0.2">
      <c r="A30" s="38" t="s">
        <v>127</v>
      </c>
      <c r="B30" s="39" t="s">
        <v>696</v>
      </c>
      <c r="C30" s="46" t="s">
        <v>322</v>
      </c>
      <c r="D30" s="24" t="s">
        <v>65</v>
      </c>
      <c r="E30" s="72">
        <v>3.56</v>
      </c>
      <c r="F30" s="73"/>
      <c r="G30" s="70"/>
      <c r="H30" s="47">
        <f t="shared" si="0"/>
        <v>0</v>
      </c>
      <c r="I30" s="70"/>
      <c r="J30" s="70"/>
      <c r="K30" s="48">
        <f t="shared" si="1"/>
        <v>0</v>
      </c>
      <c r="L30" s="49">
        <f t="shared" si="2"/>
        <v>0</v>
      </c>
      <c r="M30" s="47">
        <f t="shared" si="3"/>
        <v>0</v>
      </c>
      <c r="N30" s="47">
        <f t="shared" si="4"/>
        <v>0</v>
      </c>
      <c r="O30" s="47">
        <f t="shared" si="5"/>
        <v>0</v>
      </c>
      <c r="P30" s="48">
        <f t="shared" si="6"/>
        <v>0</v>
      </c>
    </row>
    <row r="31" spans="1:16" x14ac:dyDescent="0.2">
      <c r="A31" s="38" t="s">
        <v>128</v>
      </c>
      <c r="B31" s="39" t="s">
        <v>696</v>
      </c>
      <c r="C31" s="46" t="s">
        <v>323</v>
      </c>
      <c r="D31" s="24" t="s">
        <v>65</v>
      </c>
      <c r="E31" s="72">
        <v>2.09</v>
      </c>
      <c r="F31" s="73"/>
      <c r="G31" s="70"/>
      <c r="H31" s="47">
        <f t="shared" si="0"/>
        <v>0</v>
      </c>
      <c r="I31" s="70"/>
      <c r="J31" s="70"/>
      <c r="K31" s="48">
        <f t="shared" si="1"/>
        <v>0</v>
      </c>
      <c r="L31" s="49">
        <f t="shared" si="2"/>
        <v>0</v>
      </c>
      <c r="M31" s="47">
        <f t="shared" si="3"/>
        <v>0</v>
      </c>
      <c r="N31" s="47">
        <f t="shared" si="4"/>
        <v>0</v>
      </c>
      <c r="O31" s="47">
        <f t="shared" si="5"/>
        <v>0</v>
      </c>
      <c r="P31" s="48">
        <f t="shared" si="6"/>
        <v>0</v>
      </c>
    </row>
    <row r="32" spans="1:16" x14ac:dyDescent="0.2">
      <c r="A32" s="38" t="s">
        <v>129</v>
      </c>
      <c r="B32" s="39" t="s">
        <v>696</v>
      </c>
      <c r="C32" s="46" t="s">
        <v>324</v>
      </c>
      <c r="D32" s="24" t="s">
        <v>65</v>
      </c>
      <c r="E32" s="72">
        <v>0.31</v>
      </c>
      <c r="F32" s="73"/>
      <c r="G32" s="70"/>
      <c r="H32" s="47">
        <f t="shared" si="0"/>
        <v>0</v>
      </c>
      <c r="I32" s="70"/>
      <c r="J32" s="70"/>
      <c r="K32" s="48">
        <f t="shared" si="1"/>
        <v>0</v>
      </c>
      <c r="L32" s="49">
        <f t="shared" si="2"/>
        <v>0</v>
      </c>
      <c r="M32" s="47">
        <f t="shared" si="3"/>
        <v>0</v>
      </c>
      <c r="N32" s="47">
        <f t="shared" si="4"/>
        <v>0</v>
      </c>
      <c r="O32" s="47">
        <f t="shared" si="5"/>
        <v>0</v>
      </c>
      <c r="P32" s="48">
        <f t="shared" si="6"/>
        <v>0</v>
      </c>
    </row>
    <row r="33" spans="1:16" x14ac:dyDescent="0.2">
      <c r="A33" s="38" t="s">
        <v>130</v>
      </c>
      <c r="B33" s="39" t="s">
        <v>696</v>
      </c>
      <c r="C33" s="46" t="s">
        <v>325</v>
      </c>
      <c r="D33" s="24" t="s">
        <v>65</v>
      </c>
      <c r="E33" s="72">
        <v>0.2</v>
      </c>
      <c r="F33" s="73"/>
      <c r="G33" s="70"/>
      <c r="H33" s="47">
        <f t="shared" si="0"/>
        <v>0</v>
      </c>
      <c r="I33" s="70"/>
      <c r="J33" s="70"/>
      <c r="K33" s="48">
        <f t="shared" si="1"/>
        <v>0</v>
      </c>
      <c r="L33" s="49">
        <f t="shared" si="2"/>
        <v>0</v>
      </c>
      <c r="M33" s="47">
        <f t="shared" si="3"/>
        <v>0</v>
      </c>
      <c r="N33" s="47">
        <f t="shared" si="4"/>
        <v>0</v>
      </c>
      <c r="O33" s="47">
        <f t="shared" si="5"/>
        <v>0</v>
      </c>
      <c r="P33" s="48">
        <f t="shared" si="6"/>
        <v>0</v>
      </c>
    </row>
    <row r="34" spans="1:16" x14ac:dyDescent="0.2">
      <c r="A34" s="38" t="s">
        <v>131</v>
      </c>
      <c r="B34" s="39" t="s">
        <v>696</v>
      </c>
      <c r="C34" s="46" t="s">
        <v>326</v>
      </c>
      <c r="D34" s="24" t="s">
        <v>65</v>
      </c>
      <c r="E34" s="72">
        <v>0.25</v>
      </c>
      <c r="F34" s="73"/>
      <c r="G34" s="70"/>
      <c r="H34" s="47">
        <f t="shared" si="0"/>
        <v>0</v>
      </c>
      <c r="I34" s="70"/>
      <c r="J34" s="70"/>
      <c r="K34" s="48">
        <f t="shared" si="1"/>
        <v>0</v>
      </c>
      <c r="L34" s="49">
        <f t="shared" si="2"/>
        <v>0</v>
      </c>
      <c r="M34" s="47">
        <f t="shared" si="3"/>
        <v>0</v>
      </c>
      <c r="N34" s="47">
        <f t="shared" si="4"/>
        <v>0</v>
      </c>
      <c r="O34" s="47">
        <f t="shared" si="5"/>
        <v>0</v>
      </c>
      <c r="P34" s="48">
        <f t="shared" si="6"/>
        <v>0</v>
      </c>
    </row>
    <row r="35" spans="1:16" x14ac:dyDescent="0.2">
      <c r="A35" s="38" t="s">
        <v>132</v>
      </c>
      <c r="B35" s="39" t="s">
        <v>696</v>
      </c>
      <c r="C35" s="46" t="s">
        <v>367</v>
      </c>
      <c r="D35" s="24" t="s">
        <v>65</v>
      </c>
      <c r="E35" s="72">
        <v>1.1599999999999999</v>
      </c>
      <c r="F35" s="73"/>
      <c r="G35" s="70"/>
      <c r="H35" s="47"/>
      <c r="I35" s="70"/>
      <c r="J35" s="70"/>
      <c r="K35" s="48">
        <f t="shared" si="1"/>
        <v>0</v>
      </c>
      <c r="L35" s="49">
        <f t="shared" si="2"/>
        <v>0</v>
      </c>
      <c r="M35" s="47"/>
      <c r="N35" s="47">
        <f t="shared" si="4"/>
        <v>0</v>
      </c>
      <c r="O35" s="47">
        <f t="shared" si="5"/>
        <v>0</v>
      </c>
      <c r="P35" s="48">
        <f t="shared" si="6"/>
        <v>0</v>
      </c>
    </row>
    <row r="36" spans="1:16" x14ac:dyDescent="0.2">
      <c r="A36" s="38" t="s">
        <v>138</v>
      </c>
      <c r="B36" s="39" t="s">
        <v>696</v>
      </c>
      <c r="C36" s="46" t="s">
        <v>324</v>
      </c>
      <c r="D36" s="24" t="s">
        <v>65</v>
      </c>
      <c r="E36" s="72">
        <v>3.36</v>
      </c>
      <c r="F36" s="73"/>
      <c r="G36" s="70"/>
      <c r="H36" s="47">
        <f t="shared" si="0"/>
        <v>0</v>
      </c>
      <c r="I36" s="70"/>
      <c r="J36" s="70"/>
      <c r="K36" s="48">
        <f t="shared" si="1"/>
        <v>0</v>
      </c>
      <c r="L36" s="49">
        <f t="shared" si="2"/>
        <v>0</v>
      </c>
      <c r="M36" s="47"/>
      <c r="N36" s="47">
        <f t="shared" si="4"/>
        <v>0</v>
      </c>
      <c r="O36" s="47">
        <f t="shared" si="5"/>
        <v>0</v>
      </c>
      <c r="P36" s="48">
        <f t="shared" si="6"/>
        <v>0</v>
      </c>
    </row>
    <row r="37" spans="1:16" x14ac:dyDescent="0.2">
      <c r="A37" s="38" t="s">
        <v>140</v>
      </c>
      <c r="B37" s="39" t="s">
        <v>696</v>
      </c>
      <c r="C37" s="46" t="s">
        <v>327</v>
      </c>
      <c r="D37" s="24" t="s">
        <v>65</v>
      </c>
      <c r="E37" s="72">
        <v>0.36</v>
      </c>
      <c r="F37" s="73"/>
      <c r="G37" s="70"/>
      <c r="H37" s="47">
        <f t="shared" si="0"/>
        <v>0</v>
      </c>
      <c r="I37" s="70"/>
      <c r="J37" s="70"/>
      <c r="K37" s="48">
        <f t="shared" si="1"/>
        <v>0</v>
      </c>
      <c r="L37" s="49">
        <f t="shared" si="2"/>
        <v>0</v>
      </c>
      <c r="M37" s="47">
        <f t="shared" si="3"/>
        <v>0</v>
      </c>
      <c r="N37" s="47">
        <f t="shared" si="4"/>
        <v>0</v>
      </c>
      <c r="O37" s="47">
        <f t="shared" si="5"/>
        <v>0</v>
      </c>
      <c r="P37" s="48">
        <f t="shared" si="6"/>
        <v>0</v>
      </c>
    </row>
    <row r="38" spans="1:16" x14ac:dyDescent="0.2">
      <c r="A38" s="38" t="s">
        <v>141</v>
      </c>
      <c r="B38" s="39" t="s">
        <v>696</v>
      </c>
      <c r="C38" s="46" t="s">
        <v>328</v>
      </c>
      <c r="D38" s="24" t="s">
        <v>65</v>
      </c>
      <c r="E38" s="72">
        <v>7.76</v>
      </c>
      <c r="F38" s="73"/>
      <c r="G38" s="70"/>
      <c r="H38" s="47">
        <f t="shared" si="0"/>
        <v>0</v>
      </c>
      <c r="I38" s="70"/>
      <c r="J38" s="70"/>
      <c r="K38" s="48">
        <f t="shared" si="1"/>
        <v>0</v>
      </c>
      <c r="L38" s="49">
        <f t="shared" si="2"/>
        <v>0</v>
      </c>
      <c r="M38" s="47">
        <f t="shared" si="3"/>
        <v>0</v>
      </c>
      <c r="N38" s="47">
        <f t="shared" si="4"/>
        <v>0</v>
      </c>
      <c r="O38" s="47">
        <f t="shared" si="5"/>
        <v>0</v>
      </c>
      <c r="P38" s="48">
        <f t="shared" si="6"/>
        <v>0</v>
      </c>
    </row>
    <row r="39" spans="1:16" x14ac:dyDescent="0.2">
      <c r="A39" s="38" t="s">
        <v>143</v>
      </c>
      <c r="B39" s="39" t="s">
        <v>696</v>
      </c>
      <c r="C39" s="46" t="s">
        <v>182</v>
      </c>
      <c r="D39" s="24" t="s">
        <v>56</v>
      </c>
      <c r="E39" s="72">
        <v>1</v>
      </c>
      <c r="F39" s="73"/>
      <c r="G39" s="70"/>
      <c r="H39" s="47">
        <f t="shared" si="0"/>
        <v>0</v>
      </c>
      <c r="I39" s="70"/>
      <c r="J39" s="70"/>
      <c r="K39" s="48">
        <f t="shared" si="1"/>
        <v>0</v>
      </c>
      <c r="L39" s="49">
        <f t="shared" si="2"/>
        <v>0</v>
      </c>
      <c r="M39" s="47">
        <f t="shared" si="3"/>
        <v>0</v>
      </c>
      <c r="N39" s="47">
        <f t="shared" si="4"/>
        <v>0</v>
      </c>
      <c r="O39" s="47">
        <f t="shared" si="5"/>
        <v>0</v>
      </c>
      <c r="P39" s="48">
        <f t="shared" si="6"/>
        <v>0</v>
      </c>
    </row>
    <row r="40" spans="1:16" x14ac:dyDescent="0.2">
      <c r="A40" s="38" t="s">
        <v>145</v>
      </c>
      <c r="B40" s="39" t="s">
        <v>696</v>
      </c>
      <c r="C40" s="46" t="s">
        <v>764</v>
      </c>
      <c r="D40" s="24" t="s">
        <v>187</v>
      </c>
      <c r="E40" s="72">
        <v>152</v>
      </c>
      <c r="F40" s="73"/>
      <c r="G40" s="70"/>
      <c r="H40" s="47">
        <f t="shared" si="0"/>
        <v>0</v>
      </c>
      <c r="I40" s="70"/>
      <c r="J40" s="70"/>
      <c r="K40" s="48">
        <f t="shared" si="1"/>
        <v>0</v>
      </c>
      <c r="L40" s="49">
        <f t="shared" si="2"/>
        <v>0</v>
      </c>
      <c r="M40" s="47">
        <f t="shared" si="3"/>
        <v>0</v>
      </c>
      <c r="N40" s="47">
        <f t="shared" si="4"/>
        <v>0</v>
      </c>
      <c r="O40" s="47">
        <f t="shared" si="5"/>
        <v>0</v>
      </c>
      <c r="P40" s="48">
        <f t="shared" si="6"/>
        <v>0</v>
      </c>
    </row>
    <row r="41" spans="1:16" x14ac:dyDescent="0.2">
      <c r="A41" s="175" t="s">
        <v>146</v>
      </c>
      <c r="B41" s="39" t="s">
        <v>696</v>
      </c>
      <c r="C41" s="46" t="s">
        <v>369</v>
      </c>
      <c r="D41" s="24" t="s">
        <v>62</v>
      </c>
      <c r="E41" s="183">
        <v>665</v>
      </c>
      <c r="F41" s="73"/>
      <c r="G41" s="70"/>
      <c r="H41" s="47">
        <f t="shared" si="0"/>
        <v>0</v>
      </c>
      <c r="I41" s="70"/>
      <c r="J41" s="70"/>
      <c r="K41" s="48">
        <f t="shared" si="1"/>
        <v>0</v>
      </c>
      <c r="L41" s="49">
        <f t="shared" si="2"/>
        <v>0</v>
      </c>
      <c r="M41" s="47">
        <f t="shared" si="3"/>
        <v>0</v>
      </c>
      <c r="N41" s="47">
        <f t="shared" si="4"/>
        <v>0</v>
      </c>
      <c r="O41" s="47">
        <f t="shared" si="5"/>
        <v>0</v>
      </c>
      <c r="P41" s="48">
        <f t="shared" si="6"/>
        <v>0</v>
      </c>
    </row>
    <row r="42" spans="1:16" x14ac:dyDescent="0.2">
      <c r="A42" s="175" t="s">
        <v>147</v>
      </c>
      <c r="B42" s="39" t="s">
        <v>696</v>
      </c>
      <c r="C42" s="46" t="s">
        <v>368</v>
      </c>
      <c r="D42" s="24" t="s">
        <v>65</v>
      </c>
      <c r="E42" s="183">
        <v>6.65</v>
      </c>
      <c r="F42" s="73"/>
      <c r="G42" s="70"/>
      <c r="H42" s="47">
        <f t="shared" si="0"/>
        <v>0</v>
      </c>
      <c r="I42" s="70"/>
      <c r="J42" s="70"/>
      <c r="K42" s="48">
        <f t="shared" si="1"/>
        <v>0</v>
      </c>
      <c r="L42" s="49">
        <f t="shared" si="2"/>
        <v>0</v>
      </c>
      <c r="M42" s="47">
        <f t="shared" si="3"/>
        <v>0</v>
      </c>
      <c r="N42" s="47">
        <f t="shared" si="4"/>
        <v>0</v>
      </c>
      <c r="O42" s="47">
        <f t="shared" si="5"/>
        <v>0</v>
      </c>
      <c r="P42" s="48">
        <f t="shared" si="6"/>
        <v>0</v>
      </c>
    </row>
    <row r="43" spans="1:16" x14ac:dyDescent="0.2">
      <c r="A43" s="175" t="s">
        <v>148</v>
      </c>
      <c r="B43" s="39" t="s">
        <v>696</v>
      </c>
      <c r="C43" s="46" t="s">
        <v>765</v>
      </c>
      <c r="D43" s="24" t="s">
        <v>187</v>
      </c>
      <c r="E43" s="183">
        <v>20</v>
      </c>
      <c r="F43" s="73"/>
      <c r="G43" s="70"/>
      <c r="H43" s="47">
        <f t="shared" si="0"/>
        <v>0</v>
      </c>
      <c r="I43" s="70"/>
      <c r="J43" s="70"/>
      <c r="K43" s="48">
        <f t="shared" si="1"/>
        <v>0</v>
      </c>
      <c r="L43" s="49">
        <f t="shared" si="2"/>
        <v>0</v>
      </c>
      <c r="M43" s="47">
        <f t="shared" si="3"/>
        <v>0</v>
      </c>
      <c r="N43" s="47">
        <f t="shared" si="4"/>
        <v>0</v>
      </c>
      <c r="O43" s="47">
        <f t="shared" si="5"/>
        <v>0</v>
      </c>
      <c r="P43" s="48">
        <f t="shared" si="6"/>
        <v>0</v>
      </c>
    </row>
    <row r="44" spans="1:16" x14ac:dyDescent="0.2">
      <c r="A44" s="175" t="s">
        <v>149</v>
      </c>
      <c r="B44" s="39" t="s">
        <v>696</v>
      </c>
      <c r="C44" s="46" t="s">
        <v>260</v>
      </c>
      <c r="D44" s="24" t="s">
        <v>85</v>
      </c>
      <c r="E44" s="183">
        <v>3700</v>
      </c>
      <c r="F44" s="73"/>
      <c r="G44" s="70"/>
      <c r="H44" s="47">
        <f t="shared" si="0"/>
        <v>0</v>
      </c>
      <c r="I44" s="70"/>
      <c r="J44" s="70"/>
      <c r="K44" s="48">
        <f t="shared" si="1"/>
        <v>0</v>
      </c>
      <c r="L44" s="49">
        <f t="shared" si="2"/>
        <v>0</v>
      </c>
      <c r="M44" s="47">
        <f t="shared" si="3"/>
        <v>0</v>
      </c>
      <c r="N44" s="47">
        <f t="shared" si="4"/>
        <v>0</v>
      </c>
      <c r="O44" s="47">
        <f t="shared" si="5"/>
        <v>0</v>
      </c>
      <c r="P44" s="48">
        <f t="shared" si="6"/>
        <v>0</v>
      </c>
    </row>
    <row r="45" spans="1:16" ht="22.5" x14ac:dyDescent="0.2">
      <c r="A45" s="38" t="s">
        <v>150</v>
      </c>
      <c r="B45" s="39" t="s">
        <v>696</v>
      </c>
      <c r="C45" s="46" t="s">
        <v>329</v>
      </c>
      <c r="D45" s="24" t="s">
        <v>62</v>
      </c>
      <c r="E45" s="72">
        <v>665</v>
      </c>
      <c r="F45" s="73"/>
      <c r="G45" s="70"/>
      <c r="H45" s="47">
        <f t="shared" si="0"/>
        <v>0</v>
      </c>
      <c r="I45" s="70"/>
      <c r="J45" s="70"/>
      <c r="K45" s="48">
        <f t="shared" si="1"/>
        <v>0</v>
      </c>
      <c r="L45" s="49">
        <f t="shared" si="2"/>
        <v>0</v>
      </c>
      <c r="M45" s="47">
        <f t="shared" si="3"/>
        <v>0</v>
      </c>
      <c r="N45" s="47">
        <f t="shared" si="4"/>
        <v>0</v>
      </c>
      <c r="O45" s="47">
        <f t="shared" si="5"/>
        <v>0</v>
      </c>
      <c r="P45" s="48">
        <f t="shared" si="6"/>
        <v>0</v>
      </c>
    </row>
    <row r="46" spans="1:16" x14ac:dyDescent="0.2">
      <c r="A46" s="175" t="s">
        <v>151</v>
      </c>
      <c r="B46" s="39" t="s">
        <v>696</v>
      </c>
      <c r="C46" s="46" t="s">
        <v>370</v>
      </c>
      <c r="D46" s="24" t="s">
        <v>62</v>
      </c>
      <c r="E46" s="183">
        <v>800</v>
      </c>
      <c r="F46" s="73"/>
      <c r="G46" s="70"/>
      <c r="H46" s="47">
        <f t="shared" si="0"/>
        <v>0</v>
      </c>
      <c r="I46" s="70"/>
      <c r="J46" s="70"/>
      <c r="K46" s="48">
        <f t="shared" si="1"/>
        <v>0</v>
      </c>
      <c r="L46" s="49">
        <f t="shared" si="2"/>
        <v>0</v>
      </c>
      <c r="M46" s="47">
        <f t="shared" si="3"/>
        <v>0</v>
      </c>
      <c r="N46" s="47">
        <f t="shared" si="4"/>
        <v>0</v>
      </c>
      <c r="O46" s="47">
        <f t="shared" si="5"/>
        <v>0</v>
      </c>
      <c r="P46" s="48">
        <f t="shared" si="6"/>
        <v>0</v>
      </c>
    </row>
    <row r="47" spans="1:16" x14ac:dyDescent="0.2">
      <c r="A47" s="38" t="s">
        <v>155</v>
      </c>
      <c r="B47" s="39" t="s">
        <v>696</v>
      </c>
      <c r="C47" s="46" t="s">
        <v>260</v>
      </c>
      <c r="D47" s="24" t="s">
        <v>85</v>
      </c>
      <c r="E47" s="72">
        <v>3900</v>
      </c>
      <c r="F47" s="73"/>
      <c r="G47" s="70"/>
      <c r="H47" s="47">
        <f t="shared" si="0"/>
        <v>0</v>
      </c>
      <c r="I47" s="70"/>
      <c r="J47" s="70"/>
      <c r="K47" s="48">
        <f t="shared" si="1"/>
        <v>0</v>
      </c>
      <c r="L47" s="49">
        <f t="shared" si="2"/>
        <v>0</v>
      </c>
      <c r="M47" s="47">
        <f t="shared" si="3"/>
        <v>0</v>
      </c>
      <c r="N47" s="47">
        <f t="shared" si="4"/>
        <v>0</v>
      </c>
      <c r="O47" s="47">
        <f t="shared" si="5"/>
        <v>0</v>
      </c>
      <c r="P47" s="48">
        <f t="shared" si="6"/>
        <v>0</v>
      </c>
    </row>
    <row r="48" spans="1:16" x14ac:dyDescent="0.2">
      <c r="A48" s="38" t="s">
        <v>156</v>
      </c>
      <c r="B48" s="39" t="s">
        <v>696</v>
      </c>
      <c r="C48" s="46" t="s">
        <v>816</v>
      </c>
      <c r="D48" s="24" t="s">
        <v>71</v>
      </c>
      <c r="E48" s="72">
        <v>150</v>
      </c>
      <c r="F48" s="73"/>
      <c r="G48" s="70"/>
      <c r="H48" s="47">
        <f t="shared" si="0"/>
        <v>0</v>
      </c>
      <c r="I48" s="70"/>
      <c r="J48" s="70"/>
      <c r="K48" s="48">
        <f t="shared" si="1"/>
        <v>0</v>
      </c>
      <c r="L48" s="49">
        <f t="shared" si="2"/>
        <v>0</v>
      </c>
      <c r="M48" s="47">
        <f t="shared" si="3"/>
        <v>0</v>
      </c>
      <c r="N48" s="47">
        <f t="shared" si="4"/>
        <v>0</v>
      </c>
      <c r="O48" s="47">
        <f t="shared" si="5"/>
        <v>0</v>
      </c>
      <c r="P48" s="48">
        <f t="shared" si="6"/>
        <v>0</v>
      </c>
    </row>
    <row r="49" spans="1:16" x14ac:dyDescent="0.2">
      <c r="A49" s="175" t="s">
        <v>157</v>
      </c>
      <c r="B49" s="39" t="s">
        <v>696</v>
      </c>
      <c r="C49" s="46" t="s">
        <v>373</v>
      </c>
      <c r="D49" s="24" t="s">
        <v>62</v>
      </c>
      <c r="E49" s="183">
        <v>800</v>
      </c>
      <c r="F49" s="73"/>
      <c r="G49" s="70"/>
      <c r="H49" s="47"/>
      <c r="I49" s="70"/>
      <c r="J49" s="70"/>
      <c r="K49" s="48">
        <f t="shared" si="1"/>
        <v>0</v>
      </c>
      <c r="L49" s="49">
        <f t="shared" si="2"/>
        <v>0</v>
      </c>
      <c r="M49" s="47">
        <f t="shared" si="3"/>
        <v>0</v>
      </c>
      <c r="N49" s="47">
        <f t="shared" si="4"/>
        <v>0</v>
      </c>
      <c r="O49" s="47">
        <f t="shared" si="5"/>
        <v>0</v>
      </c>
      <c r="P49" s="48">
        <f t="shared" si="6"/>
        <v>0</v>
      </c>
    </row>
    <row r="50" spans="1:16" x14ac:dyDescent="0.2">
      <c r="A50" s="175" t="s">
        <v>158</v>
      </c>
      <c r="B50" s="39" t="s">
        <v>696</v>
      </c>
      <c r="C50" s="204" t="s">
        <v>928</v>
      </c>
      <c r="D50" s="24" t="s">
        <v>65</v>
      </c>
      <c r="E50" s="183">
        <v>1.3</v>
      </c>
      <c r="F50" s="73"/>
      <c r="G50" s="70"/>
      <c r="H50" s="47"/>
      <c r="I50" s="70"/>
      <c r="J50" s="70"/>
      <c r="K50" s="48">
        <f t="shared" si="1"/>
        <v>0</v>
      </c>
      <c r="L50" s="49">
        <f t="shared" si="2"/>
        <v>0</v>
      </c>
      <c r="M50" s="47">
        <f t="shared" si="3"/>
        <v>0</v>
      </c>
      <c r="N50" s="47">
        <f t="shared" si="4"/>
        <v>0</v>
      </c>
      <c r="O50" s="47">
        <f t="shared" si="5"/>
        <v>0</v>
      </c>
      <c r="P50" s="48">
        <f t="shared" si="6"/>
        <v>0</v>
      </c>
    </row>
    <row r="51" spans="1:16" x14ac:dyDescent="0.2">
      <c r="A51" s="38" t="s">
        <v>161</v>
      </c>
      <c r="B51" s="39" t="s">
        <v>696</v>
      </c>
      <c r="C51" s="46" t="s">
        <v>386</v>
      </c>
      <c r="D51" s="24" t="s">
        <v>71</v>
      </c>
      <c r="E51" s="72">
        <v>70</v>
      </c>
      <c r="F51" s="73"/>
      <c r="G51" s="70"/>
      <c r="H51" s="47">
        <f t="shared" si="0"/>
        <v>0</v>
      </c>
      <c r="I51" s="70"/>
      <c r="J51" s="70"/>
      <c r="K51" s="48">
        <f t="shared" si="1"/>
        <v>0</v>
      </c>
      <c r="L51" s="49">
        <f t="shared" si="2"/>
        <v>0</v>
      </c>
      <c r="M51" s="47">
        <f t="shared" si="3"/>
        <v>0</v>
      </c>
      <c r="N51" s="47">
        <f t="shared" si="4"/>
        <v>0</v>
      </c>
      <c r="O51" s="47">
        <f t="shared" si="5"/>
        <v>0</v>
      </c>
      <c r="P51" s="48">
        <f t="shared" si="6"/>
        <v>0</v>
      </c>
    </row>
    <row r="52" spans="1:16" x14ac:dyDescent="0.2">
      <c r="A52" s="38" t="s">
        <v>163</v>
      </c>
      <c r="B52" s="39" t="s">
        <v>696</v>
      </c>
      <c r="C52" s="46" t="s">
        <v>371</v>
      </c>
      <c r="D52" s="24" t="s">
        <v>71</v>
      </c>
      <c r="E52" s="72">
        <v>70</v>
      </c>
      <c r="F52" s="73"/>
      <c r="G52" s="70"/>
      <c r="H52" s="47">
        <f t="shared" si="0"/>
        <v>0</v>
      </c>
      <c r="I52" s="70"/>
      <c r="J52" s="70"/>
      <c r="K52" s="48">
        <f t="shared" si="1"/>
        <v>0</v>
      </c>
      <c r="L52" s="49">
        <f t="shared" si="2"/>
        <v>0</v>
      </c>
      <c r="M52" s="47">
        <f t="shared" si="3"/>
        <v>0</v>
      </c>
      <c r="N52" s="47">
        <f t="shared" si="4"/>
        <v>0</v>
      </c>
      <c r="O52" s="47">
        <f t="shared" si="5"/>
        <v>0</v>
      </c>
      <c r="P52" s="48">
        <f t="shared" si="6"/>
        <v>0</v>
      </c>
    </row>
    <row r="53" spans="1:16" x14ac:dyDescent="0.2">
      <c r="A53" s="38" t="s">
        <v>164</v>
      </c>
      <c r="B53" s="39" t="s">
        <v>696</v>
      </c>
      <c r="C53" s="46" t="s">
        <v>372</v>
      </c>
      <c r="D53" s="24" t="s">
        <v>71</v>
      </c>
      <c r="E53" s="72">
        <v>70</v>
      </c>
      <c r="F53" s="73"/>
      <c r="G53" s="70"/>
      <c r="H53" s="47">
        <f t="shared" si="0"/>
        <v>0</v>
      </c>
      <c r="I53" s="70"/>
      <c r="J53" s="70"/>
      <c r="K53" s="48">
        <f t="shared" si="1"/>
        <v>0</v>
      </c>
      <c r="L53" s="49">
        <f t="shared" si="2"/>
        <v>0</v>
      </c>
      <c r="M53" s="47">
        <f t="shared" si="3"/>
        <v>0</v>
      </c>
      <c r="N53" s="47">
        <f t="shared" si="4"/>
        <v>0</v>
      </c>
      <c r="O53" s="47">
        <f t="shared" si="5"/>
        <v>0</v>
      </c>
      <c r="P53" s="48">
        <f t="shared" si="6"/>
        <v>0</v>
      </c>
    </row>
    <row r="54" spans="1:16" x14ac:dyDescent="0.2">
      <c r="A54" s="38" t="s">
        <v>167</v>
      </c>
      <c r="B54" s="39" t="s">
        <v>696</v>
      </c>
      <c r="C54" s="46" t="s">
        <v>260</v>
      </c>
      <c r="D54" s="24" t="s">
        <v>85</v>
      </c>
      <c r="E54" s="72">
        <v>70</v>
      </c>
      <c r="F54" s="73"/>
      <c r="G54" s="70"/>
      <c r="H54" s="47">
        <f t="shared" si="0"/>
        <v>0</v>
      </c>
      <c r="I54" s="70"/>
      <c r="J54" s="70"/>
      <c r="K54" s="48">
        <f t="shared" si="1"/>
        <v>0</v>
      </c>
      <c r="L54" s="49">
        <f t="shared" si="2"/>
        <v>0</v>
      </c>
      <c r="M54" s="47">
        <f t="shared" si="3"/>
        <v>0</v>
      </c>
      <c r="N54" s="47">
        <f t="shared" si="4"/>
        <v>0</v>
      </c>
      <c r="O54" s="47">
        <f t="shared" si="5"/>
        <v>0</v>
      </c>
      <c r="P54" s="48">
        <f t="shared" si="6"/>
        <v>0</v>
      </c>
    </row>
    <row r="55" spans="1:16" x14ac:dyDescent="0.2">
      <c r="A55" s="38" t="s">
        <v>169</v>
      </c>
      <c r="B55" s="39" t="s">
        <v>696</v>
      </c>
      <c r="C55" s="46" t="s">
        <v>374</v>
      </c>
      <c r="D55" s="24" t="s">
        <v>56</v>
      </c>
      <c r="E55" s="72">
        <v>1</v>
      </c>
      <c r="F55" s="73"/>
      <c r="G55" s="70"/>
      <c r="H55" s="47">
        <f t="shared" si="0"/>
        <v>0</v>
      </c>
      <c r="I55" s="70"/>
      <c r="J55" s="70"/>
      <c r="K55" s="48">
        <f t="shared" si="1"/>
        <v>0</v>
      </c>
      <c r="L55" s="49">
        <f t="shared" si="2"/>
        <v>0</v>
      </c>
      <c r="M55" s="47">
        <f t="shared" si="3"/>
        <v>0</v>
      </c>
      <c r="N55" s="47">
        <f t="shared" si="4"/>
        <v>0</v>
      </c>
      <c r="O55" s="47">
        <f t="shared" si="5"/>
        <v>0</v>
      </c>
      <c r="P55" s="48">
        <f t="shared" si="6"/>
        <v>0</v>
      </c>
    </row>
    <row r="56" spans="1:16" x14ac:dyDescent="0.2">
      <c r="A56" s="38" t="s">
        <v>171</v>
      </c>
      <c r="B56" s="39" t="s">
        <v>696</v>
      </c>
      <c r="C56" s="46" t="s">
        <v>375</v>
      </c>
      <c r="D56" s="24" t="s">
        <v>56</v>
      </c>
      <c r="E56" s="72">
        <v>1</v>
      </c>
      <c r="F56" s="73"/>
      <c r="G56" s="70"/>
      <c r="H56" s="47">
        <f t="shared" si="0"/>
        <v>0</v>
      </c>
      <c r="I56" s="70"/>
      <c r="J56" s="70"/>
      <c r="K56" s="48">
        <f t="shared" si="1"/>
        <v>0</v>
      </c>
      <c r="L56" s="49">
        <f t="shared" si="2"/>
        <v>0</v>
      </c>
      <c r="M56" s="47">
        <f t="shared" si="3"/>
        <v>0</v>
      </c>
      <c r="N56" s="47">
        <f t="shared" si="4"/>
        <v>0</v>
      </c>
      <c r="O56" s="47">
        <f t="shared" si="5"/>
        <v>0</v>
      </c>
      <c r="P56" s="48">
        <f t="shared" si="6"/>
        <v>0</v>
      </c>
    </row>
    <row r="57" spans="1:16" ht="22.5" x14ac:dyDescent="0.2">
      <c r="A57" s="38" t="s">
        <v>173</v>
      </c>
      <c r="B57" s="39" t="s">
        <v>696</v>
      </c>
      <c r="C57" s="46" t="s">
        <v>376</v>
      </c>
      <c r="D57" s="24" t="s">
        <v>56</v>
      </c>
      <c r="E57" s="72">
        <v>6</v>
      </c>
      <c r="F57" s="73"/>
      <c r="G57" s="70"/>
      <c r="H57" s="47">
        <f t="shared" si="0"/>
        <v>0</v>
      </c>
      <c r="I57" s="70"/>
      <c r="J57" s="70"/>
      <c r="K57" s="48">
        <f t="shared" si="1"/>
        <v>0</v>
      </c>
      <c r="L57" s="49">
        <f t="shared" si="2"/>
        <v>0</v>
      </c>
      <c r="M57" s="47">
        <f t="shared" si="3"/>
        <v>0</v>
      </c>
      <c r="N57" s="47">
        <f t="shared" si="4"/>
        <v>0</v>
      </c>
      <c r="O57" s="47">
        <f t="shared" si="5"/>
        <v>0</v>
      </c>
      <c r="P57" s="48">
        <f t="shared" si="6"/>
        <v>0</v>
      </c>
    </row>
    <row r="58" spans="1:16" x14ac:dyDescent="0.2">
      <c r="A58" s="38" t="s">
        <v>175</v>
      </c>
      <c r="B58" s="39" t="s">
        <v>696</v>
      </c>
      <c r="C58" s="46" t="s">
        <v>817</v>
      </c>
      <c r="D58" s="24" t="s">
        <v>71</v>
      </c>
      <c r="E58" s="72">
        <v>16</v>
      </c>
      <c r="F58" s="73"/>
      <c r="G58" s="70"/>
      <c r="H58" s="47">
        <f t="shared" si="0"/>
        <v>0</v>
      </c>
      <c r="I58" s="70"/>
      <c r="J58" s="70"/>
      <c r="K58" s="48">
        <f t="shared" si="1"/>
        <v>0</v>
      </c>
      <c r="L58" s="49">
        <f t="shared" si="2"/>
        <v>0</v>
      </c>
      <c r="M58" s="47">
        <f t="shared" si="3"/>
        <v>0</v>
      </c>
      <c r="N58" s="47">
        <f t="shared" si="4"/>
        <v>0</v>
      </c>
      <c r="O58" s="47">
        <f t="shared" si="5"/>
        <v>0</v>
      </c>
      <c r="P58" s="48">
        <f t="shared" si="6"/>
        <v>0</v>
      </c>
    </row>
    <row r="59" spans="1:16" ht="22.5" x14ac:dyDescent="0.2">
      <c r="A59" s="38" t="s">
        <v>177</v>
      </c>
      <c r="B59" s="39" t="s">
        <v>696</v>
      </c>
      <c r="C59" s="46" t="s">
        <v>378</v>
      </c>
      <c r="D59" s="24" t="s">
        <v>56</v>
      </c>
      <c r="E59" s="72">
        <v>8</v>
      </c>
      <c r="F59" s="73"/>
      <c r="G59" s="70"/>
      <c r="H59" s="47">
        <f t="shared" si="0"/>
        <v>0</v>
      </c>
      <c r="I59" s="70"/>
      <c r="J59" s="70"/>
      <c r="K59" s="48">
        <f t="shared" si="1"/>
        <v>0</v>
      </c>
      <c r="L59" s="49">
        <f t="shared" si="2"/>
        <v>0</v>
      </c>
      <c r="M59" s="47">
        <f t="shared" si="3"/>
        <v>0</v>
      </c>
      <c r="N59" s="47">
        <f t="shared" si="4"/>
        <v>0</v>
      </c>
      <c r="O59" s="47">
        <f t="shared" si="5"/>
        <v>0</v>
      </c>
      <c r="P59" s="48">
        <f t="shared" si="6"/>
        <v>0</v>
      </c>
    </row>
    <row r="60" spans="1:16" x14ac:dyDescent="0.2">
      <c r="A60" s="38" t="s">
        <v>377</v>
      </c>
      <c r="B60" s="39" t="s">
        <v>696</v>
      </c>
      <c r="C60" s="46" t="s">
        <v>817</v>
      </c>
      <c r="D60" s="24" t="s">
        <v>71</v>
      </c>
      <c r="E60" s="72">
        <v>3</v>
      </c>
      <c r="F60" s="73"/>
      <c r="G60" s="70"/>
      <c r="H60" s="47">
        <f t="shared" si="0"/>
        <v>0</v>
      </c>
      <c r="I60" s="70"/>
      <c r="J60" s="70"/>
      <c r="K60" s="48">
        <f t="shared" si="1"/>
        <v>0</v>
      </c>
      <c r="L60" s="49">
        <f t="shared" si="2"/>
        <v>0</v>
      </c>
      <c r="M60" s="47">
        <f t="shared" si="3"/>
        <v>0</v>
      </c>
      <c r="N60" s="47">
        <f t="shared" si="4"/>
        <v>0</v>
      </c>
      <c r="O60" s="47">
        <f t="shared" si="5"/>
        <v>0</v>
      </c>
      <c r="P60" s="48">
        <f t="shared" si="6"/>
        <v>0</v>
      </c>
    </row>
    <row r="61" spans="1:16" x14ac:dyDescent="0.2">
      <c r="A61" s="38" t="s">
        <v>379</v>
      </c>
      <c r="B61" s="39" t="s">
        <v>696</v>
      </c>
      <c r="C61" s="46" t="s">
        <v>380</v>
      </c>
      <c r="D61" s="24" t="s">
        <v>71</v>
      </c>
      <c r="E61" s="72">
        <v>16</v>
      </c>
      <c r="F61" s="73"/>
      <c r="G61" s="70"/>
      <c r="H61" s="47">
        <f t="shared" si="0"/>
        <v>0</v>
      </c>
      <c r="I61" s="70"/>
      <c r="J61" s="70"/>
      <c r="K61" s="48">
        <f t="shared" si="1"/>
        <v>0</v>
      </c>
      <c r="L61" s="49">
        <f t="shared" si="2"/>
        <v>0</v>
      </c>
      <c r="M61" s="47">
        <f t="shared" si="3"/>
        <v>0</v>
      </c>
      <c r="N61" s="47">
        <f t="shared" si="4"/>
        <v>0</v>
      </c>
      <c r="O61" s="47">
        <f t="shared" si="5"/>
        <v>0</v>
      </c>
      <c r="P61" s="48">
        <f t="shared" si="6"/>
        <v>0</v>
      </c>
    </row>
    <row r="62" spans="1:16" x14ac:dyDescent="0.2">
      <c r="A62" s="38" t="s">
        <v>381</v>
      </c>
      <c r="B62" s="39" t="s">
        <v>696</v>
      </c>
      <c r="C62" s="46" t="s">
        <v>382</v>
      </c>
      <c r="D62" s="24" t="s">
        <v>71</v>
      </c>
      <c r="E62" s="72">
        <v>16</v>
      </c>
      <c r="F62" s="73"/>
      <c r="G62" s="70"/>
      <c r="H62" s="47">
        <f t="shared" si="0"/>
        <v>0</v>
      </c>
      <c r="I62" s="70"/>
      <c r="J62" s="70"/>
      <c r="K62" s="48">
        <f t="shared" si="1"/>
        <v>0</v>
      </c>
      <c r="L62" s="49">
        <f t="shared" si="2"/>
        <v>0</v>
      </c>
      <c r="M62" s="47">
        <f t="shared" si="3"/>
        <v>0</v>
      </c>
      <c r="N62" s="47">
        <f t="shared" si="4"/>
        <v>0</v>
      </c>
      <c r="O62" s="47">
        <f t="shared" si="5"/>
        <v>0</v>
      </c>
      <c r="P62" s="48">
        <f t="shared" si="6"/>
        <v>0</v>
      </c>
    </row>
    <row r="63" spans="1:16" x14ac:dyDescent="0.2">
      <c r="A63" s="38" t="s">
        <v>383</v>
      </c>
      <c r="B63" s="39" t="s">
        <v>696</v>
      </c>
      <c r="C63" s="46" t="s">
        <v>260</v>
      </c>
      <c r="D63" s="24" t="s">
        <v>85</v>
      </c>
      <c r="E63" s="72">
        <v>96</v>
      </c>
      <c r="F63" s="73"/>
      <c r="G63" s="70"/>
      <c r="H63" s="47">
        <f t="shared" si="0"/>
        <v>0</v>
      </c>
      <c r="I63" s="70"/>
      <c r="J63" s="70"/>
      <c r="K63" s="48">
        <f t="shared" si="1"/>
        <v>0</v>
      </c>
      <c r="L63" s="49">
        <f t="shared" si="2"/>
        <v>0</v>
      </c>
      <c r="M63" s="47">
        <f t="shared" si="3"/>
        <v>0</v>
      </c>
      <c r="N63" s="47">
        <f t="shared" si="4"/>
        <v>0</v>
      </c>
      <c r="O63" s="47">
        <f t="shared" si="5"/>
        <v>0</v>
      </c>
      <c r="P63" s="48">
        <f t="shared" si="6"/>
        <v>0</v>
      </c>
    </row>
    <row r="64" spans="1:16" ht="22.5" x14ac:dyDescent="0.2">
      <c r="A64" s="38" t="s">
        <v>384</v>
      </c>
      <c r="B64" s="39" t="s">
        <v>696</v>
      </c>
      <c r="C64" s="46" t="s">
        <v>400</v>
      </c>
      <c r="D64" s="24" t="s">
        <v>62</v>
      </c>
      <c r="E64" s="72">
        <v>59.85</v>
      </c>
      <c r="F64" s="73"/>
      <c r="G64" s="70"/>
      <c r="H64" s="47">
        <f t="shared" si="0"/>
        <v>0</v>
      </c>
      <c r="I64" s="70"/>
      <c r="J64" s="70"/>
      <c r="K64" s="48">
        <f t="shared" si="1"/>
        <v>0</v>
      </c>
      <c r="L64" s="49">
        <f t="shared" si="2"/>
        <v>0</v>
      </c>
      <c r="M64" s="47">
        <f t="shared" si="3"/>
        <v>0</v>
      </c>
      <c r="N64" s="47">
        <f t="shared" si="4"/>
        <v>0</v>
      </c>
      <c r="O64" s="47">
        <f t="shared" si="5"/>
        <v>0</v>
      </c>
      <c r="P64" s="48">
        <f t="shared" si="6"/>
        <v>0</v>
      </c>
    </row>
    <row r="65" spans="1:16" x14ac:dyDescent="0.2">
      <c r="A65" s="38" t="s">
        <v>401</v>
      </c>
      <c r="B65" s="39" t="s">
        <v>696</v>
      </c>
      <c r="C65" s="46" t="s">
        <v>385</v>
      </c>
      <c r="D65" s="24" t="s">
        <v>65</v>
      </c>
      <c r="E65" s="72">
        <v>0.99</v>
      </c>
      <c r="F65" s="73"/>
      <c r="G65" s="70"/>
      <c r="H65" s="47">
        <f t="shared" si="0"/>
        <v>0</v>
      </c>
      <c r="I65" s="70"/>
      <c r="J65" s="70"/>
      <c r="K65" s="48">
        <f t="shared" si="1"/>
        <v>0</v>
      </c>
      <c r="L65" s="49">
        <f t="shared" si="2"/>
        <v>0</v>
      </c>
      <c r="M65" s="47">
        <f t="shared" si="3"/>
        <v>0</v>
      </c>
      <c r="N65" s="47">
        <f t="shared" si="4"/>
        <v>0</v>
      </c>
      <c r="O65" s="47">
        <f t="shared" si="5"/>
        <v>0</v>
      </c>
      <c r="P65" s="48">
        <f t="shared" si="6"/>
        <v>0</v>
      </c>
    </row>
    <row r="66" spans="1:16" x14ac:dyDescent="0.2">
      <c r="A66" s="38" t="s">
        <v>402</v>
      </c>
      <c r="B66" s="39" t="s">
        <v>696</v>
      </c>
      <c r="C66" s="46" t="s">
        <v>182</v>
      </c>
      <c r="D66" s="24" t="s">
        <v>56</v>
      </c>
      <c r="E66" s="72">
        <v>1</v>
      </c>
      <c r="F66" s="73"/>
      <c r="G66" s="70"/>
      <c r="H66" s="47">
        <f t="shared" si="0"/>
        <v>0</v>
      </c>
      <c r="I66" s="70"/>
      <c r="J66" s="70"/>
      <c r="K66" s="48">
        <f t="shared" si="1"/>
        <v>0</v>
      </c>
      <c r="L66" s="49">
        <f t="shared" si="2"/>
        <v>0</v>
      </c>
      <c r="M66" s="47">
        <f t="shared" si="3"/>
        <v>0</v>
      </c>
      <c r="N66" s="47">
        <f t="shared" si="4"/>
        <v>0</v>
      </c>
      <c r="O66" s="47">
        <f t="shared" si="5"/>
        <v>0</v>
      </c>
      <c r="P66" s="48">
        <f t="shared" si="6"/>
        <v>0</v>
      </c>
    </row>
    <row r="67" spans="1:16" ht="22.5" x14ac:dyDescent="0.2">
      <c r="A67" s="38" t="s">
        <v>403</v>
      </c>
      <c r="B67" s="39" t="s">
        <v>696</v>
      </c>
      <c r="C67" s="46" t="s">
        <v>818</v>
      </c>
      <c r="D67" s="24" t="s">
        <v>62</v>
      </c>
      <c r="E67" s="72">
        <v>62.9</v>
      </c>
      <c r="F67" s="73"/>
      <c r="G67" s="70"/>
      <c r="H67" s="47">
        <f t="shared" si="0"/>
        <v>0</v>
      </c>
      <c r="I67" s="70"/>
      <c r="J67" s="70"/>
      <c r="K67" s="48">
        <f t="shared" si="1"/>
        <v>0</v>
      </c>
      <c r="L67" s="49">
        <f t="shared" si="2"/>
        <v>0</v>
      </c>
      <c r="M67" s="47">
        <f t="shared" si="3"/>
        <v>0</v>
      </c>
      <c r="N67" s="47">
        <f t="shared" si="4"/>
        <v>0</v>
      </c>
      <c r="O67" s="47">
        <f t="shared" si="5"/>
        <v>0</v>
      </c>
      <c r="P67" s="48">
        <f t="shared" si="6"/>
        <v>0</v>
      </c>
    </row>
    <row r="68" spans="1:16" x14ac:dyDescent="0.2">
      <c r="A68" s="38" t="s">
        <v>404</v>
      </c>
      <c r="B68" s="39" t="s">
        <v>696</v>
      </c>
      <c r="C68" s="46" t="s">
        <v>260</v>
      </c>
      <c r="D68" s="24" t="s">
        <v>85</v>
      </c>
      <c r="E68" s="72">
        <v>240</v>
      </c>
      <c r="F68" s="73"/>
      <c r="G68" s="70"/>
      <c r="H68" s="47">
        <f t="shared" si="0"/>
        <v>0</v>
      </c>
      <c r="I68" s="70"/>
      <c r="J68" s="70"/>
      <c r="K68" s="48">
        <f t="shared" si="1"/>
        <v>0</v>
      </c>
      <c r="L68" s="49">
        <f t="shared" si="2"/>
        <v>0</v>
      </c>
      <c r="M68" s="47">
        <f t="shared" si="3"/>
        <v>0</v>
      </c>
      <c r="N68" s="47">
        <f t="shared" si="4"/>
        <v>0</v>
      </c>
      <c r="O68" s="47">
        <f t="shared" si="5"/>
        <v>0</v>
      </c>
      <c r="P68" s="48">
        <f t="shared" si="6"/>
        <v>0</v>
      </c>
    </row>
    <row r="69" spans="1:16" ht="22.5" x14ac:dyDescent="0.2">
      <c r="A69" s="38" t="s">
        <v>405</v>
      </c>
      <c r="B69" s="39" t="s">
        <v>696</v>
      </c>
      <c r="C69" s="46" t="s">
        <v>387</v>
      </c>
      <c r="D69" s="24" t="s">
        <v>62</v>
      </c>
      <c r="E69" s="72">
        <v>403.1</v>
      </c>
      <c r="F69" s="73"/>
      <c r="G69" s="70"/>
      <c r="H69" s="47">
        <f t="shared" si="0"/>
        <v>0</v>
      </c>
      <c r="I69" s="70"/>
      <c r="J69" s="70"/>
      <c r="K69" s="48">
        <f t="shared" si="1"/>
        <v>0</v>
      </c>
      <c r="L69" s="49">
        <f t="shared" si="2"/>
        <v>0</v>
      </c>
      <c r="M69" s="47">
        <f t="shared" si="3"/>
        <v>0</v>
      </c>
      <c r="N69" s="47">
        <f t="shared" si="4"/>
        <v>0</v>
      </c>
      <c r="O69" s="47">
        <f t="shared" si="5"/>
        <v>0</v>
      </c>
      <c r="P69" s="48">
        <f t="shared" si="6"/>
        <v>0</v>
      </c>
    </row>
    <row r="70" spans="1:16" x14ac:dyDescent="0.2">
      <c r="A70" s="38" t="s">
        <v>406</v>
      </c>
      <c r="B70" s="39" t="s">
        <v>696</v>
      </c>
      <c r="C70" s="46" t="s">
        <v>388</v>
      </c>
      <c r="D70" s="24" t="s">
        <v>62</v>
      </c>
      <c r="E70" s="72">
        <v>463.6</v>
      </c>
      <c r="F70" s="73"/>
      <c r="G70" s="70"/>
      <c r="H70" s="47">
        <f t="shared" si="0"/>
        <v>0</v>
      </c>
      <c r="I70" s="70"/>
      <c r="J70" s="70"/>
      <c r="K70" s="48">
        <f t="shared" si="1"/>
        <v>0</v>
      </c>
      <c r="L70" s="49">
        <f t="shared" si="2"/>
        <v>0</v>
      </c>
      <c r="M70" s="47">
        <f t="shared" si="3"/>
        <v>0</v>
      </c>
      <c r="N70" s="47">
        <f t="shared" si="4"/>
        <v>0</v>
      </c>
      <c r="O70" s="47">
        <f t="shared" si="5"/>
        <v>0</v>
      </c>
      <c r="P70" s="48">
        <f t="shared" si="6"/>
        <v>0</v>
      </c>
    </row>
    <row r="71" spans="1:16" ht="19.5" customHeight="1" x14ac:dyDescent="0.2">
      <c r="A71" s="38" t="s">
        <v>407</v>
      </c>
      <c r="B71" s="39" t="s">
        <v>696</v>
      </c>
      <c r="C71" s="46" t="s">
        <v>843</v>
      </c>
      <c r="D71" s="24" t="s">
        <v>62</v>
      </c>
      <c r="E71" s="72">
        <v>415.2</v>
      </c>
      <c r="F71" s="73"/>
      <c r="G71" s="70"/>
      <c r="H71" s="47">
        <f t="shared" si="0"/>
        <v>0</v>
      </c>
      <c r="I71" s="70"/>
      <c r="J71" s="70"/>
      <c r="K71" s="48">
        <f t="shared" si="1"/>
        <v>0</v>
      </c>
      <c r="L71" s="49">
        <f t="shared" si="2"/>
        <v>0</v>
      </c>
      <c r="M71" s="47">
        <f t="shared" si="3"/>
        <v>0</v>
      </c>
      <c r="N71" s="47">
        <f t="shared" si="4"/>
        <v>0</v>
      </c>
      <c r="O71" s="47">
        <f t="shared" si="5"/>
        <v>0</v>
      </c>
      <c r="P71" s="48">
        <f t="shared" si="6"/>
        <v>0</v>
      </c>
    </row>
    <row r="72" spans="1:16" ht="21" customHeight="1" x14ac:dyDescent="0.2">
      <c r="A72" s="175" t="s">
        <v>408</v>
      </c>
      <c r="B72" s="39" t="s">
        <v>696</v>
      </c>
      <c r="C72" s="46" t="s">
        <v>844</v>
      </c>
      <c r="D72" s="24" t="s">
        <v>109</v>
      </c>
      <c r="E72" s="183">
        <v>5670</v>
      </c>
      <c r="F72" s="73"/>
      <c r="G72" s="70"/>
      <c r="H72" s="47">
        <f t="shared" si="0"/>
        <v>0</v>
      </c>
      <c r="I72" s="70"/>
      <c r="J72" s="70"/>
      <c r="K72" s="48">
        <f t="shared" si="1"/>
        <v>0</v>
      </c>
      <c r="L72" s="49">
        <f t="shared" si="2"/>
        <v>0</v>
      </c>
      <c r="M72" s="47">
        <f t="shared" si="3"/>
        <v>0</v>
      </c>
      <c r="N72" s="47">
        <f t="shared" si="4"/>
        <v>0</v>
      </c>
      <c r="O72" s="47">
        <f t="shared" si="5"/>
        <v>0</v>
      </c>
      <c r="P72" s="48">
        <f t="shared" si="6"/>
        <v>0</v>
      </c>
    </row>
    <row r="73" spans="1:16" ht="22.5" x14ac:dyDescent="0.2">
      <c r="A73" s="38" t="s">
        <v>409</v>
      </c>
      <c r="B73" s="39" t="s">
        <v>696</v>
      </c>
      <c r="C73" s="46" t="s">
        <v>389</v>
      </c>
      <c r="D73" s="24" t="s">
        <v>62</v>
      </c>
      <c r="E73" s="72">
        <v>463.6</v>
      </c>
      <c r="F73" s="73"/>
      <c r="G73" s="70"/>
      <c r="H73" s="47">
        <f t="shared" si="0"/>
        <v>0</v>
      </c>
      <c r="I73" s="70"/>
      <c r="J73" s="70"/>
      <c r="K73" s="48">
        <f t="shared" si="1"/>
        <v>0</v>
      </c>
      <c r="L73" s="49">
        <f t="shared" si="2"/>
        <v>0</v>
      </c>
      <c r="M73" s="47">
        <f t="shared" si="3"/>
        <v>0</v>
      </c>
      <c r="N73" s="47">
        <f t="shared" si="4"/>
        <v>0</v>
      </c>
      <c r="O73" s="47">
        <f t="shared" si="5"/>
        <v>0</v>
      </c>
      <c r="P73" s="48">
        <f t="shared" si="6"/>
        <v>0</v>
      </c>
    </row>
    <row r="74" spans="1:16" ht="22.5" x14ac:dyDescent="0.2">
      <c r="A74" s="38" t="s">
        <v>408</v>
      </c>
      <c r="B74" s="39" t="s">
        <v>696</v>
      </c>
      <c r="C74" s="46" t="s">
        <v>390</v>
      </c>
      <c r="D74" s="24" t="s">
        <v>62</v>
      </c>
      <c r="E74" s="72">
        <v>42</v>
      </c>
      <c r="F74" s="73"/>
      <c r="G74" s="70"/>
      <c r="H74" s="47">
        <f t="shared" si="0"/>
        <v>0</v>
      </c>
      <c r="I74" s="70"/>
      <c r="J74" s="70"/>
      <c r="K74" s="48">
        <f t="shared" si="1"/>
        <v>0</v>
      </c>
      <c r="L74" s="49">
        <f t="shared" si="2"/>
        <v>0</v>
      </c>
      <c r="M74" s="47">
        <f t="shared" si="3"/>
        <v>0</v>
      </c>
      <c r="N74" s="47">
        <f t="shared" si="4"/>
        <v>0</v>
      </c>
      <c r="O74" s="47">
        <f t="shared" si="5"/>
        <v>0</v>
      </c>
      <c r="P74" s="48">
        <f t="shared" si="6"/>
        <v>0</v>
      </c>
    </row>
    <row r="75" spans="1:16" x14ac:dyDescent="0.2">
      <c r="A75" s="38" t="s">
        <v>409</v>
      </c>
      <c r="B75" s="39" t="s">
        <v>696</v>
      </c>
      <c r="C75" s="46" t="s">
        <v>391</v>
      </c>
      <c r="D75" s="24" t="s">
        <v>65</v>
      </c>
      <c r="E75" s="72">
        <v>1.3</v>
      </c>
      <c r="F75" s="73"/>
      <c r="G75" s="70"/>
      <c r="H75" s="47">
        <f t="shared" si="0"/>
        <v>0</v>
      </c>
      <c r="I75" s="70"/>
      <c r="J75" s="70"/>
      <c r="K75" s="48">
        <f t="shared" si="1"/>
        <v>0</v>
      </c>
      <c r="L75" s="49">
        <f t="shared" si="2"/>
        <v>0</v>
      </c>
      <c r="M75" s="47">
        <f t="shared" si="3"/>
        <v>0</v>
      </c>
      <c r="N75" s="47">
        <f t="shared" si="4"/>
        <v>0</v>
      </c>
      <c r="O75" s="47">
        <f t="shared" si="5"/>
        <v>0</v>
      </c>
      <c r="P75" s="48">
        <f t="shared" si="6"/>
        <v>0</v>
      </c>
    </row>
    <row r="76" spans="1:16" x14ac:dyDescent="0.2">
      <c r="A76" s="38" t="s">
        <v>410</v>
      </c>
      <c r="B76" s="39" t="s">
        <v>696</v>
      </c>
      <c r="C76" s="46" t="s">
        <v>765</v>
      </c>
      <c r="D76" s="24" t="s">
        <v>187</v>
      </c>
      <c r="E76" s="72">
        <v>8.4</v>
      </c>
      <c r="F76" s="73"/>
      <c r="G76" s="70"/>
      <c r="H76" s="47">
        <f t="shared" si="0"/>
        <v>0</v>
      </c>
      <c r="I76" s="70"/>
      <c r="J76" s="70"/>
      <c r="K76" s="48">
        <f t="shared" si="1"/>
        <v>0</v>
      </c>
      <c r="L76" s="49">
        <f t="shared" si="2"/>
        <v>0</v>
      </c>
      <c r="M76" s="47">
        <f t="shared" si="3"/>
        <v>0</v>
      </c>
      <c r="N76" s="47">
        <f t="shared" si="4"/>
        <v>0</v>
      </c>
      <c r="O76" s="47">
        <f t="shared" si="5"/>
        <v>0</v>
      </c>
      <c r="P76" s="48">
        <f t="shared" si="6"/>
        <v>0</v>
      </c>
    </row>
    <row r="77" spans="1:16" x14ac:dyDescent="0.2">
      <c r="A77" s="38" t="s">
        <v>411</v>
      </c>
      <c r="B77" s="39" t="s">
        <v>696</v>
      </c>
      <c r="C77" s="46" t="s">
        <v>260</v>
      </c>
      <c r="D77" s="24" t="s">
        <v>85</v>
      </c>
      <c r="E77" s="72">
        <v>126</v>
      </c>
      <c r="F77" s="73"/>
      <c r="G77" s="70"/>
      <c r="H77" s="47">
        <f t="shared" si="0"/>
        <v>0</v>
      </c>
      <c r="I77" s="70"/>
      <c r="J77" s="70"/>
      <c r="K77" s="48">
        <f t="shared" si="1"/>
        <v>0</v>
      </c>
      <c r="L77" s="49">
        <f t="shared" si="2"/>
        <v>0</v>
      </c>
      <c r="M77" s="47">
        <f t="shared" si="3"/>
        <v>0</v>
      </c>
      <c r="N77" s="47">
        <f t="shared" si="4"/>
        <v>0</v>
      </c>
      <c r="O77" s="47">
        <f t="shared" si="5"/>
        <v>0</v>
      </c>
      <c r="P77" s="48">
        <f t="shared" si="6"/>
        <v>0</v>
      </c>
    </row>
    <row r="78" spans="1:16" ht="33.75" x14ac:dyDescent="0.2">
      <c r="A78" s="38" t="s">
        <v>412</v>
      </c>
      <c r="B78" s="39" t="s">
        <v>696</v>
      </c>
      <c r="C78" s="46" t="s">
        <v>819</v>
      </c>
      <c r="D78" s="24" t="s">
        <v>62</v>
      </c>
      <c r="E78" s="72">
        <v>495</v>
      </c>
      <c r="F78" s="73"/>
      <c r="G78" s="70"/>
      <c r="H78" s="47">
        <f t="shared" si="0"/>
        <v>0</v>
      </c>
      <c r="I78" s="70"/>
      <c r="J78" s="70"/>
      <c r="K78" s="48">
        <f t="shared" si="1"/>
        <v>0</v>
      </c>
      <c r="L78" s="49">
        <f t="shared" si="2"/>
        <v>0</v>
      </c>
      <c r="M78" s="47">
        <f t="shared" si="3"/>
        <v>0</v>
      </c>
      <c r="N78" s="47">
        <f t="shared" si="4"/>
        <v>0</v>
      </c>
      <c r="O78" s="47">
        <f t="shared" si="5"/>
        <v>0</v>
      </c>
      <c r="P78" s="48">
        <f t="shared" si="6"/>
        <v>0</v>
      </c>
    </row>
    <row r="79" spans="1:16" x14ac:dyDescent="0.2">
      <c r="A79" s="38" t="s">
        <v>413</v>
      </c>
      <c r="B79" s="39" t="s">
        <v>696</v>
      </c>
      <c r="C79" s="46" t="s">
        <v>820</v>
      </c>
      <c r="D79" s="24" t="s">
        <v>187</v>
      </c>
      <c r="E79" s="72">
        <v>15</v>
      </c>
      <c r="F79" s="73"/>
      <c r="G79" s="70"/>
      <c r="H79" s="47">
        <f t="shared" si="0"/>
        <v>0</v>
      </c>
      <c r="I79" s="70"/>
      <c r="J79" s="70"/>
      <c r="K79" s="48">
        <f t="shared" si="1"/>
        <v>0</v>
      </c>
      <c r="L79" s="49">
        <f t="shared" si="2"/>
        <v>0</v>
      </c>
      <c r="M79" s="47">
        <f t="shared" si="3"/>
        <v>0</v>
      </c>
      <c r="N79" s="47">
        <f t="shared" si="4"/>
        <v>0</v>
      </c>
      <c r="O79" s="47">
        <f t="shared" si="5"/>
        <v>0</v>
      </c>
      <c r="P79" s="48">
        <f t="shared" si="6"/>
        <v>0</v>
      </c>
    </row>
    <row r="80" spans="1:16" x14ac:dyDescent="0.2">
      <c r="A80" s="38" t="s">
        <v>414</v>
      </c>
      <c r="B80" s="39" t="s">
        <v>696</v>
      </c>
      <c r="C80" s="46" t="s">
        <v>392</v>
      </c>
      <c r="D80" s="24" t="s">
        <v>71</v>
      </c>
      <c r="E80" s="72">
        <v>110</v>
      </c>
      <c r="F80" s="73"/>
      <c r="G80" s="70"/>
      <c r="H80" s="47">
        <f t="shared" si="0"/>
        <v>0</v>
      </c>
      <c r="I80" s="70"/>
      <c r="J80" s="70"/>
      <c r="K80" s="48">
        <f t="shared" si="1"/>
        <v>0</v>
      </c>
      <c r="L80" s="49">
        <f t="shared" si="2"/>
        <v>0</v>
      </c>
      <c r="M80" s="47">
        <f t="shared" si="3"/>
        <v>0</v>
      </c>
      <c r="N80" s="47">
        <f t="shared" si="4"/>
        <v>0</v>
      </c>
      <c r="O80" s="47">
        <f t="shared" si="5"/>
        <v>0</v>
      </c>
      <c r="P80" s="48">
        <f t="shared" si="6"/>
        <v>0</v>
      </c>
    </row>
    <row r="81" spans="1:16" x14ac:dyDescent="0.2">
      <c r="A81" s="38" t="s">
        <v>417</v>
      </c>
      <c r="B81" s="39" t="s">
        <v>696</v>
      </c>
      <c r="C81" s="46" t="s">
        <v>397</v>
      </c>
      <c r="D81" s="24" t="s">
        <v>71</v>
      </c>
      <c r="E81" s="72">
        <v>110</v>
      </c>
      <c r="F81" s="73"/>
      <c r="G81" s="70"/>
      <c r="H81" s="47">
        <f t="shared" si="0"/>
        <v>0</v>
      </c>
      <c r="I81" s="70"/>
      <c r="J81" s="70"/>
      <c r="K81" s="48">
        <f t="shared" si="1"/>
        <v>0</v>
      </c>
      <c r="L81" s="49">
        <f t="shared" si="2"/>
        <v>0</v>
      </c>
      <c r="M81" s="47">
        <f t="shared" si="3"/>
        <v>0</v>
      </c>
      <c r="N81" s="47">
        <f t="shared" si="4"/>
        <v>0</v>
      </c>
      <c r="O81" s="47">
        <f t="shared" si="5"/>
        <v>0</v>
      </c>
      <c r="P81" s="48">
        <f t="shared" si="6"/>
        <v>0</v>
      </c>
    </row>
    <row r="82" spans="1:16" x14ac:dyDescent="0.2">
      <c r="A82" s="38" t="s">
        <v>418</v>
      </c>
      <c r="B82" s="39" t="s">
        <v>696</v>
      </c>
      <c r="C82" s="46" t="s">
        <v>260</v>
      </c>
      <c r="D82" s="24" t="s">
        <v>85</v>
      </c>
      <c r="E82" s="72">
        <v>220</v>
      </c>
      <c r="F82" s="73"/>
      <c r="G82" s="70"/>
      <c r="H82" s="47">
        <f t="shared" si="0"/>
        <v>0</v>
      </c>
      <c r="I82" s="70"/>
      <c r="J82" s="70"/>
      <c r="K82" s="48">
        <f t="shared" si="1"/>
        <v>0</v>
      </c>
      <c r="L82" s="49">
        <f t="shared" si="2"/>
        <v>0</v>
      </c>
      <c r="M82" s="47">
        <f t="shared" si="3"/>
        <v>0</v>
      </c>
      <c r="N82" s="47">
        <f t="shared" si="4"/>
        <v>0</v>
      </c>
      <c r="O82" s="47">
        <f t="shared" si="5"/>
        <v>0</v>
      </c>
      <c r="P82" s="48">
        <f t="shared" si="6"/>
        <v>0</v>
      </c>
    </row>
    <row r="83" spans="1:16" x14ac:dyDescent="0.2">
      <c r="A83" s="38" t="s">
        <v>419</v>
      </c>
      <c r="B83" s="39" t="s">
        <v>696</v>
      </c>
      <c r="C83" s="46" t="s">
        <v>182</v>
      </c>
      <c r="D83" s="24" t="s">
        <v>56</v>
      </c>
      <c r="E83" s="72">
        <v>1</v>
      </c>
      <c r="F83" s="73"/>
      <c r="G83" s="70"/>
      <c r="H83" s="47">
        <f t="shared" ref="H83:H95" si="7">ROUND(F83*G83,2)</f>
        <v>0</v>
      </c>
      <c r="I83" s="70"/>
      <c r="J83" s="70"/>
      <c r="K83" s="48">
        <f t="shared" ref="K83:K95" si="8">SUM(H83:J83)</f>
        <v>0</v>
      </c>
      <c r="L83" s="49">
        <f t="shared" ref="L83:L95" si="9">ROUND(E83*F83,2)</f>
        <v>0</v>
      </c>
      <c r="M83" s="47">
        <f t="shared" ref="M83:M95" si="10">ROUND(H83*E83,2)</f>
        <v>0</v>
      </c>
      <c r="N83" s="47">
        <f t="shared" ref="N83:N95" si="11">ROUND(I83*E83,2)</f>
        <v>0</v>
      </c>
      <c r="O83" s="47">
        <f t="shared" ref="O83:O95" si="12">ROUND(J83*E83,2)</f>
        <v>0</v>
      </c>
      <c r="P83" s="48">
        <f t="shared" ref="P83:P95" si="13">SUM(M83:O83)</f>
        <v>0</v>
      </c>
    </row>
    <row r="84" spans="1:16" ht="22.5" x14ac:dyDescent="0.2">
      <c r="A84" s="38" t="s">
        <v>420</v>
      </c>
      <c r="B84" s="39" t="s">
        <v>696</v>
      </c>
      <c r="C84" s="46" t="s">
        <v>399</v>
      </c>
      <c r="D84" s="24" t="s">
        <v>71</v>
      </c>
      <c r="E84" s="72">
        <v>60</v>
      </c>
      <c r="F84" s="73"/>
      <c r="G84" s="70"/>
      <c r="H84" s="47">
        <f t="shared" si="7"/>
        <v>0</v>
      </c>
      <c r="I84" s="70"/>
      <c r="J84" s="70"/>
      <c r="K84" s="48">
        <f t="shared" si="8"/>
        <v>0</v>
      </c>
      <c r="L84" s="49">
        <f t="shared" si="9"/>
        <v>0</v>
      </c>
      <c r="M84" s="47">
        <f t="shared" si="10"/>
        <v>0</v>
      </c>
      <c r="N84" s="47">
        <f t="shared" si="11"/>
        <v>0</v>
      </c>
      <c r="O84" s="47">
        <f t="shared" si="12"/>
        <v>0</v>
      </c>
      <c r="P84" s="48">
        <f t="shared" si="13"/>
        <v>0</v>
      </c>
    </row>
    <row r="85" spans="1:16" x14ac:dyDescent="0.2">
      <c r="A85" s="38" t="s">
        <v>421</v>
      </c>
      <c r="B85" s="39" t="s">
        <v>696</v>
      </c>
      <c r="C85" s="46" t="s">
        <v>415</v>
      </c>
      <c r="D85" s="24" t="s">
        <v>71</v>
      </c>
      <c r="E85" s="72">
        <v>60</v>
      </c>
      <c r="F85" s="73"/>
      <c r="G85" s="70"/>
      <c r="H85" s="47">
        <f t="shared" si="7"/>
        <v>0</v>
      </c>
      <c r="I85" s="70"/>
      <c r="J85" s="70"/>
      <c r="K85" s="48">
        <f t="shared" si="8"/>
        <v>0</v>
      </c>
      <c r="L85" s="49">
        <f t="shared" si="9"/>
        <v>0</v>
      </c>
      <c r="M85" s="47">
        <f t="shared" si="10"/>
        <v>0</v>
      </c>
      <c r="N85" s="47">
        <f t="shared" si="11"/>
        <v>0</v>
      </c>
      <c r="O85" s="47">
        <f t="shared" si="12"/>
        <v>0</v>
      </c>
      <c r="P85" s="48">
        <f t="shared" si="13"/>
        <v>0</v>
      </c>
    </row>
    <row r="86" spans="1:16" x14ac:dyDescent="0.2">
      <c r="A86" s="38" t="s">
        <v>422</v>
      </c>
      <c r="B86" s="39" t="s">
        <v>696</v>
      </c>
      <c r="C86" s="46" t="s">
        <v>260</v>
      </c>
      <c r="D86" s="24" t="s">
        <v>85</v>
      </c>
      <c r="E86" s="72">
        <v>120</v>
      </c>
      <c r="F86" s="73"/>
      <c r="G86" s="70"/>
      <c r="H86" s="47">
        <f t="shared" si="7"/>
        <v>0</v>
      </c>
      <c r="I86" s="70"/>
      <c r="J86" s="70"/>
      <c r="K86" s="48">
        <f t="shared" si="8"/>
        <v>0</v>
      </c>
      <c r="L86" s="49">
        <f t="shared" si="9"/>
        <v>0</v>
      </c>
      <c r="M86" s="47">
        <f t="shared" si="10"/>
        <v>0</v>
      </c>
      <c r="N86" s="47">
        <f t="shared" si="11"/>
        <v>0</v>
      </c>
      <c r="O86" s="47">
        <f t="shared" si="12"/>
        <v>0</v>
      </c>
      <c r="P86" s="48">
        <f t="shared" si="13"/>
        <v>0</v>
      </c>
    </row>
    <row r="87" spans="1:16" x14ac:dyDescent="0.2">
      <c r="A87" s="38" t="s">
        <v>423</v>
      </c>
      <c r="B87" s="39" t="s">
        <v>696</v>
      </c>
      <c r="C87" s="46" t="s">
        <v>182</v>
      </c>
      <c r="D87" s="24" t="s">
        <v>56</v>
      </c>
      <c r="E87" s="72">
        <v>1</v>
      </c>
      <c r="F87" s="73"/>
      <c r="G87" s="70"/>
      <c r="H87" s="47">
        <f t="shared" si="7"/>
        <v>0</v>
      </c>
      <c r="I87" s="70"/>
      <c r="J87" s="70"/>
      <c r="K87" s="48">
        <f t="shared" si="8"/>
        <v>0</v>
      </c>
      <c r="L87" s="49">
        <f t="shared" si="9"/>
        <v>0</v>
      </c>
      <c r="M87" s="47">
        <f t="shared" si="10"/>
        <v>0</v>
      </c>
      <c r="N87" s="47">
        <f t="shared" si="11"/>
        <v>0</v>
      </c>
      <c r="O87" s="47">
        <f t="shared" si="12"/>
        <v>0</v>
      </c>
      <c r="P87" s="48">
        <f t="shared" si="13"/>
        <v>0</v>
      </c>
    </row>
    <row r="88" spans="1:16" ht="22.5" x14ac:dyDescent="0.2">
      <c r="A88" s="38" t="s">
        <v>424</v>
      </c>
      <c r="B88" s="39" t="s">
        <v>696</v>
      </c>
      <c r="C88" s="46" t="s">
        <v>393</v>
      </c>
      <c r="D88" s="24" t="s">
        <v>62</v>
      </c>
      <c r="E88" s="72">
        <v>36.5</v>
      </c>
      <c r="F88" s="73"/>
      <c r="G88" s="70"/>
      <c r="H88" s="47">
        <f t="shared" si="7"/>
        <v>0</v>
      </c>
      <c r="I88" s="70"/>
      <c r="J88" s="70"/>
      <c r="K88" s="48">
        <f t="shared" si="8"/>
        <v>0</v>
      </c>
      <c r="L88" s="49">
        <f t="shared" si="9"/>
        <v>0</v>
      </c>
      <c r="M88" s="47">
        <f t="shared" si="10"/>
        <v>0</v>
      </c>
      <c r="N88" s="47">
        <f t="shared" si="11"/>
        <v>0</v>
      </c>
      <c r="O88" s="47">
        <f t="shared" si="12"/>
        <v>0</v>
      </c>
      <c r="P88" s="48">
        <f t="shared" si="13"/>
        <v>0</v>
      </c>
    </row>
    <row r="89" spans="1:16" x14ac:dyDescent="0.2">
      <c r="A89" s="38" t="s">
        <v>425</v>
      </c>
      <c r="B89" s="39" t="s">
        <v>696</v>
      </c>
      <c r="C89" s="46" t="s">
        <v>394</v>
      </c>
      <c r="D89" s="24" t="s">
        <v>65</v>
      </c>
      <c r="E89" s="72">
        <v>0.65</v>
      </c>
      <c r="F89" s="73"/>
      <c r="G89" s="70"/>
      <c r="H89" s="47">
        <f t="shared" si="7"/>
        <v>0</v>
      </c>
      <c r="I89" s="70"/>
      <c r="J89" s="70"/>
      <c r="K89" s="48">
        <f t="shared" si="8"/>
        <v>0</v>
      </c>
      <c r="L89" s="49">
        <f t="shared" si="9"/>
        <v>0</v>
      </c>
      <c r="M89" s="47">
        <f t="shared" si="10"/>
        <v>0</v>
      </c>
      <c r="N89" s="47">
        <f t="shared" si="11"/>
        <v>0</v>
      </c>
      <c r="O89" s="47">
        <f t="shared" si="12"/>
        <v>0</v>
      </c>
      <c r="P89" s="48">
        <f t="shared" si="13"/>
        <v>0</v>
      </c>
    </row>
    <row r="90" spans="1:16" x14ac:dyDescent="0.2">
      <c r="A90" s="38" t="s">
        <v>426</v>
      </c>
      <c r="B90" s="39" t="s">
        <v>696</v>
      </c>
      <c r="C90" s="46" t="s">
        <v>815</v>
      </c>
      <c r="D90" s="24" t="s">
        <v>398</v>
      </c>
      <c r="E90" s="72">
        <v>12.6</v>
      </c>
      <c r="F90" s="73"/>
      <c r="G90" s="70"/>
      <c r="H90" s="47">
        <f t="shared" si="7"/>
        <v>0</v>
      </c>
      <c r="I90" s="70"/>
      <c r="J90" s="70"/>
      <c r="K90" s="48">
        <f t="shared" si="8"/>
        <v>0</v>
      </c>
      <c r="L90" s="49">
        <f t="shared" si="9"/>
        <v>0</v>
      </c>
      <c r="M90" s="47">
        <f t="shared" si="10"/>
        <v>0</v>
      </c>
      <c r="N90" s="47">
        <f t="shared" si="11"/>
        <v>0</v>
      </c>
      <c r="O90" s="47">
        <f t="shared" si="12"/>
        <v>0</v>
      </c>
      <c r="P90" s="48">
        <f t="shared" si="13"/>
        <v>0</v>
      </c>
    </row>
    <row r="91" spans="1:16" x14ac:dyDescent="0.2">
      <c r="A91" s="38" t="s">
        <v>427</v>
      </c>
      <c r="B91" s="39" t="s">
        <v>696</v>
      </c>
      <c r="C91" s="46" t="s">
        <v>260</v>
      </c>
      <c r="D91" s="24" t="s">
        <v>85</v>
      </c>
      <c r="E91" s="72">
        <v>104</v>
      </c>
      <c r="F91" s="73"/>
      <c r="G91" s="70"/>
      <c r="H91" s="47">
        <f t="shared" si="7"/>
        <v>0</v>
      </c>
      <c r="I91" s="70"/>
      <c r="J91" s="70"/>
      <c r="K91" s="48">
        <f t="shared" si="8"/>
        <v>0</v>
      </c>
      <c r="L91" s="49">
        <f t="shared" si="9"/>
        <v>0</v>
      </c>
      <c r="M91" s="47">
        <f t="shared" si="10"/>
        <v>0</v>
      </c>
      <c r="N91" s="47">
        <f t="shared" si="11"/>
        <v>0</v>
      </c>
      <c r="O91" s="47">
        <f t="shared" si="12"/>
        <v>0</v>
      </c>
      <c r="P91" s="48">
        <f t="shared" si="13"/>
        <v>0</v>
      </c>
    </row>
    <row r="92" spans="1:16" x14ac:dyDescent="0.2">
      <c r="A92" s="38" t="s">
        <v>428</v>
      </c>
      <c r="B92" s="39" t="s">
        <v>696</v>
      </c>
      <c r="C92" s="46" t="s">
        <v>395</v>
      </c>
      <c r="D92" s="24" t="s">
        <v>187</v>
      </c>
      <c r="E92" s="72">
        <v>7.5</v>
      </c>
      <c r="F92" s="73"/>
      <c r="G92" s="70"/>
      <c r="H92" s="47">
        <f t="shared" si="7"/>
        <v>0</v>
      </c>
      <c r="I92" s="70"/>
      <c r="J92" s="70"/>
      <c r="K92" s="48">
        <f t="shared" si="8"/>
        <v>0</v>
      </c>
      <c r="L92" s="49">
        <f t="shared" si="9"/>
        <v>0</v>
      </c>
      <c r="M92" s="47">
        <f t="shared" si="10"/>
        <v>0</v>
      </c>
      <c r="N92" s="47">
        <f t="shared" si="11"/>
        <v>0</v>
      </c>
      <c r="O92" s="47">
        <f t="shared" si="12"/>
        <v>0</v>
      </c>
      <c r="P92" s="48">
        <f t="shared" si="13"/>
        <v>0</v>
      </c>
    </row>
    <row r="93" spans="1:16" x14ac:dyDescent="0.2">
      <c r="A93" s="38" t="s">
        <v>429</v>
      </c>
      <c r="B93" s="39" t="s">
        <v>696</v>
      </c>
      <c r="C93" s="46" t="s">
        <v>396</v>
      </c>
      <c r="D93" s="24" t="s">
        <v>62</v>
      </c>
      <c r="E93" s="72">
        <v>28</v>
      </c>
      <c r="F93" s="73"/>
      <c r="G93" s="70"/>
      <c r="H93" s="47">
        <f t="shared" si="7"/>
        <v>0</v>
      </c>
      <c r="I93" s="70"/>
      <c r="J93" s="70"/>
      <c r="K93" s="48">
        <f t="shared" si="8"/>
        <v>0</v>
      </c>
      <c r="L93" s="49">
        <f t="shared" si="9"/>
        <v>0</v>
      </c>
      <c r="M93" s="47">
        <f t="shared" si="10"/>
        <v>0</v>
      </c>
      <c r="N93" s="47">
        <f t="shared" si="11"/>
        <v>0</v>
      </c>
      <c r="O93" s="47">
        <f t="shared" si="12"/>
        <v>0</v>
      </c>
      <c r="P93" s="48">
        <f t="shared" si="13"/>
        <v>0</v>
      </c>
    </row>
    <row r="94" spans="1:16" ht="22.5" x14ac:dyDescent="0.2">
      <c r="A94" s="38" t="s">
        <v>430</v>
      </c>
      <c r="B94" s="39" t="s">
        <v>696</v>
      </c>
      <c r="C94" s="46" t="s">
        <v>416</v>
      </c>
      <c r="D94" s="24" t="s">
        <v>56</v>
      </c>
      <c r="E94" s="72">
        <v>1</v>
      </c>
      <c r="F94" s="73"/>
      <c r="G94" s="70"/>
      <c r="H94" s="47">
        <f t="shared" si="7"/>
        <v>0</v>
      </c>
      <c r="I94" s="70"/>
      <c r="J94" s="70"/>
      <c r="K94" s="48">
        <f t="shared" si="8"/>
        <v>0</v>
      </c>
      <c r="L94" s="49">
        <f t="shared" si="9"/>
        <v>0</v>
      </c>
      <c r="M94" s="47">
        <f t="shared" si="10"/>
        <v>0</v>
      </c>
      <c r="N94" s="47">
        <f t="shared" si="11"/>
        <v>0</v>
      </c>
      <c r="O94" s="47">
        <f t="shared" si="12"/>
        <v>0</v>
      </c>
      <c r="P94" s="48">
        <f t="shared" si="13"/>
        <v>0</v>
      </c>
    </row>
    <row r="95" spans="1:16" ht="12" thickBot="1" x14ac:dyDescent="0.25">
      <c r="A95" s="38" t="s">
        <v>460</v>
      </c>
      <c r="B95" s="39" t="s">
        <v>696</v>
      </c>
      <c r="C95" s="46" t="s">
        <v>461</v>
      </c>
      <c r="D95" s="24" t="s">
        <v>56</v>
      </c>
      <c r="E95" s="72">
        <v>1</v>
      </c>
      <c r="F95" s="73"/>
      <c r="G95" s="70"/>
      <c r="H95" s="47">
        <f t="shared" si="7"/>
        <v>0</v>
      </c>
      <c r="I95" s="70"/>
      <c r="J95" s="70"/>
      <c r="K95" s="48">
        <f t="shared" si="8"/>
        <v>0</v>
      </c>
      <c r="L95" s="49">
        <f t="shared" si="9"/>
        <v>0</v>
      </c>
      <c r="M95" s="47">
        <f t="shared" si="10"/>
        <v>0</v>
      </c>
      <c r="N95" s="47">
        <f t="shared" si="11"/>
        <v>0</v>
      </c>
      <c r="O95" s="47">
        <f t="shared" si="12"/>
        <v>0</v>
      </c>
      <c r="P95" s="48">
        <f t="shared" si="13"/>
        <v>0</v>
      </c>
    </row>
    <row r="96" spans="1:16" ht="12" thickBot="1" x14ac:dyDescent="0.25">
      <c r="A96" s="268" t="s">
        <v>697</v>
      </c>
      <c r="B96" s="269"/>
      <c r="C96" s="269"/>
      <c r="D96" s="269"/>
      <c r="E96" s="269"/>
      <c r="F96" s="269"/>
      <c r="G96" s="269"/>
      <c r="H96" s="269"/>
      <c r="I96" s="269"/>
      <c r="J96" s="269"/>
      <c r="K96" s="270"/>
      <c r="L96" s="74">
        <f>SUM(L15:L95)</f>
        <v>0</v>
      </c>
      <c r="M96" s="75">
        <f>SUM(M15:M95)</f>
        <v>0</v>
      </c>
      <c r="N96" s="75">
        <f>SUM(N15:N95)</f>
        <v>0</v>
      </c>
      <c r="O96" s="75">
        <f>SUM(O15:O95)</f>
        <v>0</v>
      </c>
      <c r="P96" s="76">
        <f>SUM(P15:P95)</f>
        <v>0</v>
      </c>
    </row>
    <row r="97" spans="1:16" x14ac:dyDescent="0.2">
      <c r="A97" s="17"/>
      <c r="B97" s="17"/>
      <c r="C97" s="17"/>
      <c r="D97" s="17"/>
      <c r="E97" s="17"/>
      <c r="F97" s="17"/>
      <c r="G97" s="17"/>
      <c r="H97" s="17"/>
      <c r="I97" s="17"/>
      <c r="J97" s="17"/>
      <c r="K97" s="17"/>
      <c r="L97" s="17"/>
      <c r="M97" s="17"/>
      <c r="N97" s="17"/>
      <c r="O97" s="17"/>
      <c r="P97" s="17"/>
    </row>
    <row r="98" spans="1:16" x14ac:dyDescent="0.2">
      <c r="A98" s="17"/>
      <c r="B98" s="17"/>
      <c r="C98" s="17"/>
      <c r="D98" s="17"/>
      <c r="E98" s="17"/>
      <c r="F98" s="17"/>
      <c r="G98" s="17"/>
      <c r="H98" s="17"/>
      <c r="I98" s="17"/>
      <c r="J98" s="17"/>
      <c r="K98" s="17"/>
      <c r="L98" s="17"/>
      <c r="M98" s="17"/>
      <c r="N98" s="17"/>
      <c r="O98" s="17"/>
      <c r="P98" s="17"/>
    </row>
    <row r="99" spans="1:16" x14ac:dyDescent="0.2">
      <c r="A99" s="1" t="s">
        <v>14</v>
      </c>
      <c r="B99" s="17"/>
      <c r="C99" s="267" t="str">
        <f>'Kops a'!C36:H36</f>
        <v>Vasilijs Ivanovs</v>
      </c>
      <c r="D99" s="267"/>
      <c r="E99" s="267"/>
      <c r="F99" s="267"/>
      <c r="G99" s="267"/>
      <c r="H99" s="267"/>
      <c r="I99" s="17"/>
      <c r="J99" s="17"/>
      <c r="K99" s="17"/>
      <c r="L99" s="17"/>
      <c r="M99" s="17"/>
      <c r="N99" s="17"/>
      <c r="O99" s="17"/>
      <c r="P99" s="17"/>
    </row>
    <row r="100" spans="1:16" x14ac:dyDescent="0.2">
      <c r="A100" s="17"/>
      <c r="B100" s="17"/>
      <c r="C100" s="225" t="s">
        <v>15</v>
      </c>
      <c r="D100" s="225"/>
      <c r="E100" s="225"/>
      <c r="F100" s="225"/>
      <c r="G100" s="225"/>
      <c r="H100" s="225"/>
      <c r="I100" s="17"/>
      <c r="J100" s="17"/>
      <c r="K100" s="17"/>
      <c r="L100" s="17"/>
      <c r="M100" s="17"/>
      <c r="N100" s="17"/>
      <c r="O100" s="17"/>
      <c r="P100" s="17"/>
    </row>
    <row r="101" spans="1:16" x14ac:dyDescent="0.2">
      <c r="A101" s="17"/>
      <c r="B101" s="17"/>
      <c r="C101" s="17"/>
      <c r="D101" s="17"/>
      <c r="E101" s="17"/>
      <c r="F101" s="17"/>
      <c r="G101" s="17"/>
      <c r="H101" s="17"/>
      <c r="I101" s="17"/>
      <c r="J101" s="17"/>
      <c r="K101" s="17"/>
      <c r="L101" s="17"/>
      <c r="M101" s="17"/>
      <c r="N101" s="17"/>
      <c r="O101" s="17"/>
      <c r="P101" s="17"/>
    </row>
    <row r="102" spans="1:16" x14ac:dyDescent="0.2">
      <c r="A102" s="91" t="str">
        <f>'Kops a'!A39</f>
        <v>Tāme sastādīta 2024. gada 26. augusta</v>
      </c>
      <c r="B102" s="50"/>
      <c r="C102" s="50"/>
      <c r="D102" s="50"/>
      <c r="E102" s="17"/>
      <c r="F102" s="17"/>
      <c r="G102" s="17"/>
      <c r="H102" s="17"/>
      <c r="I102" s="17"/>
      <c r="J102" s="17"/>
      <c r="K102" s="17"/>
      <c r="L102" s="17"/>
      <c r="M102" s="17"/>
      <c r="N102" s="17"/>
      <c r="O102" s="17"/>
      <c r="P102" s="17"/>
    </row>
    <row r="103" spans="1:16" x14ac:dyDescent="0.2">
      <c r="A103" s="17"/>
      <c r="B103" s="17"/>
      <c r="C103" s="17"/>
      <c r="D103" s="17"/>
      <c r="E103" s="17"/>
      <c r="F103" s="17"/>
      <c r="G103" s="17"/>
      <c r="H103" s="17"/>
      <c r="I103" s="17"/>
      <c r="J103" s="17"/>
      <c r="K103" s="17"/>
      <c r="L103" s="17"/>
      <c r="M103" s="17"/>
      <c r="N103" s="17"/>
      <c r="O103" s="17"/>
      <c r="P103" s="17"/>
    </row>
    <row r="104" spans="1:16" x14ac:dyDescent="0.2">
      <c r="A104" s="1" t="s">
        <v>34</v>
      </c>
      <c r="B104" s="17"/>
      <c r="C104" s="267" t="str">
        <f>'Kops a'!C41:H41</f>
        <v>Vasilijs Ivanovs</v>
      </c>
      <c r="D104" s="267"/>
      <c r="E104" s="267"/>
      <c r="F104" s="267"/>
      <c r="G104" s="267"/>
      <c r="H104" s="267"/>
      <c r="I104" s="17"/>
      <c r="J104" s="17"/>
      <c r="K104" s="17"/>
      <c r="L104" s="17"/>
      <c r="M104" s="17"/>
      <c r="N104" s="17"/>
      <c r="O104" s="17"/>
      <c r="P104" s="17"/>
    </row>
    <row r="105" spans="1:16" x14ac:dyDescent="0.2">
      <c r="A105" s="17"/>
      <c r="B105" s="17"/>
      <c r="C105" s="225" t="s">
        <v>15</v>
      </c>
      <c r="D105" s="225"/>
      <c r="E105" s="225"/>
      <c r="F105" s="225"/>
      <c r="G105" s="225"/>
      <c r="H105" s="225"/>
      <c r="I105" s="17"/>
      <c r="J105" s="17"/>
      <c r="K105" s="17"/>
      <c r="L105" s="17"/>
      <c r="M105" s="17"/>
      <c r="N105" s="17"/>
      <c r="O105" s="17"/>
      <c r="P105" s="17"/>
    </row>
    <row r="106" spans="1:16" x14ac:dyDescent="0.2">
      <c r="A106" s="17"/>
      <c r="B106" s="17"/>
      <c r="C106" s="17"/>
      <c r="D106" s="17"/>
      <c r="E106" s="17"/>
      <c r="F106" s="17"/>
      <c r="G106" s="17"/>
      <c r="H106" s="17"/>
      <c r="I106" s="17"/>
      <c r="J106" s="17"/>
      <c r="K106" s="17"/>
      <c r="L106" s="17"/>
      <c r="M106" s="17"/>
      <c r="N106" s="17"/>
      <c r="O106" s="17"/>
      <c r="P106" s="17"/>
    </row>
    <row r="107" spans="1:16" x14ac:dyDescent="0.2">
      <c r="A107" s="91" t="s">
        <v>51</v>
      </c>
      <c r="B107" s="50"/>
      <c r="C107" s="95" t="str">
        <f>'Kops a'!C44</f>
        <v>4-01907</v>
      </c>
      <c r="D107" s="50"/>
      <c r="E107" s="17"/>
      <c r="F107" s="17"/>
      <c r="G107" s="17"/>
      <c r="H107" s="17"/>
      <c r="I107" s="17"/>
      <c r="J107" s="17"/>
      <c r="K107" s="17"/>
      <c r="L107" s="17"/>
      <c r="M107" s="17"/>
      <c r="N107" s="17"/>
      <c r="O107" s="17"/>
      <c r="P107" s="17"/>
    </row>
    <row r="108" spans="1:16" x14ac:dyDescent="0.2">
      <c r="A108" s="17"/>
      <c r="B108" s="17"/>
      <c r="C108" s="17"/>
      <c r="D108" s="17"/>
      <c r="E108" s="17"/>
      <c r="F108" s="17"/>
      <c r="G108" s="17"/>
      <c r="H108" s="17"/>
      <c r="I108" s="17"/>
      <c r="J108" s="17"/>
      <c r="K108" s="17"/>
      <c r="L108" s="17"/>
      <c r="M108" s="17"/>
      <c r="N108" s="17"/>
      <c r="O108" s="17"/>
      <c r="P108" s="17"/>
    </row>
  </sheetData>
  <mergeCells count="22">
    <mergeCell ref="C2:I2"/>
    <mergeCell ref="C3:I3"/>
    <mergeCell ref="D5:L5"/>
    <mergeCell ref="D6:L6"/>
    <mergeCell ref="D7:L7"/>
    <mergeCell ref="N9:O9"/>
    <mergeCell ref="A12:A13"/>
    <mergeCell ref="B12:B13"/>
    <mergeCell ref="C12:C13"/>
    <mergeCell ref="D12:D13"/>
    <mergeCell ref="E12:E13"/>
    <mergeCell ref="L12:P12"/>
    <mergeCell ref="C105:H105"/>
    <mergeCell ref="C4:I4"/>
    <mergeCell ref="F12:K12"/>
    <mergeCell ref="A9:F9"/>
    <mergeCell ref="J9:M9"/>
    <mergeCell ref="D8:L8"/>
    <mergeCell ref="A96:K96"/>
    <mergeCell ref="C99:H99"/>
    <mergeCell ref="C100:H100"/>
    <mergeCell ref="C104:H104"/>
  </mergeCells>
  <conditionalFormatting sqref="A9:F9">
    <cfRule type="containsText" dxfId="140" priority="24" operator="containsText" text="Tāme sastādīta  20__. gada tirgus cenās, pamatojoties uz ___ daļas rasējumiem">
      <formula>NOT(ISERROR(SEARCH("Tāme sastādīta  20__. gada tirgus cenās, pamatojoties uz ___ daļas rasējumiem",A9)))</formula>
    </cfRule>
  </conditionalFormatting>
  <conditionalFormatting sqref="A15:G95">
    <cfRule type="cellIs" dxfId="139" priority="9" operator="equal">
      <formula>0</formula>
    </cfRule>
  </conditionalFormatting>
  <conditionalFormatting sqref="A96:K96">
    <cfRule type="containsText" dxfId="138" priority="21" operator="containsText" text="Tiešās izmaksas kopā, t. sk. darba devēja sociālais nodoklis __.__% ">
      <formula>NOT(ISERROR(SEARCH("Tiešās izmaksas kopā, t. sk. darba devēja sociālais nodoklis __.__% ",A96)))</formula>
    </cfRule>
  </conditionalFormatting>
  <conditionalFormatting sqref="C99:H99 C104:H104 C107">
    <cfRule type="cellIs" dxfId="137" priority="2" operator="equal">
      <formula>0</formula>
    </cfRule>
  </conditionalFormatting>
  <conditionalFormatting sqref="C99:H99">
    <cfRule type="cellIs" dxfId="136" priority="3" operator="equal">
      <formula>0</formula>
    </cfRule>
  </conditionalFormatting>
  <conditionalFormatting sqref="C104:H104">
    <cfRule type="cellIs" dxfId="135" priority="4" operator="equal">
      <formula>0</formula>
    </cfRule>
  </conditionalFormatting>
  <conditionalFormatting sqref="C2:I2">
    <cfRule type="cellIs" dxfId="134" priority="23" operator="equal">
      <formula>0</formula>
    </cfRule>
  </conditionalFormatting>
  <conditionalFormatting sqref="C4:I4">
    <cfRule type="cellIs" dxfId="133" priority="15" operator="equal">
      <formula>0</formula>
    </cfRule>
  </conditionalFormatting>
  <conditionalFormatting sqref="D1">
    <cfRule type="cellIs" dxfId="132" priority="1" operator="equal">
      <formula>0</formula>
    </cfRule>
  </conditionalFormatting>
  <conditionalFormatting sqref="D5:L8">
    <cfRule type="cellIs" dxfId="131" priority="11" operator="equal">
      <formula>0</formula>
    </cfRule>
  </conditionalFormatting>
  <conditionalFormatting sqref="I15:J95">
    <cfRule type="cellIs" dxfId="130" priority="8" operator="equal">
      <formula>0</formula>
    </cfRule>
  </conditionalFormatting>
  <conditionalFormatting sqref="L96:P96">
    <cfRule type="cellIs" dxfId="129" priority="16" operator="equal">
      <formula>0</formula>
    </cfRule>
  </conditionalFormatting>
  <conditionalFormatting sqref="N9:O9 H15:H95 K15:P95">
    <cfRule type="cellIs" dxfId="128" priority="26" operator="equal">
      <formula>0</formula>
    </cfRule>
  </conditionalFormatting>
  <conditionalFormatting sqref="O10:P10">
    <cfRule type="cellIs" dxfId="127" priority="7" operator="equal">
      <formula>"20__. gada __. _________"</formula>
    </cfRule>
  </conditionalFormatting>
  <pageMargins left="0.19685039370078741" right="0.19685039370078741" top="0.78740157480314965" bottom="0.59055118110236227" header="0.31496062992125984" footer="0.31496062992125984"/>
  <pageSetup paperSize="9" orientation="landscape" r:id="rId1"/>
  <headerFooter>
    <oddHeader>&amp;R&amp;"Arial,Обычный"&amp;8LT. Nr. 1.7.</oddHeader>
    <oddFooter>&amp;C&amp;"Arial,Обычный"&amp;8Page &amp;P of &amp;N&amp;R&amp;"Arial,Обычный"&amp;8SIA Admira TP_01.24.</oddFooter>
  </headerFooter>
  <legacy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6" operator="containsText" id="{36249DFF-DD18-40B1-AB61-D280DA74812E}">
            <xm:f>NOT(ISERROR(SEARCH("Tāme sastādīta ____. gada ___. ______________",A102)))</xm:f>
            <xm:f>"Tāme sastādīta ____. gada ___. ______________"</xm:f>
            <x14:dxf>
              <font>
                <color auto="1"/>
              </font>
              <fill>
                <patternFill>
                  <bgColor rgb="FFC6EFCE"/>
                </patternFill>
              </fill>
            </x14:dxf>
          </x14:cfRule>
          <xm:sqref>A102</xm:sqref>
        </x14:conditionalFormatting>
        <x14:conditionalFormatting xmlns:xm="http://schemas.microsoft.com/office/excel/2006/main">
          <x14:cfRule type="containsText" priority="5" operator="containsText" id="{708D048F-4463-4EB3-AF79-B8653AFFB42B}">
            <xm:f>NOT(ISERROR(SEARCH("Sertifikāta Nr. _________________________________",A107)))</xm:f>
            <xm:f>"Sertifikāta Nr. _________________________________"</xm:f>
            <x14:dxf>
              <font>
                <color auto="1"/>
              </font>
              <fill>
                <patternFill>
                  <bgColor rgb="FFC6EFCE"/>
                </patternFill>
              </fill>
            </x14:dxf>
          </x14:cfRule>
          <xm:sqref>A107</xm:sqref>
        </x14:conditionalFormatting>
      </x14:conditionalFormatting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0"/>
  <dimension ref="A1:P91"/>
  <sheetViews>
    <sheetView topLeftCell="A32" zoomScale="160" zoomScaleNormal="160" workbookViewId="0">
      <selection activeCell="A42" sqref="A42"/>
    </sheetView>
  </sheetViews>
  <sheetFormatPr defaultRowHeight="11.25" x14ac:dyDescent="0.2"/>
  <cols>
    <col min="1" max="1" width="5.28515625" style="1" customWidth="1"/>
    <col min="2" max="2" width="6.85546875" style="1" customWidth="1"/>
    <col min="3" max="3" width="38.42578125" style="1" customWidth="1"/>
    <col min="4" max="4" width="5.85546875" style="1" customWidth="1"/>
    <col min="5" max="5" width="8.7109375" style="1" customWidth="1"/>
    <col min="6" max="6" width="5.42578125" style="1" customWidth="1"/>
    <col min="7" max="7" width="4.85546875" style="1" customWidth="1"/>
    <col min="8" max="10" width="6.7109375" style="1" customWidth="1"/>
    <col min="11" max="11" width="7" style="1" customWidth="1"/>
    <col min="12" max="15" width="7.7109375" style="1" customWidth="1"/>
    <col min="16" max="16" width="9" style="1" customWidth="1"/>
    <col min="17" max="16384" width="9.140625" style="1"/>
  </cols>
  <sheetData>
    <row r="1" spans="1:16" x14ac:dyDescent="0.2">
      <c r="A1" s="22"/>
      <c r="B1" s="22"/>
      <c r="C1" s="27" t="s">
        <v>35</v>
      </c>
      <c r="D1" s="51">
        <v>2</v>
      </c>
      <c r="E1" s="22"/>
      <c r="F1" s="22"/>
      <c r="G1" s="22"/>
      <c r="H1" s="22"/>
      <c r="I1" s="22"/>
      <c r="J1" s="22"/>
      <c r="N1" s="26"/>
      <c r="O1" s="27"/>
      <c r="P1" s="28"/>
    </row>
    <row r="2" spans="1:16" x14ac:dyDescent="0.2">
      <c r="A2" s="29"/>
      <c r="B2" s="29"/>
      <c r="C2" s="271" t="s">
        <v>475</v>
      </c>
      <c r="D2" s="271"/>
      <c r="E2" s="271"/>
      <c r="F2" s="271"/>
      <c r="G2" s="271"/>
      <c r="H2" s="271"/>
      <c r="I2" s="271"/>
      <c r="J2" s="29"/>
    </row>
    <row r="3" spans="1:16" x14ac:dyDescent="0.2">
      <c r="A3" s="30"/>
      <c r="B3" s="30"/>
      <c r="C3" s="262" t="s">
        <v>17</v>
      </c>
      <c r="D3" s="262"/>
      <c r="E3" s="262"/>
      <c r="F3" s="262"/>
      <c r="G3" s="262"/>
      <c r="H3" s="262"/>
      <c r="I3" s="262"/>
      <c r="J3" s="30"/>
    </row>
    <row r="4" spans="1:16" x14ac:dyDescent="0.2">
      <c r="A4" s="30"/>
      <c r="B4" s="30"/>
      <c r="C4" s="272" t="s">
        <v>49</v>
      </c>
      <c r="D4" s="272"/>
      <c r="E4" s="272"/>
      <c r="F4" s="272"/>
      <c r="G4" s="272"/>
      <c r="H4" s="272"/>
      <c r="I4" s="272"/>
      <c r="J4" s="30"/>
    </row>
    <row r="5" spans="1:16" x14ac:dyDescent="0.2">
      <c r="A5" s="22"/>
      <c r="B5" s="22"/>
      <c r="C5" s="27" t="s">
        <v>5</v>
      </c>
      <c r="D5" s="286" t="str">
        <f>'Kops a'!D6</f>
        <v>Daudzīvokļu dzīvojamais mājās</v>
      </c>
      <c r="E5" s="286"/>
      <c r="F5" s="286"/>
      <c r="G5" s="286"/>
      <c r="H5" s="286"/>
      <c r="I5" s="286"/>
      <c r="J5" s="286"/>
      <c r="K5" s="286"/>
      <c r="L5" s="286"/>
      <c r="M5" s="17"/>
      <c r="N5" s="17"/>
      <c r="O5" s="17"/>
      <c r="P5" s="17"/>
    </row>
    <row r="6" spans="1:16" x14ac:dyDescent="0.2">
      <c r="A6" s="22"/>
      <c r="B6" s="22"/>
      <c r="C6" s="27" t="s">
        <v>6</v>
      </c>
      <c r="D6" s="286" t="str">
        <f>'Kops a'!D7</f>
        <v>Energoefektivitātes paaugstināšana daudzdzīvokļu dzīvojamai mājai</v>
      </c>
      <c r="E6" s="286"/>
      <c r="F6" s="286"/>
      <c r="G6" s="286"/>
      <c r="H6" s="286"/>
      <c r="I6" s="286"/>
      <c r="J6" s="286"/>
      <c r="K6" s="286"/>
      <c r="L6" s="286"/>
      <c r="M6" s="17"/>
      <c r="N6" s="17"/>
      <c r="O6" s="17"/>
      <c r="P6" s="17"/>
    </row>
    <row r="7" spans="1:16" x14ac:dyDescent="0.2">
      <c r="A7" s="22"/>
      <c r="B7" s="22"/>
      <c r="C7" s="27" t="s">
        <v>7</v>
      </c>
      <c r="D7" s="286" t="str">
        <f>'Kops a'!D8</f>
        <v>Rūpnīcas ielā 6, Rēzeknē, LV-4604</v>
      </c>
      <c r="E7" s="286"/>
      <c r="F7" s="286"/>
      <c r="G7" s="286"/>
      <c r="H7" s="286"/>
      <c r="I7" s="286"/>
      <c r="J7" s="286"/>
      <c r="K7" s="286"/>
      <c r="L7" s="286"/>
      <c r="M7" s="17"/>
      <c r="N7" s="17"/>
      <c r="O7" s="17"/>
      <c r="P7" s="17"/>
    </row>
    <row r="8" spans="1:16" x14ac:dyDescent="0.2">
      <c r="A8" s="22"/>
      <c r="B8" s="22"/>
      <c r="C8" s="4" t="s">
        <v>20</v>
      </c>
      <c r="D8" s="286" t="str">
        <f>'Kops a'!D9</f>
        <v>TP_01.24</v>
      </c>
      <c r="E8" s="286"/>
      <c r="F8" s="286"/>
      <c r="G8" s="286"/>
      <c r="H8" s="286"/>
      <c r="I8" s="286"/>
      <c r="J8" s="286"/>
      <c r="K8" s="286"/>
      <c r="L8" s="286"/>
      <c r="M8" s="17"/>
      <c r="N8" s="17"/>
      <c r="O8" s="17"/>
      <c r="P8" s="17"/>
    </row>
    <row r="9" spans="1:16" ht="11.25" customHeight="1" x14ac:dyDescent="0.2">
      <c r="A9" s="273" t="s">
        <v>878</v>
      </c>
      <c r="B9" s="273"/>
      <c r="C9" s="273"/>
      <c r="D9" s="273"/>
      <c r="E9" s="273"/>
      <c r="F9" s="273"/>
      <c r="G9" s="31"/>
      <c r="H9" s="31"/>
      <c r="I9" s="31"/>
      <c r="J9" s="277" t="s">
        <v>36</v>
      </c>
      <c r="K9" s="277"/>
      <c r="L9" s="277"/>
      <c r="M9" s="277"/>
      <c r="N9" s="285">
        <f>P79</f>
        <v>0</v>
      </c>
      <c r="O9" s="285"/>
      <c r="P9" s="31"/>
    </row>
    <row r="10" spans="1:16" x14ac:dyDescent="0.2">
      <c r="A10" s="32"/>
      <c r="B10" s="33"/>
      <c r="C10" s="4"/>
      <c r="D10" s="22"/>
      <c r="E10" s="22"/>
      <c r="F10" s="22"/>
      <c r="G10" s="22"/>
      <c r="H10" s="22"/>
      <c r="I10" s="22"/>
      <c r="J10" s="22"/>
      <c r="K10" s="22"/>
      <c r="L10" s="29"/>
      <c r="M10" s="29"/>
      <c r="O10" s="93"/>
      <c r="P10" s="92" t="str">
        <f>A85</f>
        <v>Tāme sastādīta 2024. gada 26. augusta</v>
      </c>
    </row>
    <row r="11" spans="1:16" ht="12" thickBot="1" x14ac:dyDescent="0.25">
      <c r="A11" s="32"/>
      <c r="B11" s="33"/>
      <c r="C11" s="4"/>
      <c r="D11" s="22"/>
      <c r="E11" s="22"/>
      <c r="F11" s="22"/>
      <c r="G11" s="22"/>
      <c r="H11" s="22"/>
      <c r="I11" s="22"/>
      <c r="J11" s="22"/>
      <c r="K11" s="22"/>
      <c r="L11" s="34"/>
      <c r="M11" s="34"/>
      <c r="N11" s="35"/>
      <c r="O11" s="26"/>
      <c r="P11" s="22"/>
    </row>
    <row r="12" spans="1:16" x14ac:dyDescent="0.2">
      <c r="A12" s="278" t="s">
        <v>23</v>
      </c>
      <c r="B12" s="280" t="s">
        <v>37</v>
      </c>
      <c r="C12" s="275" t="s">
        <v>38</v>
      </c>
      <c r="D12" s="283" t="s">
        <v>39</v>
      </c>
      <c r="E12" s="265" t="s">
        <v>40</v>
      </c>
      <c r="F12" s="274" t="s">
        <v>41</v>
      </c>
      <c r="G12" s="275"/>
      <c r="H12" s="275"/>
      <c r="I12" s="275"/>
      <c r="J12" s="275"/>
      <c r="K12" s="276"/>
      <c r="L12" s="274" t="s">
        <v>42</v>
      </c>
      <c r="M12" s="275"/>
      <c r="N12" s="275"/>
      <c r="O12" s="275"/>
      <c r="P12" s="276"/>
    </row>
    <row r="13" spans="1:16" ht="126.75" customHeight="1" thickBot="1" x14ac:dyDescent="0.25">
      <c r="A13" s="279"/>
      <c r="B13" s="281"/>
      <c r="C13" s="282"/>
      <c r="D13" s="284"/>
      <c r="E13" s="266"/>
      <c r="F13" s="36" t="s">
        <v>43</v>
      </c>
      <c r="G13" s="37" t="s">
        <v>44</v>
      </c>
      <c r="H13" s="37" t="s">
        <v>45</v>
      </c>
      <c r="I13" s="37" t="s">
        <v>46</v>
      </c>
      <c r="J13" s="37" t="s">
        <v>47</v>
      </c>
      <c r="K13" s="65" t="s">
        <v>48</v>
      </c>
      <c r="L13" s="36" t="s">
        <v>43</v>
      </c>
      <c r="M13" s="37" t="s">
        <v>45</v>
      </c>
      <c r="N13" s="37" t="s">
        <v>46</v>
      </c>
      <c r="O13" s="37" t="s">
        <v>47</v>
      </c>
      <c r="P13" s="65" t="s">
        <v>48</v>
      </c>
    </row>
    <row r="14" spans="1:16" ht="14.25" customHeight="1" x14ac:dyDescent="0.2">
      <c r="A14" s="150">
        <v>1</v>
      </c>
      <c r="B14" s="151">
        <v>2</v>
      </c>
      <c r="C14" s="152">
        <v>3</v>
      </c>
      <c r="D14" s="152">
        <v>4</v>
      </c>
      <c r="E14" s="153">
        <v>5</v>
      </c>
      <c r="F14" s="150">
        <v>6</v>
      </c>
      <c r="G14" s="151">
        <v>7</v>
      </c>
      <c r="H14" s="151">
        <v>8</v>
      </c>
      <c r="I14" s="151">
        <v>9</v>
      </c>
      <c r="J14" s="151">
        <v>10</v>
      </c>
      <c r="K14" s="153">
        <v>11</v>
      </c>
      <c r="L14" s="150">
        <v>12</v>
      </c>
      <c r="M14" s="151">
        <v>13</v>
      </c>
      <c r="N14" s="151">
        <v>14</v>
      </c>
      <c r="O14" s="151">
        <v>15</v>
      </c>
      <c r="P14" s="153">
        <v>16</v>
      </c>
    </row>
    <row r="15" spans="1:16" x14ac:dyDescent="0.2">
      <c r="A15" s="66" t="s">
        <v>476</v>
      </c>
      <c r="B15" s="67"/>
      <c r="C15" s="98" t="s">
        <v>291</v>
      </c>
      <c r="D15" s="69"/>
      <c r="E15" s="72"/>
      <c r="F15" s="73"/>
      <c r="G15" s="70"/>
      <c r="H15" s="70">
        <f>ROUND(F15*G15,2)</f>
        <v>0</v>
      </c>
      <c r="I15" s="70"/>
      <c r="J15" s="70"/>
      <c r="K15" s="71">
        <f>SUM(H15:J15)</f>
        <v>0</v>
      </c>
      <c r="L15" s="73">
        <f>ROUND(E15*F15,2)</f>
        <v>0</v>
      </c>
      <c r="M15" s="70">
        <f>ROUND(H15*E15,2)</f>
        <v>0</v>
      </c>
      <c r="N15" s="70">
        <f>ROUND(I15*E15,2)</f>
        <v>0</v>
      </c>
      <c r="O15" s="70">
        <f>ROUND(J15*E15,2)</f>
        <v>0</v>
      </c>
      <c r="P15" s="71">
        <f>SUM(M15:O15)</f>
        <v>0</v>
      </c>
    </row>
    <row r="16" spans="1:16" ht="22.5" x14ac:dyDescent="0.2">
      <c r="A16" s="38" t="s">
        <v>54</v>
      </c>
      <c r="B16" s="39" t="s">
        <v>696</v>
      </c>
      <c r="C16" s="46" t="s">
        <v>332</v>
      </c>
      <c r="D16" s="24" t="s">
        <v>62</v>
      </c>
      <c r="E16" s="72">
        <v>125</v>
      </c>
      <c r="F16" s="73"/>
      <c r="G16" s="70"/>
      <c r="H16" s="47">
        <f t="shared" ref="H16:H78" si="0">ROUND(F16*G16,2)</f>
        <v>0</v>
      </c>
      <c r="I16" s="70"/>
      <c r="J16" s="70"/>
      <c r="K16" s="48">
        <f t="shared" ref="K16:K78" si="1">SUM(H16:J16)</f>
        <v>0</v>
      </c>
      <c r="L16" s="49">
        <f t="shared" ref="L16:L28" si="2">ROUND(E16*F16,2)</f>
        <v>0</v>
      </c>
      <c r="M16" s="47">
        <f t="shared" ref="M16:M28" si="3">ROUND(H16*E16,2)</f>
        <v>0</v>
      </c>
      <c r="N16" s="47">
        <f t="shared" ref="N16:N78" si="4">ROUND(I16*E16,2)</f>
        <v>0</v>
      </c>
      <c r="O16" s="47">
        <f t="shared" ref="O16:O78" si="5">ROUND(J16*E16,2)</f>
        <v>0</v>
      </c>
      <c r="P16" s="48">
        <f t="shared" ref="P16:P78" si="6">SUM(M16:O16)</f>
        <v>0</v>
      </c>
    </row>
    <row r="17" spans="1:16" ht="22.5" x14ac:dyDescent="0.2">
      <c r="A17" s="38" t="s">
        <v>106</v>
      </c>
      <c r="B17" s="39" t="s">
        <v>696</v>
      </c>
      <c r="C17" s="46" t="s">
        <v>333</v>
      </c>
      <c r="D17" s="24" t="s">
        <v>62</v>
      </c>
      <c r="E17" s="72">
        <v>10</v>
      </c>
      <c r="F17" s="73"/>
      <c r="G17" s="70"/>
      <c r="H17" s="47">
        <f t="shared" si="0"/>
        <v>0</v>
      </c>
      <c r="I17" s="70"/>
      <c r="J17" s="70"/>
      <c r="K17" s="48">
        <f t="shared" si="1"/>
        <v>0</v>
      </c>
      <c r="L17" s="49">
        <f t="shared" si="2"/>
        <v>0</v>
      </c>
      <c r="M17" s="47">
        <f t="shared" si="3"/>
        <v>0</v>
      </c>
      <c r="N17" s="47">
        <f t="shared" si="4"/>
        <v>0</v>
      </c>
      <c r="O17" s="47">
        <f t="shared" si="5"/>
        <v>0</v>
      </c>
      <c r="P17" s="48">
        <f t="shared" si="6"/>
        <v>0</v>
      </c>
    </row>
    <row r="18" spans="1:16" x14ac:dyDescent="0.2">
      <c r="A18" s="38" t="s">
        <v>108</v>
      </c>
      <c r="B18" s="39" t="s">
        <v>696</v>
      </c>
      <c r="C18" s="46" t="s">
        <v>334</v>
      </c>
      <c r="D18" s="24" t="s">
        <v>65</v>
      </c>
      <c r="E18" s="72">
        <v>3.45</v>
      </c>
      <c r="F18" s="73"/>
      <c r="G18" s="70"/>
      <c r="H18" s="47">
        <f t="shared" si="0"/>
        <v>0</v>
      </c>
      <c r="I18" s="70"/>
      <c r="J18" s="70"/>
      <c r="K18" s="48">
        <f t="shared" si="1"/>
        <v>0</v>
      </c>
      <c r="L18" s="49">
        <f t="shared" si="2"/>
        <v>0</v>
      </c>
      <c r="M18" s="47">
        <f t="shared" si="3"/>
        <v>0</v>
      </c>
      <c r="N18" s="47">
        <f t="shared" si="4"/>
        <v>0</v>
      </c>
      <c r="O18" s="47">
        <f t="shared" si="5"/>
        <v>0</v>
      </c>
      <c r="P18" s="48">
        <f t="shared" si="6"/>
        <v>0</v>
      </c>
    </row>
    <row r="19" spans="1:16" ht="22.5" x14ac:dyDescent="0.2">
      <c r="A19" s="38" t="s">
        <v>116</v>
      </c>
      <c r="B19" s="39" t="s">
        <v>696</v>
      </c>
      <c r="C19" s="46" t="s">
        <v>335</v>
      </c>
      <c r="D19" s="24" t="s">
        <v>62</v>
      </c>
      <c r="E19" s="72">
        <v>10</v>
      </c>
      <c r="F19" s="73"/>
      <c r="G19" s="70"/>
      <c r="H19" s="47">
        <f t="shared" si="0"/>
        <v>0</v>
      </c>
      <c r="I19" s="70"/>
      <c r="J19" s="70"/>
      <c r="K19" s="48">
        <f t="shared" si="1"/>
        <v>0</v>
      </c>
      <c r="L19" s="49">
        <f t="shared" si="2"/>
        <v>0</v>
      </c>
      <c r="M19" s="47">
        <f t="shared" si="3"/>
        <v>0</v>
      </c>
      <c r="N19" s="47">
        <f t="shared" si="4"/>
        <v>0</v>
      </c>
      <c r="O19" s="47">
        <f t="shared" si="5"/>
        <v>0</v>
      </c>
      <c r="P19" s="48">
        <f t="shared" si="6"/>
        <v>0</v>
      </c>
    </row>
    <row r="20" spans="1:16" x14ac:dyDescent="0.2">
      <c r="A20" s="38" t="s">
        <v>117</v>
      </c>
      <c r="B20" s="39" t="s">
        <v>696</v>
      </c>
      <c r="C20" s="46" t="s">
        <v>336</v>
      </c>
      <c r="D20" s="24" t="s">
        <v>65</v>
      </c>
      <c r="E20" s="72">
        <v>2.1</v>
      </c>
      <c r="F20" s="73"/>
      <c r="G20" s="70"/>
      <c r="H20" s="47">
        <f t="shared" si="0"/>
        <v>0</v>
      </c>
      <c r="I20" s="70"/>
      <c r="J20" s="70"/>
      <c r="K20" s="48">
        <f t="shared" si="1"/>
        <v>0</v>
      </c>
      <c r="L20" s="49">
        <f t="shared" si="2"/>
        <v>0</v>
      </c>
      <c r="M20" s="47">
        <f t="shared" si="3"/>
        <v>0</v>
      </c>
      <c r="N20" s="47">
        <f t="shared" si="4"/>
        <v>0</v>
      </c>
      <c r="O20" s="47">
        <f t="shared" si="5"/>
        <v>0</v>
      </c>
      <c r="P20" s="48">
        <f t="shared" si="6"/>
        <v>0</v>
      </c>
    </row>
    <row r="21" spans="1:16" ht="22.5" x14ac:dyDescent="0.2">
      <c r="A21" s="176" t="s">
        <v>118</v>
      </c>
      <c r="B21" s="39" t="s">
        <v>696</v>
      </c>
      <c r="C21" s="46" t="s">
        <v>337</v>
      </c>
      <c r="D21" s="177" t="s">
        <v>62</v>
      </c>
      <c r="E21" s="72">
        <v>10</v>
      </c>
      <c r="F21" s="73"/>
      <c r="G21" s="70"/>
      <c r="H21" s="47">
        <f t="shared" si="0"/>
        <v>0</v>
      </c>
      <c r="I21" s="70"/>
      <c r="J21" s="70"/>
      <c r="K21" s="48">
        <f t="shared" si="1"/>
        <v>0</v>
      </c>
      <c r="L21" s="49">
        <f t="shared" si="2"/>
        <v>0</v>
      </c>
      <c r="M21" s="47">
        <f t="shared" si="3"/>
        <v>0</v>
      </c>
      <c r="N21" s="47">
        <f t="shared" si="4"/>
        <v>0</v>
      </c>
      <c r="O21" s="47">
        <f t="shared" si="5"/>
        <v>0</v>
      </c>
      <c r="P21" s="48">
        <f t="shared" si="6"/>
        <v>0</v>
      </c>
    </row>
    <row r="22" spans="1:16" x14ac:dyDescent="0.2">
      <c r="A22" s="176" t="s">
        <v>119</v>
      </c>
      <c r="B22" s="39" t="s">
        <v>696</v>
      </c>
      <c r="C22" s="46" t="s">
        <v>338</v>
      </c>
      <c r="D22" s="177" t="s">
        <v>339</v>
      </c>
      <c r="E22" s="72">
        <v>0.88</v>
      </c>
      <c r="F22" s="73"/>
      <c r="G22" s="70"/>
      <c r="H22" s="47">
        <f t="shared" si="0"/>
        <v>0</v>
      </c>
      <c r="I22" s="70"/>
      <c r="J22" s="70"/>
      <c r="K22" s="48">
        <f t="shared" si="1"/>
        <v>0</v>
      </c>
      <c r="L22" s="49">
        <f t="shared" si="2"/>
        <v>0</v>
      </c>
      <c r="M22" s="47">
        <f t="shared" si="3"/>
        <v>0</v>
      </c>
      <c r="N22" s="47">
        <f t="shared" si="4"/>
        <v>0</v>
      </c>
      <c r="O22" s="47">
        <f t="shared" si="5"/>
        <v>0</v>
      </c>
      <c r="P22" s="48">
        <f t="shared" si="6"/>
        <v>0</v>
      </c>
    </row>
    <row r="23" spans="1:16" x14ac:dyDescent="0.2">
      <c r="A23" s="176" t="s">
        <v>120</v>
      </c>
      <c r="B23" s="39" t="s">
        <v>696</v>
      </c>
      <c r="C23" s="46" t="s">
        <v>340</v>
      </c>
      <c r="D23" s="177" t="s">
        <v>339</v>
      </c>
      <c r="E23" s="72">
        <v>1.32</v>
      </c>
      <c r="F23" s="73"/>
      <c r="G23" s="70"/>
      <c r="H23" s="47">
        <f t="shared" si="0"/>
        <v>0</v>
      </c>
      <c r="I23" s="70"/>
      <c r="J23" s="70"/>
      <c r="K23" s="48">
        <f t="shared" si="1"/>
        <v>0</v>
      </c>
      <c r="L23" s="49">
        <f t="shared" si="2"/>
        <v>0</v>
      </c>
      <c r="M23" s="47">
        <f t="shared" si="3"/>
        <v>0</v>
      </c>
      <c r="N23" s="47">
        <f t="shared" si="4"/>
        <v>0</v>
      </c>
      <c r="O23" s="47">
        <f t="shared" si="5"/>
        <v>0</v>
      </c>
      <c r="P23" s="48">
        <f t="shared" si="6"/>
        <v>0</v>
      </c>
    </row>
    <row r="24" spans="1:16" ht="33.75" x14ac:dyDescent="0.2">
      <c r="A24" s="176" t="s">
        <v>121</v>
      </c>
      <c r="B24" s="39" t="s">
        <v>696</v>
      </c>
      <c r="C24" s="46" t="s">
        <v>341</v>
      </c>
      <c r="D24" s="177" t="s">
        <v>71</v>
      </c>
      <c r="E24" s="72">
        <v>20</v>
      </c>
      <c r="F24" s="73"/>
      <c r="G24" s="70"/>
      <c r="H24" s="47">
        <f t="shared" si="0"/>
        <v>0</v>
      </c>
      <c r="I24" s="70"/>
      <c r="J24" s="70"/>
      <c r="K24" s="48">
        <f t="shared" si="1"/>
        <v>0</v>
      </c>
      <c r="L24" s="49">
        <f t="shared" si="2"/>
        <v>0</v>
      </c>
      <c r="M24" s="47">
        <f t="shared" si="3"/>
        <v>0</v>
      </c>
      <c r="N24" s="47">
        <f t="shared" si="4"/>
        <v>0</v>
      </c>
      <c r="O24" s="47">
        <f t="shared" si="5"/>
        <v>0</v>
      </c>
      <c r="P24" s="48">
        <f t="shared" si="6"/>
        <v>0</v>
      </c>
    </row>
    <row r="25" spans="1:16" x14ac:dyDescent="0.2">
      <c r="A25" s="176" t="s">
        <v>122</v>
      </c>
      <c r="B25" s="39" t="s">
        <v>696</v>
      </c>
      <c r="C25" s="46" t="s">
        <v>343</v>
      </c>
      <c r="D25" s="177" t="s">
        <v>71</v>
      </c>
      <c r="E25" s="72">
        <v>20</v>
      </c>
      <c r="F25" s="73"/>
      <c r="G25" s="70"/>
      <c r="H25" s="47">
        <f t="shared" si="0"/>
        <v>0</v>
      </c>
      <c r="I25" s="70"/>
      <c r="J25" s="70"/>
      <c r="K25" s="48">
        <f t="shared" si="1"/>
        <v>0</v>
      </c>
      <c r="L25" s="49">
        <f t="shared" si="2"/>
        <v>0</v>
      </c>
      <c r="M25" s="47">
        <f t="shared" si="3"/>
        <v>0</v>
      </c>
      <c r="N25" s="47">
        <f t="shared" si="4"/>
        <v>0</v>
      </c>
      <c r="O25" s="47">
        <f t="shared" si="5"/>
        <v>0</v>
      </c>
      <c r="P25" s="48">
        <f t="shared" si="6"/>
        <v>0</v>
      </c>
    </row>
    <row r="26" spans="1:16" ht="33.75" x14ac:dyDescent="0.2">
      <c r="A26" s="38" t="s">
        <v>123</v>
      </c>
      <c r="B26" s="39" t="s">
        <v>696</v>
      </c>
      <c r="C26" s="46" t="s">
        <v>342</v>
      </c>
      <c r="D26" s="24" t="s">
        <v>71</v>
      </c>
      <c r="E26" s="72">
        <v>63</v>
      </c>
      <c r="F26" s="73"/>
      <c r="G26" s="70"/>
      <c r="H26" s="47">
        <f t="shared" si="0"/>
        <v>0</v>
      </c>
      <c r="I26" s="70"/>
      <c r="J26" s="70"/>
      <c r="K26" s="48">
        <f t="shared" si="1"/>
        <v>0</v>
      </c>
      <c r="L26" s="49">
        <f t="shared" si="2"/>
        <v>0</v>
      </c>
      <c r="M26" s="47">
        <f t="shared" si="3"/>
        <v>0</v>
      </c>
      <c r="N26" s="47">
        <f t="shared" si="4"/>
        <v>0</v>
      </c>
      <c r="O26" s="47">
        <f t="shared" si="5"/>
        <v>0</v>
      </c>
      <c r="P26" s="48">
        <f t="shared" si="6"/>
        <v>0</v>
      </c>
    </row>
    <row r="27" spans="1:16" x14ac:dyDescent="0.2">
      <c r="A27" s="38" t="s">
        <v>124</v>
      </c>
      <c r="B27" s="39" t="s">
        <v>696</v>
      </c>
      <c r="C27" s="46" t="s">
        <v>344</v>
      </c>
      <c r="D27" s="24" t="s">
        <v>71</v>
      </c>
      <c r="E27" s="72">
        <v>63</v>
      </c>
      <c r="F27" s="73"/>
      <c r="G27" s="70"/>
      <c r="H27" s="47">
        <f t="shared" si="0"/>
        <v>0</v>
      </c>
      <c r="I27" s="70"/>
      <c r="J27" s="70"/>
      <c r="K27" s="48">
        <f t="shared" si="1"/>
        <v>0</v>
      </c>
      <c r="L27" s="49">
        <f t="shared" si="2"/>
        <v>0</v>
      </c>
      <c r="M27" s="47">
        <f t="shared" si="3"/>
        <v>0</v>
      </c>
      <c r="N27" s="47">
        <f t="shared" si="4"/>
        <v>0</v>
      </c>
      <c r="O27" s="47">
        <f t="shared" si="5"/>
        <v>0</v>
      </c>
      <c r="P27" s="48">
        <f t="shared" si="6"/>
        <v>0</v>
      </c>
    </row>
    <row r="28" spans="1:16" x14ac:dyDescent="0.2">
      <c r="A28" s="38" t="s">
        <v>125</v>
      </c>
      <c r="B28" s="39" t="s">
        <v>696</v>
      </c>
      <c r="C28" s="46" t="s">
        <v>345</v>
      </c>
      <c r="D28" s="24" t="s">
        <v>65</v>
      </c>
      <c r="E28" s="72">
        <v>3.1</v>
      </c>
      <c r="F28" s="73"/>
      <c r="G28" s="70"/>
      <c r="H28" s="47">
        <f t="shared" si="0"/>
        <v>0</v>
      </c>
      <c r="I28" s="70"/>
      <c r="J28" s="70"/>
      <c r="K28" s="48">
        <f t="shared" si="1"/>
        <v>0</v>
      </c>
      <c r="L28" s="49">
        <f t="shared" si="2"/>
        <v>0</v>
      </c>
      <c r="M28" s="47">
        <f t="shared" si="3"/>
        <v>0</v>
      </c>
      <c r="N28" s="47">
        <f t="shared" si="4"/>
        <v>0</v>
      </c>
      <c r="O28" s="47">
        <f t="shared" si="5"/>
        <v>0</v>
      </c>
      <c r="P28" s="48">
        <f t="shared" si="6"/>
        <v>0</v>
      </c>
    </row>
    <row r="29" spans="1:16" ht="22.5" x14ac:dyDescent="0.2">
      <c r="A29" s="38" t="s">
        <v>126</v>
      </c>
      <c r="B29" s="39" t="s">
        <v>696</v>
      </c>
      <c r="C29" s="179" t="s">
        <v>847</v>
      </c>
      <c r="D29" s="178" t="s">
        <v>62</v>
      </c>
      <c r="E29" s="178">
        <v>85</v>
      </c>
      <c r="F29" s="180"/>
      <c r="G29" s="70"/>
      <c r="H29" s="47">
        <f t="shared" si="0"/>
        <v>0</v>
      </c>
      <c r="I29" s="178"/>
      <c r="J29" s="178"/>
      <c r="K29" s="48">
        <f t="shared" si="1"/>
        <v>0</v>
      </c>
      <c r="L29" s="49">
        <f t="shared" ref="L29:L32" si="7">ROUND(E29*F29,2)</f>
        <v>0</v>
      </c>
      <c r="M29" s="47">
        <f t="shared" ref="M29:M78" si="8">ROUND(H29*E29,2)</f>
        <v>0</v>
      </c>
      <c r="N29" s="47">
        <f t="shared" si="4"/>
        <v>0</v>
      </c>
      <c r="O29" s="47">
        <f t="shared" si="5"/>
        <v>0</v>
      </c>
      <c r="P29" s="48">
        <f t="shared" si="6"/>
        <v>0</v>
      </c>
    </row>
    <row r="30" spans="1:16" x14ac:dyDescent="0.2">
      <c r="A30" s="38" t="s">
        <v>127</v>
      </c>
      <c r="B30" s="39" t="s">
        <v>696</v>
      </c>
      <c r="C30" s="179" t="s">
        <v>848</v>
      </c>
      <c r="D30" s="178" t="s">
        <v>62</v>
      </c>
      <c r="E30" s="178">
        <v>87.6</v>
      </c>
      <c r="F30" s="180"/>
      <c r="G30" s="70"/>
      <c r="H30" s="47">
        <f t="shared" si="0"/>
        <v>0</v>
      </c>
      <c r="I30" s="178"/>
      <c r="J30" s="178"/>
      <c r="K30" s="48">
        <f t="shared" si="1"/>
        <v>0</v>
      </c>
      <c r="L30" s="49">
        <f t="shared" si="7"/>
        <v>0</v>
      </c>
      <c r="M30" s="47">
        <f t="shared" si="8"/>
        <v>0</v>
      </c>
      <c r="N30" s="47">
        <f t="shared" ref="N30:N33" si="9">ROUND(I30*E30,2)</f>
        <v>0</v>
      </c>
      <c r="O30" s="47">
        <f t="shared" ref="O30:O35" si="10">ROUND(J30*E30,2)</f>
        <v>0</v>
      </c>
      <c r="P30" s="48">
        <f t="shared" si="6"/>
        <v>0</v>
      </c>
    </row>
    <row r="31" spans="1:16" x14ac:dyDescent="0.2">
      <c r="A31" s="38" t="s">
        <v>128</v>
      </c>
      <c r="B31" s="39" t="s">
        <v>696</v>
      </c>
      <c r="C31" s="179" t="s">
        <v>204</v>
      </c>
      <c r="D31" s="178" t="s">
        <v>65</v>
      </c>
      <c r="E31" s="178">
        <v>19.600000000000001</v>
      </c>
      <c r="F31" s="180"/>
      <c r="G31" s="70"/>
      <c r="H31" s="47">
        <f t="shared" si="0"/>
        <v>0</v>
      </c>
      <c r="I31" s="178"/>
      <c r="J31" s="178"/>
      <c r="K31" s="48">
        <f t="shared" si="1"/>
        <v>0</v>
      </c>
      <c r="L31" s="49">
        <f t="shared" si="7"/>
        <v>0</v>
      </c>
      <c r="M31" s="47">
        <f t="shared" si="8"/>
        <v>0</v>
      </c>
      <c r="N31" s="47">
        <f t="shared" si="9"/>
        <v>0</v>
      </c>
      <c r="O31" s="47">
        <f t="shared" si="10"/>
        <v>0</v>
      </c>
      <c r="P31" s="48">
        <f t="shared" si="6"/>
        <v>0</v>
      </c>
    </row>
    <row r="32" spans="1:16" x14ac:dyDescent="0.2">
      <c r="A32" s="38" t="s">
        <v>129</v>
      </c>
      <c r="B32" s="39" t="s">
        <v>696</v>
      </c>
      <c r="C32" s="179" t="s">
        <v>849</v>
      </c>
      <c r="D32" s="178" t="s">
        <v>65</v>
      </c>
      <c r="E32" s="178">
        <v>14.1</v>
      </c>
      <c r="F32" s="180"/>
      <c r="G32" s="70"/>
      <c r="H32" s="47">
        <f t="shared" si="0"/>
        <v>0</v>
      </c>
      <c r="I32" s="178"/>
      <c r="J32" s="178"/>
      <c r="K32" s="48">
        <f t="shared" si="1"/>
        <v>0</v>
      </c>
      <c r="L32" s="49">
        <f t="shared" si="7"/>
        <v>0</v>
      </c>
      <c r="M32" s="47">
        <f t="shared" si="8"/>
        <v>0</v>
      </c>
      <c r="N32" s="47">
        <f t="shared" si="9"/>
        <v>0</v>
      </c>
      <c r="O32" s="47">
        <f t="shared" si="10"/>
        <v>0</v>
      </c>
      <c r="P32" s="48">
        <f t="shared" si="6"/>
        <v>0</v>
      </c>
    </row>
    <row r="33" spans="1:16" ht="33.75" x14ac:dyDescent="0.2">
      <c r="A33" s="175" t="s">
        <v>130</v>
      </c>
      <c r="B33" s="39" t="s">
        <v>696</v>
      </c>
      <c r="C33" s="179" t="s">
        <v>941</v>
      </c>
      <c r="D33" s="178" t="s">
        <v>65</v>
      </c>
      <c r="E33" s="178">
        <v>0.18</v>
      </c>
      <c r="F33" s="180"/>
      <c r="G33" s="70"/>
      <c r="H33" s="47">
        <f t="shared" si="0"/>
        <v>0</v>
      </c>
      <c r="I33" s="178"/>
      <c r="J33" s="178"/>
      <c r="K33" s="48">
        <f t="shared" si="1"/>
        <v>0</v>
      </c>
      <c r="L33" s="49">
        <f t="shared" ref="L33:L78" si="11">ROUND(E33*F33,2)</f>
        <v>0</v>
      </c>
      <c r="M33" s="47">
        <f t="shared" si="8"/>
        <v>0</v>
      </c>
      <c r="N33" s="47">
        <f t="shared" si="9"/>
        <v>0</v>
      </c>
      <c r="O33" s="47"/>
      <c r="P33" s="48">
        <f t="shared" si="6"/>
        <v>0</v>
      </c>
    </row>
    <row r="34" spans="1:16" x14ac:dyDescent="0.2">
      <c r="A34" s="175" t="s">
        <v>131</v>
      </c>
      <c r="B34" s="39" t="s">
        <v>696</v>
      </c>
      <c r="C34" s="179" t="s">
        <v>942</v>
      </c>
      <c r="D34" s="178" t="s">
        <v>65</v>
      </c>
      <c r="E34" s="178">
        <v>0.2</v>
      </c>
      <c r="F34" s="180"/>
      <c r="G34" s="70"/>
      <c r="H34" s="47">
        <f t="shared" si="0"/>
        <v>0</v>
      </c>
      <c r="I34" s="178"/>
      <c r="J34" s="178"/>
      <c r="K34" s="48">
        <f t="shared" si="1"/>
        <v>0</v>
      </c>
      <c r="L34" s="49">
        <f t="shared" si="11"/>
        <v>0</v>
      </c>
      <c r="M34" s="47">
        <f t="shared" si="8"/>
        <v>0</v>
      </c>
      <c r="N34" s="47">
        <f t="shared" ref="N34:N38" si="12">ROUND(I34*E34,2)</f>
        <v>0</v>
      </c>
      <c r="O34" s="47">
        <f t="shared" si="10"/>
        <v>0</v>
      </c>
      <c r="P34" s="48">
        <f t="shared" si="6"/>
        <v>0</v>
      </c>
    </row>
    <row r="35" spans="1:16" x14ac:dyDescent="0.2">
      <c r="A35" s="175" t="s">
        <v>943</v>
      </c>
      <c r="B35" s="39" t="s">
        <v>696</v>
      </c>
      <c r="C35" s="179" t="s">
        <v>944</v>
      </c>
      <c r="D35" s="178" t="s">
        <v>109</v>
      </c>
      <c r="E35" s="178">
        <v>11</v>
      </c>
      <c r="F35" s="180"/>
      <c r="G35" s="70"/>
      <c r="H35" s="47"/>
      <c r="I35" s="178"/>
      <c r="J35" s="178"/>
      <c r="K35" s="48"/>
      <c r="L35" s="49">
        <f t="shared" si="11"/>
        <v>0</v>
      </c>
      <c r="M35" s="47"/>
      <c r="N35" s="47">
        <f t="shared" si="12"/>
        <v>0</v>
      </c>
      <c r="O35" s="47">
        <f t="shared" si="10"/>
        <v>0</v>
      </c>
      <c r="P35" s="48"/>
    </row>
    <row r="36" spans="1:16" x14ac:dyDescent="0.2">
      <c r="A36" s="38" t="s">
        <v>132</v>
      </c>
      <c r="B36" s="39" t="s">
        <v>696</v>
      </c>
      <c r="C36" s="179" t="s">
        <v>850</v>
      </c>
      <c r="D36" s="178" t="s">
        <v>62</v>
      </c>
      <c r="E36" s="178">
        <v>0.9</v>
      </c>
      <c r="F36" s="180"/>
      <c r="G36" s="70"/>
      <c r="H36" s="47">
        <f t="shared" si="0"/>
        <v>0</v>
      </c>
      <c r="I36" s="178"/>
      <c r="J36" s="178"/>
      <c r="K36" s="48">
        <f t="shared" si="1"/>
        <v>0</v>
      </c>
      <c r="L36" s="49">
        <f t="shared" si="11"/>
        <v>0</v>
      </c>
      <c r="M36" s="47">
        <f t="shared" si="8"/>
        <v>0</v>
      </c>
      <c r="N36" s="47">
        <f t="shared" si="12"/>
        <v>0</v>
      </c>
      <c r="O36" s="47">
        <f t="shared" ref="O36:O38" si="13">ROUND(J36*E36,2)</f>
        <v>0</v>
      </c>
      <c r="P36" s="48">
        <f t="shared" si="6"/>
        <v>0</v>
      </c>
    </row>
    <row r="37" spans="1:16" x14ac:dyDescent="0.2">
      <c r="A37" s="38" t="s">
        <v>138</v>
      </c>
      <c r="B37" s="39" t="s">
        <v>696</v>
      </c>
      <c r="C37" s="179" t="s">
        <v>260</v>
      </c>
      <c r="D37" s="178" t="s">
        <v>85</v>
      </c>
      <c r="E37" s="178">
        <v>320</v>
      </c>
      <c r="F37" s="180"/>
      <c r="G37" s="70"/>
      <c r="H37" s="47">
        <f t="shared" si="0"/>
        <v>0</v>
      </c>
      <c r="I37" s="178"/>
      <c r="J37" s="178"/>
      <c r="K37" s="48">
        <f t="shared" si="1"/>
        <v>0</v>
      </c>
      <c r="L37" s="49">
        <f t="shared" si="11"/>
        <v>0</v>
      </c>
      <c r="M37" s="47">
        <f t="shared" si="8"/>
        <v>0</v>
      </c>
      <c r="N37" s="47">
        <f t="shared" si="12"/>
        <v>0</v>
      </c>
      <c r="O37" s="47">
        <f t="shared" si="13"/>
        <v>0</v>
      </c>
      <c r="P37" s="48">
        <f t="shared" si="6"/>
        <v>0</v>
      </c>
    </row>
    <row r="38" spans="1:16" ht="22.5" x14ac:dyDescent="0.2">
      <c r="A38" s="175" t="s">
        <v>140</v>
      </c>
      <c r="B38" s="39" t="s">
        <v>696</v>
      </c>
      <c r="C38" s="179" t="s">
        <v>945</v>
      </c>
      <c r="D38" s="178" t="s">
        <v>71</v>
      </c>
      <c r="E38" s="178">
        <v>42</v>
      </c>
      <c r="F38" s="180"/>
      <c r="G38" s="70"/>
      <c r="H38" s="47">
        <f t="shared" si="0"/>
        <v>0</v>
      </c>
      <c r="I38" s="178"/>
      <c r="J38" s="178"/>
      <c r="K38" s="48">
        <f t="shared" si="1"/>
        <v>0</v>
      </c>
      <c r="L38" s="49">
        <f t="shared" si="11"/>
        <v>0</v>
      </c>
      <c r="M38" s="47">
        <f t="shared" si="8"/>
        <v>0</v>
      </c>
      <c r="N38" s="47">
        <f t="shared" si="12"/>
        <v>0</v>
      </c>
      <c r="O38" s="47">
        <f t="shared" si="13"/>
        <v>0</v>
      </c>
      <c r="P38" s="48">
        <f t="shared" si="6"/>
        <v>0</v>
      </c>
    </row>
    <row r="39" spans="1:16" x14ac:dyDescent="0.2">
      <c r="A39" s="38" t="s">
        <v>141</v>
      </c>
      <c r="B39" s="39" t="s">
        <v>696</v>
      </c>
      <c r="C39" s="179" t="s">
        <v>851</v>
      </c>
      <c r="D39" s="178" t="s">
        <v>71</v>
      </c>
      <c r="E39" s="178">
        <v>42</v>
      </c>
      <c r="F39" s="180"/>
      <c r="G39" s="70"/>
      <c r="H39" s="47">
        <f t="shared" si="0"/>
        <v>0</v>
      </c>
      <c r="I39" s="178"/>
      <c r="J39" s="178"/>
      <c r="K39" s="48">
        <f t="shared" si="1"/>
        <v>0</v>
      </c>
      <c r="L39" s="49">
        <f t="shared" si="11"/>
        <v>0</v>
      </c>
      <c r="M39" s="47">
        <f t="shared" si="8"/>
        <v>0</v>
      </c>
      <c r="N39" s="47">
        <f t="shared" ref="N39:N41" si="14">ROUND(I39*E39,2)</f>
        <v>0</v>
      </c>
      <c r="O39" s="47">
        <f t="shared" ref="O39:O41" si="15">ROUND(J39*E39,2)</f>
        <v>0</v>
      </c>
      <c r="P39" s="48">
        <f t="shared" si="6"/>
        <v>0</v>
      </c>
    </row>
    <row r="40" spans="1:16" x14ac:dyDescent="0.2">
      <c r="A40" s="38" t="s">
        <v>143</v>
      </c>
      <c r="B40" s="39" t="s">
        <v>696</v>
      </c>
      <c r="C40" s="179" t="s">
        <v>852</v>
      </c>
      <c r="D40" s="178" t="s">
        <v>691</v>
      </c>
      <c r="E40" s="178">
        <v>1</v>
      </c>
      <c r="F40" s="180"/>
      <c r="G40" s="70"/>
      <c r="H40" s="47">
        <f t="shared" si="0"/>
        <v>0</v>
      </c>
      <c r="I40" s="178"/>
      <c r="J40" s="178"/>
      <c r="K40" s="48">
        <f t="shared" si="1"/>
        <v>0</v>
      </c>
      <c r="L40" s="49">
        <f t="shared" si="11"/>
        <v>0</v>
      </c>
      <c r="M40" s="47">
        <f t="shared" si="8"/>
        <v>0</v>
      </c>
      <c r="N40" s="47">
        <f t="shared" si="14"/>
        <v>0</v>
      </c>
      <c r="O40" s="47">
        <f t="shared" si="15"/>
        <v>0</v>
      </c>
      <c r="P40" s="48">
        <f t="shared" si="6"/>
        <v>0</v>
      </c>
    </row>
    <row r="41" spans="1:16" ht="22.5" x14ac:dyDescent="0.2">
      <c r="A41" s="175" t="s">
        <v>145</v>
      </c>
      <c r="B41" s="39" t="s">
        <v>696</v>
      </c>
      <c r="C41" s="179" t="s">
        <v>853</v>
      </c>
      <c r="D41" s="178" t="s">
        <v>62</v>
      </c>
      <c r="E41" s="178">
        <v>14.4</v>
      </c>
      <c r="F41" s="180"/>
      <c r="G41" s="70"/>
      <c r="H41" s="47">
        <f t="shared" si="0"/>
        <v>0</v>
      </c>
      <c r="I41" s="178"/>
      <c r="J41" s="178"/>
      <c r="K41" s="48">
        <f t="shared" si="1"/>
        <v>0</v>
      </c>
      <c r="L41" s="49">
        <f t="shared" si="11"/>
        <v>0</v>
      </c>
      <c r="M41" s="47">
        <f t="shared" si="8"/>
        <v>0</v>
      </c>
      <c r="N41" s="47">
        <f t="shared" si="14"/>
        <v>0</v>
      </c>
      <c r="O41" s="47">
        <f t="shared" si="15"/>
        <v>0</v>
      </c>
      <c r="P41" s="48">
        <f t="shared" si="6"/>
        <v>0</v>
      </c>
    </row>
    <row r="42" spans="1:16" x14ac:dyDescent="0.2">
      <c r="A42" s="175" t="s">
        <v>146</v>
      </c>
      <c r="B42" s="39" t="s">
        <v>696</v>
      </c>
      <c r="C42" s="179" t="s">
        <v>854</v>
      </c>
      <c r="D42" s="178" t="s">
        <v>62</v>
      </c>
      <c r="E42" s="178">
        <v>14.4</v>
      </c>
      <c r="F42" s="180"/>
      <c r="G42" s="70"/>
      <c r="H42" s="47">
        <f t="shared" si="0"/>
        <v>0</v>
      </c>
      <c r="I42" s="178"/>
      <c r="J42" s="178"/>
      <c r="K42" s="48">
        <f t="shared" si="1"/>
        <v>0</v>
      </c>
      <c r="L42" s="49">
        <f t="shared" si="11"/>
        <v>0</v>
      </c>
      <c r="M42" s="47">
        <f t="shared" si="8"/>
        <v>0</v>
      </c>
      <c r="N42" s="47">
        <f t="shared" ref="N42:N44" si="16">ROUND(I42*E42,2)</f>
        <v>0</v>
      </c>
      <c r="O42" s="47">
        <f t="shared" ref="O42:O44" si="17">ROUND(J42*E42,2)</f>
        <v>0</v>
      </c>
      <c r="P42" s="48">
        <f t="shared" si="6"/>
        <v>0</v>
      </c>
    </row>
    <row r="43" spans="1:16" x14ac:dyDescent="0.2">
      <c r="A43" s="38" t="s">
        <v>147</v>
      </c>
      <c r="B43" s="39" t="s">
        <v>696</v>
      </c>
      <c r="C43" s="179" t="s">
        <v>852</v>
      </c>
      <c r="D43" s="178" t="s">
        <v>691</v>
      </c>
      <c r="E43" s="178">
        <v>1</v>
      </c>
      <c r="F43" s="180"/>
      <c r="G43" s="70"/>
      <c r="H43" s="47">
        <f t="shared" si="0"/>
        <v>0</v>
      </c>
      <c r="I43" s="178"/>
      <c r="J43" s="178"/>
      <c r="K43" s="48">
        <f t="shared" si="1"/>
        <v>0</v>
      </c>
      <c r="L43" s="49">
        <f t="shared" si="11"/>
        <v>0</v>
      </c>
      <c r="M43" s="47">
        <f t="shared" si="8"/>
        <v>0</v>
      </c>
      <c r="N43" s="47">
        <f t="shared" si="16"/>
        <v>0</v>
      </c>
      <c r="O43" s="47">
        <f t="shared" si="17"/>
        <v>0</v>
      </c>
      <c r="P43" s="48">
        <f t="shared" si="6"/>
        <v>0</v>
      </c>
    </row>
    <row r="44" spans="1:16" ht="22.5" x14ac:dyDescent="0.2">
      <c r="A44" s="38" t="s">
        <v>148</v>
      </c>
      <c r="B44" s="39" t="s">
        <v>696</v>
      </c>
      <c r="C44" s="179" t="s">
        <v>855</v>
      </c>
      <c r="D44" s="178" t="s">
        <v>71</v>
      </c>
      <c r="E44" s="178">
        <v>74</v>
      </c>
      <c r="F44" s="180"/>
      <c r="G44" s="70"/>
      <c r="H44" s="47">
        <f t="shared" si="0"/>
        <v>0</v>
      </c>
      <c r="I44" s="178"/>
      <c r="J44" s="178"/>
      <c r="K44" s="48">
        <f t="shared" si="1"/>
        <v>0</v>
      </c>
      <c r="L44" s="49">
        <f t="shared" si="11"/>
        <v>0</v>
      </c>
      <c r="M44" s="47">
        <f t="shared" si="8"/>
        <v>0</v>
      </c>
      <c r="N44" s="47">
        <f t="shared" si="16"/>
        <v>0</v>
      </c>
      <c r="O44" s="47">
        <f t="shared" si="17"/>
        <v>0</v>
      </c>
      <c r="P44" s="48">
        <f t="shared" si="6"/>
        <v>0</v>
      </c>
    </row>
    <row r="45" spans="1:16" x14ac:dyDescent="0.2">
      <c r="A45" s="38" t="s">
        <v>149</v>
      </c>
      <c r="B45" s="39" t="s">
        <v>696</v>
      </c>
      <c r="C45" s="179" t="s">
        <v>851</v>
      </c>
      <c r="D45" s="178" t="s">
        <v>71</v>
      </c>
      <c r="E45" s="178">
        <v>74</v>
      </c>
      <c r="F45" s="180"/>
      <c r="G45" s="70"/>
      <c r="H45" s="47">
        <f t="shared" si="0"/>
        <v>0</v>
      </c>
      <c r="I45" s="178"/>
      <c r="J45" s="178"/>
      <c r="K45" s="48">
        <f t="shared" si="1"/>
        <v>0</v>
      </c>
      <c r="L45" s="49">
        <f t="shared" si="11"/>
        <v>0</v>
      </c>
      <c r="M45" s="47">
        <f t="shared" si="8"/>
        <v>0</v>
      </c>
      <c r="N45" s="47">
        <f t="shared" ref="N45:N53" si="18">ROUND(I45*E45,2)</f>
        <v>0</v>
      </c>
      <c r="O45" s="47">
        <f t="shared" ref="O45:O53" si="19">ROUND(J45*E45,2)</f>
        <v>0</v>
      </c>
      <c r="P45" s="48">
        <f t="shared" si="6"/>
        <v>0</v>
      </c>
    </row>
    <row r="46" spans="1:16" x14ac:dyDescent="0.2">
      <c r="A46" s="38" t="s">
        <v>150</v>
      </c>
      <c r="B46" s="39" t="s">
        <v>696</v>
      </c>
      <c r="C46" s="179" t="s">
        <v>852</v>
      </c>
      <c r="D46" s="178" t="s">
        <v>691</v>
      </c>
      <c r="E46" s="178">
        <v>1</v>
      </c>
      <c r="F46" s="180"/>
      <c r="G46" s="70"/>
      <c r="H46" s="47">
        <f t="shared" si="0"/>
        <v>0</v>
      </c>
      <c r="I46" s="178"/>
      <c r="J46" s="178"/>
      <c r="K46" s="48">
        <f t="shared" si="1"/>
        <v>0</v>
      </c>
      <c r="L46" s="49">
        <f t="shared" si="11"/>
        <v>0</v>
      </c>
      <c r="M46" s="47">
        <f t="shared" si="8"/>
        <v>0</v>
      </c>
      <c r="N46" s="47">
        <f t="shared" si="18"/>
        <v>0</v>
      </c>
      <c r="O46" s="47">
        <f t="shared" si="19"/>
        <v>0</v>
      </c>
      <c r="P46" s="48">
        <f t="shared" si="6"/>
        <v>0</v>
      </c>
    </row>
    <row r="47" spans="1:16" ht="22.5" x14ac:dyDescent="0.2">
      <c r="A47" s="175" t="s">
        <v>929</v>
      </c>
      <c r="B47" s="39" t="s">
        <v>696</v>
      </c>
      <c r="C47" s="179" t="s">
        <v>946</v>
      </c>
      <c r="D47" s="178" t="s">
        <v>85</v>
      </c>
      <c r="E47" s="290">
        <v>5</v>
      </c>
      <c r="F47" s="290"/>
      <c r="G47" s="70"/>
      <c r="H47" s="47"/>
      <c r="I47" s="178"/>
      <c r="J47" s="178"/>
      <c r="K47" s="48"/>
      <c r="L47" s="49">
        <f t="shared" si="11"/>
        <v>0</v>
      </c>
      <c r="M47" s="47"/>
      <c r="N47" s="47">
        <f t="shared" si="18"/>
        <v>0</v>
      </c>
      <c r="O47" s="47">
        <f t="shared" si="19"/>
        <v>0</v>
      </c>
      <c r="P47" s="48"/>
    </row>
    <row r="48" spans="1:16" x14ac:dyDescent="0.2">
      <c r="A48" s="175" t="s">
        <v>947</v>
      </c>
      <c r="B48" s="39" t="s">
        <v>696</v>
      </c>
      <c r="C48" s="179" t="s">
        <v>949</v>
      </c>
      <c r="D48" s="178" t="s">
        <v>109</v>
      </c>
      <c r="E48" s="290">
        <v>75</v>
      </c>
      <c r="F48" s="290"/>
      <c r="G48" s="70"/>
      <c r="H48" s="47"/>
      <c r="I48" s="178"/>
      <c r="J48" s="178"/>
      <c r="K48" s="48"/>
      <c r="L48" s="49">
        <f t="shared" si="11"/>
        <v>0</v>
      </c>
      <c r="M48" s="47"/>
      <c r="N48" s="47">
        <f t="shared" si="18"/>
        <v>0</v>
      </c>
      <c r="O48" s="47">
        <f t="shared" si="19"/>
        <v>0</v>
      </c>
      <c r="P48" s="48"/>
    </row>
    <row r="49" spans="1:16" x14ac:dyDescent="0.2">
      <c r="A49" s="175" t="s">
        <v>948</v>
      </c>
      <c r="B49" s="39" t="s">
        <v>696</v>
      </c>
      <c r="C49" s="179" t="s">
        <v>950</v>
      </c>
      <c r="D49" s="178" t="s">
        <v>109</v>
      </c>
      <c r="E49" s="290">
        <v>30</v>
      </c>
      <c r="F49" s="290"/>
      <c r="G49" s="70"/>
      <c r="H49" s="47"/>
      <c r="I49" s="178"/>
      <c r="J49" s="178"/>
      <c r="K49" s="48"/>
      <c r="L49" s="49">
        <f t="shared" si="11"/>
        <v>0</v>
      </c>
      <c r="M49" s="47"/>
      <c r="N49" s="47">
        <f t="shared" si="18"/>
        <v>0</v>
      </c>
      <c r="O49" s="47">
        <f t="shared" si="19"/>
        <v>0</v>
      </c>
      <c r="P49" s="48"/>
    </row>
    <row r="50" spans="1:16" ht="22.5" x14ac:dyDescent="0.2">
      <c r="A50" s="175" t="s">
        <v>930</v>
      </c>
      <c r="B50" s="39" t="s">
        <v>696</v>
      </c>
      <c r="C50" s="179" t="s">
        <v>951</v>
      </c>
      <c r="D50" s="178" t="s">
        <v>955</v>
      </c>
      <c r="E50" s="290">
        <v>2</v>
      </c>
      <c r="F50" s="290"/>
      <c r="G50" s="70"/>
      <c r="H50" s="47"/>
      <c r="I50" s="178"/>
      <c r="J50" s="178"/>
      <c r="K50" s="48"/>
      <c r="L50" s="49">
        <f t="shared" si="11"/>
        <v>0</v>
      </c>
      <c r="M50" s="47"/>
      <c r="N50" s="47">
        <f t="shared" si="18"/>
        <v>0</v>
      </c>
      <c r="O50" s="47">
        <f t="shared" si="19"/>
        <v>0</v>
      </c>
      <c r="P50" s="48"/>
    </row>
    <row r="51" spans="1:16" x14ac:dyDescent="0.2">
      <c r="A51" s="175" t="s">
        <v>952</v>
      </c>
      <c r="B51" s="39" t="s">
        <v>696</v>
      </c>
      <c r="C51" s="179" t="s">
        <v>956</v>
      </c>
      <c r="D51" s="178" t="s">
        <v>109</v>
      </c>
      <c r="E51" s="290">
        <v>52</v>
      </c>
      <c r="F51" s="290"/>
      <c r="G51" s="70"/>
      <c r="H51" s="47"/>
      <c r="I51" s="178"/>
      <c r="J51" s="178"/>
      <c r="K51" s="48"/>
      <c r="L51" s="49">
        <f t="shared" si="11"/>
        <v>0</v>
      </c>
      <c r="M51" s="47"/>
      <c r="N51" s="47">
        <f t="shared" si="18"/>
        <v>0</v>
      </c>
      <c r="O51" s="47">
        <f t="shared" si="19"/>
        <v>0</v>
      </c>
      <c r="P51" s="48"/>
    </row>
    <row r="52" spans="1:16" x14ac:dyDescent="0.2">
      <c r="A52" s="175" t="s">
        <v>953</v>
      </c>
      <c r="B52" s="39" t="s">
        <v>696</v>
      </c>
      <c r="C52" s="179" t="s">
        <v>957</v>
      </c>
      <c r="D52" s="178" t="s">
        <v>109</v>
      </c>
      <c r="E52" s="290">
        <v>20</v>
      </c>
      <c r="F52" s="290"/>
      <c r="G52" s="70"/>
      <c r="H52" s="47"/>
      <c r="I52" s="178"/>
      <c r="J52" s="178"/>
      <c r="K52" s="48"/>
      <c r="L52" s="49">
        <f t="shared" si="11"/>
        <v>0</v>
      </c>
      <c r="M52" s="47"/>
      <c r="N52" s="47">
        <f t="shared" si="18"/>
        <v>0</v>
      </c>
      <c r="O52" s="47">
        <f t="shared" si="19"/>
        <v>0</v>
      </c>
      <c r="P52" s="48"/>
    </row>
    <row r="53" spans="1:16" x14ac:dyDescent="0.2">
      <c r="A53" s="175" t="s">
        <v>954</v>
      </c>
      <c r="B53" s="39" t="s">
        <v>696</v>
      </c>
      <c r="C53" s="179" t="s">
        <v>958</v>
      </c>
      <c r="D53" s="178" t="s">
        <v>109</v>
      </c>
      <c r="E53" s="290">
        <v>20</v>
      </c>
      <c r="F53" s="290"/>
      <c r="G53" s="70"/>
      <c r="H53" s="47"/>
      <c r="I53" s="178"/>
      <c r="J53" s="178"/>
      <c r="K53" s="48"/>
      <c r="L53" s="49">
        <f t="shared" si="11"/>
        <v>0</v>
      </c>
      <c r="M53" s="47"/>
      <c r="N53" s="47">
        <f t="shared" si="18"/>
        <v>0</v>
      </c>
      <c r="O53" s="47">
        <f t="shared" si="19"/>
        <v>0</v>
      </c>
      <c r="P53" s="48"/>
    </row>
    <row r="54" spans="1:16" ht="33.75" x14ac:dyDescent="0.2">
      <c r="A54" s="38" t="s">
        <v>151</v>
      </c>
      <c r="B54" s="39" t="s">
        <v>696</v>
      </c>
      <c r="C54" s="46" t="s">
        <v>346</v>
      </c>
      <c r="D54" s="24" t="s">
        <v>62</v>
      </c>
      <c r="E54" s="72">
        <v>84</v>
      </c>
      <c r="F54" s="73"/>
      <c r="G54" s="70"/>
      <c r="H54" s="47">
        <f t="shared" si="0"/>
        <v>0</v>
      </c>
      <c r="I54" s="178"/>
      <c r="J54" s="178"/>
      <c r="K54" s="48">
        <f t="shared" si="1"/>
        <v>0</v>
      </c>
      <c r="L54" s="49">
        <f t="shared" si="11"/>
        <v>0</v>
      </c>
      <c r="M54" s="47">
        <f t="shared" si="8"/>
        <v>0</v>
      </c>
      <c r="N54" s="47">
        <f t="shared" si="4"/>
        <v>0</v>
      </c>
      <c r="O54" s="47">
        <f t="shared" si="5"/>
        <v>0</v>
      </c>
      <c r="P54" s="48">
        <f t="shared" si="6"/>
        <v>0</v>
      </c>
    </row>
    <row r="55" spans="1:16" x14ac:dyDescent="0.2">
      <c r="A55" s="38" t="s">
        <v>155</v>
      </c>
      <c r="B55" s="39" t="s">
        <v>696</v>
      </c>
      <c r="C55" s="46" t="s">
        <v>347</v>
      </c>
      <c r="D55" s="24" t="s">
        <v>65</v>
      </c>
      <c r="E55" s="72">
        <v>13.2</v>
      </c>
      <c r="F55" s="73"/>
      <c r="G55" s="70"/>
      <c r="H55" s="47">
        <f t="shared" si="0"/>
        <v>0</v>
      </c>
      <c r="I55" s="70"/>
      <c r="J55" s="70"/>
      <c r="K55" s="48">
        <f t="shared" si="1"/>
        <v>0</v>
      </c>
      <c r="L55" s="49">
        <f t="shared" si="11"/>
        <v>0</v>
      </c>
      <c r="M55" s="47">
        <f t="shared" si="8"/>
        <v>0</v>
      </c>
      <c r="N55" s="47">
        <f t="shared" si="4"/>
        <v>0</v>
      </c>
      <c r="O55" s="47">
        <f t="shared" si="5"/>
        <v>0</v>
      </c>
      <c r="P55" s="48">
        <f t="shared" si="6"/>
        <v>0</v>
      </c>
    </row>
    <row r="56" spans="1:16" x14ac:dyDescent="0.2">
      <c r="A56" s="38" t="s">
        <v>156</v>
      </c>
      <c r="B56" s="39" t="s">
        <v>696</v>
      </c>
      <c r="C56" s="46" t="s">
        <v>348</v>
      </c>
      <c r="D56" s="24" t="s">
        <v>109</v>
      </c>
      <c r="E56" s="72">
        <v>3</v>
      </c>
      <c r="F56" s="73"/>
      <c r="G56" s="70"/>
      <c r="H56" s="47">
        <f t="shared" si="0"/>
        <v>0</v>
      </c>
      <c r="I56" s="70"/>
      <c r="J56" s="70"/>
      <c r="K56" s="48">
        <f t="shared" si="1"/>
        <v>0</v>
      </c>
      <c r="L56" s="49">
        <f t="shared" si="11"/>
        <v>0</v>
      </c>
      <c r="M56" s="47">
        <f t="shared" si="8"/>
        <v>0</v>
      </c>
      <c r="N56" s="47">
        <f t="shared" si="4"/>
        <v>0</v>
      </c>
      <c r="O56" s="47">
        <f t="shared" si="5"/>
        <v>0</v>
      </c>
      <c r="P56" s="48">
        <f t="shared" si="6"/>
        <v>0</v>
      </c>
    </row>
    <row r="57" spans="1:16" ht="22.5" x14ac:dyDescent="0.2">
      <c r="A57" s="38" t="s">
        <v>157</v>
      </c>
      <c r="B57" s="39" t="s">
        <v>696</v>
      </c>
      <c r="C57" s="46" t="s">
        <v>923</v>
      </c>
      <c r="D57" s="24" t="s">
        <v>85</v>
      </c>
      <c r="E57" s="72">
        <v>1</v>
      </c>
      <c r="F57" s="73"/>
      <c r="G57" s="70"/>
      <c r="H57" s="47">
        <f t="shared" si="0"/>
        <v>0</v>
      </c>
      <c r="I57" s="70"/>
      <c r="J57" s="70"/>
      <c r="K57" s="48">
        <f t="shared" si="1"/>
        <v>0</v>
      </c>
      <c r="L57" s="49">
        <f t="shared" ref="L57:L73" si="20">ROUND(E57*F57,2)</f>
        <v>0</v>
      </c>
      <c r="M57" s="47">
        <f t="shared" ref="M57:M73" si="21">ROUND(H57*E57,2)</f>
        <v>0</v>
      </c>
      <c r="N57" s="47">
        <f t="shared" ref="N57:N73" si="22">ROUND(I57*E57,2)</f>
        <v>0</v>
      </c>
      <c r="O57" s="47">
        <f t="shared" ref="O57:O73" si="23">ROUND(J57*E57,2)</f>
        <v>0</v>
      </c>
      <c r="P57" s="48">
        <f t="shared" ref="P57:P73" si="24">SUM(M57:O57)</f>
        <v>0</v>
      </c>
    </row>
    <row r="58" spans="1:16" ht="22.5" x14ac:dyDescent="0.2">
      <c r="A58" s="38" t="s">
        <v>158</v>
      </c>
      <c r="B58" s="39" t="s">
        <v>696</v>
      </c>
      <c r="C58" s="46" t="s">
        <v>924</v>
      </c>
      <c r="D58" s="24" t="s">
        <v>62</v>
      </c>
      <c r="E58" s="72">
        <v>70</v>
      </c>
      <c r="F58" s="73"/>
      <c r="G58" s="70"/>
      <c r="H58" s="47">
        <f t="shared" si="0"/>
        <v>0</v>
      </c>
      <c r="I58" s="70"/>
      <c r="J58" s="70"/>
      <c r="K58" s="48">
        <f t="shared" si="1"/>
        <v>0</v>
      </c>
      <c r="L58" s="49">
        <f t="shared" si="20"/>
        <v>0</v>
      </c>
      <c r="M58" s="47">
        <f t="shared" si="21"/>
        <v>0</v>
      </c>
      <c r="N58" s="47">
        <f t="shared" si="22"/>
        <v>0</v>
      </c>
      <c r="O58" s="47">
        <f t="shared" si="23"/>
        <v>0</v>
      </c>
      <c r="P58" s="48">
        <f t="shared" si="24"/>
        <v>0</v>
      </c>
    </row>
    <row r="59" spans="1:16" ht="22.5" x14ac:dyDescent="0.2">
      <c r="A59" s="38" t="s">
        <v>161</v>
      </c>
      <c r="B59" s="39" t="s">
        <v>696</v>
      </c>
      <c r="C59" s="46" t="s">
        <v>333</v>
      </c>
      <c r="D59" s="24" t="s">
        <v>62</v>
      </c>
      <c r="E59" s="72">
        <v>70</v>
      </c>
      <c r="F59" s="73"/>
      <c r="G59" s="70"/>
      <c r="H59" s="47">
        <f t="shared" si="0"/>
        <v>0</v>
      </c>
      <c r="I59" s="70"/>
      <c r="J59" s="70"/>
      <c r="K59" s="48">
        <f t="shared" si="1"/>
        <v>0</v>
      </c>
      <c r="L59" s="49">
        <f t="shared" si="20"/>
        <v>0</v>
      </c>
      <c r="M59" s="47">
        <f t="shared" si="21"/>
        <v>0</v>
      </c>
      <c r="N59" s="47">
        <f t="shared" si="22"/>
        <v>0</v>
      </c>
      <c r="O59" s="47">
        <f t="shared" si="23"/>
        <v>0</v>
      </c>
      <c r="P59" s="48">
        <f t="shared" si="24"/>
        <v>0</v>
      </c>
    </row>
    <row r="60" spans="1:16" x14ac:dyDescent="0.2">
      <c r="A60" s="38" t="s">
        <v>163</v>
      </c>
      <c r="B60" s="39" t="s">
        <v>696</v>
      </c>
      <c r="C60" s="46" t="s">
        <v>334</v>
      </c>
      <c r="D60" s="24" t="s">
        <v>65</v>
      </c>
      <c r="E60" s="72">
        <v>25.2</v>
      </c>
      <c r="F60" s="73"/>
      <c r="G60" s="70"/>
      <c r="H60" s="47">
        <f t="shared" si="0"/>
        <v>0</v>
      </c>
      <c r="I60" s="70"/>
      <c r="J60" s="70"/>
      <c r="K60" s="48">
        <f t="shared" si="1"/>
        <v>0</v>
      </c>
      <c r="L60" s="49">
        <f t="shared" si="20"/>
        <v>0</v>
      </c>
      <c r="M60" s="47">
        <f t="shared" si="21"/>
        <v>0</v>
      </c>
      <c r="N60" s="47">
        <f t="shared" si="22"/>
        <v>0</v>
      </c>
      <c r="O60" s="47">
        <f t="shared" si="23"/>
        <v>0</v>
      </c>
      <c r="P60" s="48">
        <f t="shared" si="24"/>
        <v>0</v>
      </c>
    </row>
    <row r="61" spans="1:16" ht="22.5" x14ac:dyDescent="0.2">
      <c r="A61" s="38" t="s">
        <v>164</v>
      </c>
      <c r="B61" s="39" t="s">
        <v>696</v>
      </c>
      <c r="C61" s="46" t="s">
        <v>335</v>
      </c>
      <c r="D61" s="24" t="s">
        <v>62</v>
      </c>
      <c r="E61" s="72">
        <v>70</v>
      </c>
      <c r="F61" s="73"/>
      <c r="G61" s="70"/>
      <c r="H61" s="47">
        <f t="shared" si="0"/>
        <v>0</v>
      </c>
      <c r="I61" s="70"/>
      <c r="J61" s="70"/>
      <c r="K61" s="48">
        <f t="shared" si="1"/>
        <v>0</v>
      </c>
      <c r="L61" s="49">
        <f t="shared" si="20"/>
        <v>0</v>
      </c>
      <c r="M61" s="47">
        <f t="shared" si="21"/>
        <v>0</v>
      </c>
      <c r="N61" s="47">
        <f t="shared" si="22"/>
        <v>0</v>
      </c>
      <c r="O61" s="47">
        <f t="shared" si="23"/>
        <v>0</v>
      </c>
      <c r="P61" s="48">
        <f t="shared" si="24"/>
        <v>0</v>
      </c>
    </row>
    <row r="62" spans="1:16" x14ac:dyDescent="0.2">
      <c r="A62" s="38" t="s">
        <v>164</v>
      </c>
      <c r="B62" s="39" t="s">
        <v>696</v>
      </c>
      <c r="C62" s="46" t="s">
        <v>336</v>
      </c>
      <c r="D62" s="24" t="s">
        <v>65</v>
      </c>
      <c r="E62" s="72">
        <v>15.1</v>
      </c>
      <c r="F62" s="73"/>
      <c r="G62" s="70"/>
      <c r="H62" s="47">
        <f t="shared" si="0"/>
        <v>0</v>
      </c>
      <c r="I62" s="70"/>
      <c r="J62" s="70"/>
      <c r="K62" s="48">
        <f t="shared" si="1"/>
        <v>0</v>
      </c>
      <c r="L62" s="49">
        <f t="shared" si="20"/>
        <v>0</v>
      </c>
      <c r="M62" s="47">
        <f t="shared" si="21"/>
        <v>0</v>
      </c>
      <c r="N62" s="47">
        <f t="shared" si="22"/>
        <v>0</v>
      </c>
      <c r="O62" s="47">
        <f t="shared" si="23"/>
        <v>0</v>
      </c>
      <c r="P62" s="48">
        <f t="shared" si="24"/>
        <v>0</v>
      </c>
    </row>
    <row r="63" spans="1:16" ht="22.5" x14ac:dyDescent="0.2">
      <c r="A63" s="38" t="s">
        <v>167</v>
      </c>
      <c r="B63" s="39" t="s">
        <v>696</v>
      </c>
      <c r="C63" s="46" t="s">
        <v>925</v>
      </c>
      <c r="D63" s="24" t="s">
        <v>62</v>
      </c>
      <c r="E63" s="72">
        <v>70</v>
      </c>
      <c r="F63" s="73"/>
      <c r="G63" s="70"/>
      <c r="H63" s="47">
        <f t="shared" si="0"/>
        <v>0</v>
      </c>
      <c r="I63" s="70"/>
      <c r="J63" s="70"/>
      <c r="K63" s="48">
        <f t="shared" si="1"/>
        <v>0</v>
      </c>
      <c r="L63" s="49">
        <f t="shared" si="20"/>
        <v>0</v>
      </c>
      <c r="M63" s="47">
        <f t="shared" si="21"/>
        <v>0</v>
      </c>
      <c r="N63" s="47">
        <f t="shared" si="22"/>
        <v>0</v>
      </c>
      <c r="O63" s="47">
        <f t="shared" si="23"/>
        <v>0</v>
      </c>
      <c r="P63" s="48">
        <f t="shared" si="24"/>
        <v>0</v>
      </c>
    </row>
    <row r="64" spans="1:16" x14ac:dyDescent="0.2">
      <c r="A64" s="38" t="s">
        <v>169</v>
      </c>
      <c r="B64" s="39" t="s">
        <v>696</v>
      </c>
      <c r="C64" s="46" t="s">
        <v>338</v>
      </c>
      <c r="D64" s="24" t="s">
        <v>339</v>
      </c>
      <c r="E64" s="72">
        <v>6.16</v>
      </c>
      <c r="F64" s="73"/>
      <c r="G64" s="70"/>
      <c r="H64" s="47">
        <f t="shared" si="0"/>
        <v>0</v>
      </c>
      <c r="I64" s="70"/>
      <c r="J64" s="70"/>
      <c r="K64" s="48">
        <f t="shared" si="1"/>
        <v>0</v>
      </c>
      <c r="L64" s="49">
        <f t="shared" si="20"/>
        <v>0</v>
      </c>
      <c r="M64" s="47">
        <f t="shared" si="21"/>
        <v>0</v>
      </c>
      <c r="N64" s="47">
        <f t="shared" si="22"/>
        <v>0</v>
      </c>
      <c r="O64" s="47">
        <f t="shared" si="23"/>
        <v>0</v>
      </c>
      <c r="P64" s="48">
        <f t="shared" si="24"/>
        <v>0</v>
      </c>
    </row>
    <row r="65" spans="1:16" x14ac:dyDescent="0.2">
      <c r="A65" s="38" t="s">
        <v>171</v>
      </c>
      <c r="B65" s="39" t="s">
        <v>696</v>
      </c>
      <c r="C65" s="46" t="s">
        <v>340</v>
      </c>
      <c r="D65" s="24" t="s">
        <v>339</v>
      </c>
      <c r="E65" s="72">
        <v>9.24</v>
      </c>
      <c r="F65" s="73"/>
      <c r="G65" s="70"/>
      <c r="H65" s="47">
        <f t="shared" si="0"/>
        <v>0</v>
      </c>
      <c r="I65" s="70"/>
      <c r="J65" s="70"/>
      <c r="K65" s="48">
        <f t="shared" si="1"/>
        <v>0</v>
      </c>
      <c r="L65" s="49">
        <f t="shared" si="20"/>
        <v>0</v>
      </c>
      <c r="M65" s="47">
        <f t="shared" si="21"/>
        <v>0</v>
      </c>
      <c r="N65" s="47">
        <f t="shared" si="22"/>
        <v>0</v>
      </c>
      <c r="O65" s="47">
        <f t="shared" si="23"/>
        <v>0</v>
      </c>
      <c r="P65" s="48">
        <f t="shared" si="24"/>
        <v>0</v>
      </c>
    </row>
    <row r="66" spans="1:16" ht="33.75" x14ac:dyDescent="0.2">
      <c r="A66" s="38" t="s">
        <v>173</v>
      </c>
      <c r="B66" s="39" t="s">
        <v>696</v>
      </c>
      <c r="C66" s="46" t="s">
        <v>926</v>
      </c>
      <c r="D66" s="24" t="s">
        <v>62</v>
      </c>
      <c r="E66" s="72">
        <v>95</v>
      </c>
      <c r="F66" s="73"/>
      <c r="G66" s="70"/>
      <c r="H66" s="47">
        <f t="shared" si="0"/>
        <v>0</v>
      </c>
      <c r="I66" s="70"/>
      <c r="J66" s="70"/>
      <c r="K66" s="48">
        <f t="shared" si="1"/>
        <v>0</v>
      </c>
      <c r="L66" s="49">
        <f t="shared" si="20"/>
        <v>0</v>
      </c>
      <c r="M66" s="47">
        <f t="shared" si="21"/>
        <v>0</v>
      </c>
      <c r="N66" s="47">
        <f t="shared" si="22"/>
        <v>0</v>
      </c>
      <c r="O66" s="47">
        <f t="shared" si="23"/>
        <v>0</v>
      </c>
      <c r="P66" s="48">
        <f t="shared" si="24"/>
        <v>0</v>
      </c>
    </row>
    <row r="67" spans="1:16" x14ac:dyDescent="0.2">
      <c r="A67" s="38" t="s">
        <v>175</v>
      </c>
      <c r="B67" s="39" t="s">
        <v>696</v>
      </c>
      <c r="C67" s="46" t="s">
        <v>347</v>
      </c>
      <c r="D67" s="24" t="s">
        <v>65</v>
      </c>
      <c r="E67" s="72">
        <v>14.9</v>
      </c>
      <c r="F67" s="73"/>
      <c r="G67" s="70"/>
      <c r="H67" s="47">
        <f t="shared" si="0"/>
        <v>0</v>
      </c>
      <c r="I67" s="70"/>
      <c r="J67" s="70"/>
      <c r="K67" s="48">
        <f t="shared" si="1"/>
        <v>0</v>
      </c>
      <c r="L67" s="49">
        <f t="shared" si="20"/>
        <v>0</v>
      </c>
      <c r="M67" s="47">
        <f t="shared" si="21"/>
        <v>0</v>
      </c>
      <c r="N67" s="47">
        <f t="shared" si="22"/>
        <v>0</v>
      </c>
      <c r="O67" s="47">
        <f t="shared" si="23"/>
        <v>0</v>
      </c>
      <c r="P67" s="48">
        <f t="shared" si="24"/>
        <v>0</v>
      </c>
    </row>
    <row r="68" spans="1:16" x14ac:dyDescent="0.2">
      <c r="A68" s="38" t="s">
        <v>177</v>
      </c>
      <c r="B68" s="39" t="s">
        <v>696</v>
      </c>
      <c r="C68" s="46" t="s">
        <v>348</v>
      </c>
      <c r="D68" s="24" t="s">
        <v>109</v>
      </c>
      <c r="E68" s="72">
        <v>3.4</v>
      </c>
      <c r="F68" s="73"/>
      <c r="G68" s="70"/>
      <c r="H68" s="47">
        <f t="shared" si="0"/>
        <v>0</v>
      </c>
      <c r="I68" s="70"/>
      <c r="J68" s="70"/>
      <c r="K68" s="48">
        <f t="shared" si="1"/>
        <v>0</v>
      </c>
      <c r="L68" s="49">
        <f t="shared" si="20"/>
        <v>0</v>
      </c>
      <c r="M68" s="47">
        <f t="shared" si="21"/>
        <v>0</v>
      </c>
      <c r="N68" s="47">
        <f t="shared" si="22"/>
        <v>0</v>
      </c>
      <c r="O68" s="47">
        <f t="shared" si="23"/>
        <v>0</v>
      </c>
      <c r="P68" s="48">
        <f t="shared" si="24"/>
        <v>0</v>
      </c>
    </row>
    <row r="69" spans="1:16" ht="33.75" x14ac:dyDescent="0.2">
      <c r="A69" s="38" t="s">
        <v>377</v>
      </c>
      <c r="B69" s="39" t="s">
        <v>696</v>
      </c>
      <c r="C69" s="46" t="s">
        <v>341</v>
      </c>
      <c r="D69" s="24" t="s">
        <v>71</v>
      </c>
      <c r="E69" s="72">
        <v>25</v>
      </c>
      <c r="F69" s="73"/>
      <c r="G69" s="70"/>
      <c r="H69" s="47">
        <f t="shared" si="0"/>
        <v>0</v>
      </c>
      <c r="I69" s="70"/>
      <c r="J69" s="70"/>
      <c r="K69" s="48">
        <f t="shared" si="1"/>
        <v>0</v>
      </c>
      <c r="L69" s="49">
        <f t="shared" si="20"/>
        <v>0</v>
      </c>
      <c r="M69" s="47">
        <f t="shared" si="21"/>
        <v>0</v>
      </c>
      <c r="N69" s="47">
        <f t="shared" si="22"/>
        <v>0</v>
      </c>
      <c r="O69" s="47">
        <f t="shared" si="23"/>
        <v>0</v>
      </c>
      <c r="P69" s="48">
        <f t="shared" si="24"/>
        <v>0</v>
      </c>
    </row>
    <row r="70" spans="1:16" x14ac:dyDescent="0.2">
      <c r="A70" s="38" t="s">
        <v>379</v>
      </c>
      <c r="B70" s="39" t="s">
        <v>696</v>
      </c>
      <c r="C70" s="46" t="s">
        <v>343</v>
      </c>
      <c r="D70" s="24" t="s">
        <v>85</v>
      </c>
      <c r="E70" s="72">
        <v>25</v>
      </c>
      <c r="F70" s="73"/>
      <c r="G70" s="70"/>
      <c r="H70" s="47">
        <f t="shared" si="0"/>
        <v>0</v>
      </c>
      <c r="I70" s="70"/>
      <c r="J70" s="70"/>
      <c r="K70" s="48">
        <f t="shared" si="1"/>
        <v>0</v>
      </c>
      <c r="L70" s="49">
        <f t="shared" si="20"/>
        <v>0</v>
      </c>
      <c r="M70" s="47">
        <f t="shared" si="21"/>
        <v>0</v>
      </c>
      <c r="N70" s="47">
        <f t="shared" si="22"/>
        <v>0</v>
      </c>
      <c r="O70" s="47">
        <f t="shared" si="23"/>
        <v>0</v>
      </c>
      <c r="P70" s="48">
        <f t="shared" si="24"/>
        <v>0</v>
      </c>
    </row>
    <row r="71" spans="1:16" ht="33.75" x14ac:dyDescent="0.2">
      <c r="A71" s="38" t="s">
        <v>381</v>
      </c>
      <c r="B71" s="39" t="s">
        <v>696</v>
      </c>
      <c r="C71" s="46" t="s">
        <v>342</v>
      </c>
      <c r="D71" s="24" t="s">
        <v>71</v>
      </c>
      <c r="E71" s="72">
        <v>10</v>
      </c>
      <c r="F71" s="73"/>
      <c r="G71" s="70"/>
      <c r="H71" s="47">
        <f t="shared" si="0"/>
        <v>0</v>
      </c>
      <c r="I71" s="70"/>
      <c r="J71" s="70"/>
      <c r="K71" s="48">
        <f t="shared" si="1"/>
        <v>0</v>
      </c>
      <c r="L71" s="49">
        <f t="shared" si="20"/>
        <v>0</v>
      </c>
      <c r="M71" s="47">
        <f t="shared" si="21"/>
        <v>0</v>
      </c>
      <c r="N71" s="47">
        <f t="shared" si="22"/>
        <v>0</v>
      </c>
      <c r="O71" s="47">
        <f t="shared" si="23"/>
        <v>0</v>
      </c>
      <c r="P71" s="48">
        <f t="shared" si="24"/>
        <v>0</v>
      </c>
    </row>
    <row r="72" spans="1:16" x14ac:dyDescent="0.2">
      <c r="A72" s="38" t="s">
        <v>383</v>
      </c>
      <c r="B72" s="39" t="s">
        <v>696</v>
      </c>
      <c r="C72" s="46" t="s">
        <v>344</v>
      </c>
      <c r="D72" s="24" t="s">
        <v>85</v>
      </c>
      <c r="E72" s="72">
        <v>10</v>
      </c>
      <c r="F72" s="73"/>
      <c r="G72" s="70"/>
      <c r="H72" s="47"/>
      <c r="I72" s="70"/>
      <c r="J72" s="70"/>
      <c r="K72" s="48">
        <f t="shared" si="1"/>
        <v>0</v>
      </c>
      <c r="L72" s="49">
        <f t="shared" si="20"/>
        <v>0</v>
      </c>
      <c r="M72" s="47">
        <f t="shared" si="21"/>
        <v>0</v>
      </c>
      <c r="N72" s="47">
        <f t="shared" si="22"/>
        <v>0</v>
      </c>
      <c r="O72" s="47">
        <f t="shared" si="23"/>
        <v>0</v>
      </c>
      <c r="P72" s="48">
        <f t="shared" si="24"/>
        <v>0</v>
      </c>
    </row>
    <row r="73" spans="1:16" x14ac:dyDescent="0.2">
      <c r="A73" s="38" t="s">
        <v>384</v>
      </c>
      <c r="B73" s="39" t="s">
        <v>696</v>
      </c>
      <c r="C73" s="46" t="s">
        <v>345</v>
      </c>
      <c r="D73" s="24" t="s">
        <v>65</v>
      </c>
      <c r="E73" s="72">
        <v>1.4</v>
      </c>
      <c r="F73" s="73"/>
      <c r="G73" s="70"/>
      <c r="H73" s="47"/>
      <c r="I73" s="70"/>
      <c r="J73" s="70"/>
      <c r="K73" s="48">
        <f t="shared" si="1"/>
        <v>0</v>
      </c>
      <c r="L73" s="49">
        <f t="shared" si="20"/>
        <v>0</v>
      </c>
      <c r="M73" s="47">
        <f t="shared" si="21"/>
        <v>0</v>
      </c>
      <c r="N73" s="47">
        <f t="shared" si="22"/>
        <v>0</v>
      </c>
      <c r="O73" s="47">
        <f t="shared" si="23"/>
        <v>0</v>
      </c>
      <c r="P73" s="48">
        <f t="shared" si="24"/>
        <v>0</v>
      </c>
    </row>
    <row r="74" spans="1:16" x14ac:dyDescent="0.2">
      <c r="A74" s="38" t="s">
        <v>477</v>
      </c>
      <c r="B74" s="39"/>
      <c r="C74" s="164" t="s">
        <v>362</v>
      </c>
      <c r="D74" s="24"/>
      <c r="E74" s="72"/>
      <c r="F74" s="73"/>
      <c r="G74" s="70"/>
      <c r="H74" s="47">
        <f t="shared" si="0"/>
        <v>0</v>
      </c>
      <c r="I74" s="70"/>
      <c r="J74" s="70"/>
      <c r="K74" s="48">
        <f t="shared" si="1"/>
        <v>0</v>
      </c>
      <c r="L74" s="49">
        <f t="shared" si="11"/>
        <v>0</v>
      </c>
      <c r="M74" s="47">
        <f t="shared" si="8"/>
        <v>0</v>
      </c>
      <c r="N74" s="47">
        <f t="shared" si="4"/>
        <v>0</v>
      </c>
      <c r="O74" s="47">
        <f t="shared" si="5"/>
        <v>0</v>
      </c>
      <c r="P74" s="48">
        <f t="shared" si="6"/>
        <v>0</v>
      </c>
    </row>
    <row r="75" spans="1:16" ht="22.5" x14ac:dyDescent="0.2">
      <c r="A75" s="38" t="s">
        <v>58</v>
      </c>
      <c r="B75" s="39" t="s">
        <v>696</v>
      </c>
      <c r="C75" s="46" t="s">
        <v>363</v>
      </c>
      <c r="D75" s="24" t="s">
        <v>71</v>
      </c>
      <c r="E75" s="72">
        <v>120</v>
      </c>
      <c r="F75" s="73"/>
      <c r="G75" s="70"/>
      <c r="H75" s="47">
        <f t="shared" si="0"/>
        <v>0</v>
      </c>
      <c r="I75" s="70"/>
      <c r="J75" s="70"/>
      <c r="K75" s="48">
        <f t="shared" si="1"/>
        <v>0</v>
      </c>
      <c r="L75" s="49">
        <f t="shared" si="11"/>
        <v>0</v>
      </c>
      <c r="M75" s="47">
        <f t="shared" si="8"/>
        <v>0</v>
      </c>
      <c r="N75" s="47">
        <f t="shared" si="4"/>
        <v>0</v>
      </c>
      <c r="O75" s="47">
        <f t="shared" si="5"/>
        <v>0</v>
      </c>
      <c r="P75" s="48">
        <f t="shared" si="6"/>
        <v>0</v>
      </c>
    </row>
    <row r="76" spans="1:16" x14ac:dyDescent="0.2">
      <c r="A76" s="38" t="s">
        <v>60</v>
      </c>
      <c r="B76" s="39" t="s">
        <v>696</v>
      </c>
      <c r="C76" s="46" t="s">
        <v>364</v>
      </c>
      <c r="D76" s="24" t="s">
        <v>65</v>
      </c>
      <c r="E76" s="72">
        <v>6.8</v>
      </c>
      <c r="F76" s="73"/>
      <c r="G76" s="70"/>
      <c r="H76" s="47">
        <f t="shared" si="0"/>
        <v>0</v>
      </c>
      <c r="I76" s="70"/>
      <c r="J76" s="70"/>
      <c r="K76" s="48">
        <f t="shared" si="1"/>
        <v>0</v>
      </c>
      <c r="L76" s="49">
        <f t="shared" si="11"/>
        <v>0</v>
      </c>
      <c r="M76" s="47">
        <f t="shared" si="8"/>
        <v>0</v>
      </c>
      <c r="N76" s="47">
        <f t="shared" si="4"/>
        <v>0</v>
      </c>
      <c r="O76" s="47">
        <f t="shared" si="5"/>
        <v>0</v>
      </c>
      <c r="P76" s="48">
        <f t="shared" si="6"/>
        <v>0</v>
      </c>
    </row>
    <row r="77" spans="1:16" x14ac:dyDescent="0.2">
      <c r="A77" s="38" t="s">
        <v>63</v>
      </c>
      <c r="B77" s="39" t="s">
        <v>696</v>
      </c>
      <c r="C77" s="46" t="s">
        <v>365</v>
      </c>
      <c r="D77" s="24" t="s">
        <v>71</v>
      </c>
      <c r="E77" s="72">
        <v>120</v>
      </c>
      <c r="F77" s="73"/>
      <c r="G77" s="70"/>
      <c r="H77" s="47">
        <f t="shared" si="0"/>
        <v>0</v>
      </c>
      <c r="I77" s="70"/>
      <c r="J77" s="70"/>
      <c r="K77" s="48">
        <f t="shared" si="1"/>
        <v>0</v>
      </c>
      <c r="L77" s="49">
        <f t="shared" si="11"/>
        <v>0</v>
      </c>
      <c r="M77" s="47">
        <f t="shared" si="8"/>
        <v>0</v>
      </c>
      <c r="N77" s="47">
        <f t="shared" si="4"/>
        <v>0</v>
      </c>
      <c r="O77" s="47">
        <f t="shared" si="5"/>
        <v>0</v>
      </c>
      <c r="P77" s="48">
        <f t="shared" si="6"/>
        <v>0</v>
      </c>
    </row>
    <row r="78" spans="1:16" ht="12" thickBot="1" x14ac:dyDescent="0.25">
      <c r="A78" s="38" t="s">
        <v>66</v>
      </c>
      <c r="B78" s="39" t="s">
        <v>696</v>
      </c>
      <c r="C78" s="46" t="s">
        <v>194</v>
      </c>
      <c r="D78" s="24" t="s">
        <v>65</v>
      </c>
      <c r="E78" s="72">
        <v>1.9</v>
      </c>
      <c r="F78" s="73"/>
      <c r="G78" s="70"/>
      <c r="H78" s="47">
        <f t="shared" si="0"/>
        <v>0</v>
      </c>
      <c r="I78" s="70"/>
      <c r="J78" s="70"/>
      <c r="K78" s="48">
        <f t="shared" si="1"/>
        <v>0</v>
      </c>
      <c r="L78" s="49">
        <f t="shared" si="11"/>
        <v>0</v>
      </c>
      <c r="M78" s="47">
        <f t="shared" si="8"/>
        <v>0</v>
      </c>
      <c r="N78" s="47">
        <f t="shared" si="4"/>
        <v>0</v>
      </c>
      <c r="O78" s="47">
        <f t="shared" si="5"/>
        <v>0</v>
      </c>
      <c r="P78" s="48">
        <f t="shared" si="6"/>
        <v>0</v>
      </c>
    </row>
    <row r="79" spans="1:16" ht="12" thickBot="1" x14ac:dyDescent="0.25">
      <c r="A79" s="268" t="s">
        <v>697</v>
      </c>
      <c r="B79" s="269"/>
      <c r="C79" s="269"/>
      <c r="D79" s="269"/>
      <c r="E79" s="269"/>
      <c r="F79" s="269"/>
      <c r="G79" s="269"/>
      <c r="H79" s="269"/>
      <c r="I79" s="269"/>
      <c r="J79" s="269"/>
      <c r="K79" s="270"/>
      <c r="L79" s="74">
        <f>SUM(L15:L78)</f>
        <v>0</v>
      </c>
      <c r="M79" s="75">
        <f>SUM(M15:M78)</f>
        <v>0</v>
      </c>
      <c r="N79" s="75">
        <f>SUM(N15:N78)</f>
        <v>0</v>
      </c>
      <c r="O79" s="75">
        <f>SUM(O15:O78)</f>
        <v>0</v>
      </c>
      <c r="P79" s="76">
        <f>SUM(P15:P78)</f>
        <v>0</v>
      </c>
    </row>
    <row r="80" spans="1:16" x14ac:dyDescent="0.2">
      <c r="A80" s="17"/>
      <c r="B80" s="17"/>
      <c r="C80" s="17"/>
      <c r="D80" s="17"/>
      <c r="E80" s="17"/>
      <c r="F80" s="17"/>
      <c r="G80" s="17"/>
      <c r="H80" s="17"/>
      <c r="I80" s="17"/>
      <c r="J80" s="17"/>
      <c r="K80" s="17"/>
      <c r="L80" s="17"/>
      <c r="M80" s="17"/>
      <c r="N80" s="17"/>
      <c r="O80" s="17"/>
      <c r="P80" s="17"/>
    </row>
    <row r="81" spans="1:16" x14ac:dyDescent="0.2">
      <c r="A81" s="17"/>
      <c r="B81" s="17"/>
      <c r="C81" s="17"/>
      <c r="D81" s="17"/>
      <c r="E81" s="17"/>
      <c r="F81" s="17"/>
      <c r="G81" s="17"/>
      <c r="H81" s="17"/>
      <c r="I81" s="17"/>
      <c r="J81" s="17"/>
      <c r="K81" s="17"/>
      <c r="L81" s="17"/>
      <c r="M81" s="17"/>
      <c r="N81" s="17"/>
      <c r="O81" s="17"/>
      <c r="P81" s="17"/>
    </row>
    <row r="82" spans="1:16" x14ac:dyDescent="0.2">
      <c r="A82" s="1" t="s">
        <v>14</v>
      </c>
      <c r="B82" s="17"/>
      <c r="C82" s="267" t="str">
        <f>'Kops a'!C36:H36</f>
        <v>Vasilijs Ivanovs</v>
      </c>
      <c r="D82" s="267"/>
      <c r="E82" s="267"/>
      <c r="F82" s="267"/>
      <c r="G82" s="267"/>
      <c r="H82" s="267"/>
      <c r="I82" s="17"/>
      <c r="J82" s="17"/>
      <c r="K82" s="17"/>
      <c r="L82" s="17"/>
      <c r="M82" s="17"/>
      <c r="N82" s="17"/>
      <c r="O82" s="17"/>
      <c r="P82" s="17"/>
    </row>
    <row r="83" spans="1:16" x14ac:dyDescent="0.2">
      <c r="A83" s="17"/>
      <c r="B83" s="17"/>
      <c r="C83" s="225" t="s">
        <v>15</v>
      </c>
      <c r="D83" s="225"/>
      <c r="E83" s="225"/>
      <c r="F83" s="225"/>
      <c r="G83" s="225"/>
      <c r="H83" s="225"/>
      <c r="I83" s="17"/>
      <c r="J83" s="17"/>
      <c r="K83" s="17"/>
      <c r="L83" s="17"/>
      <c r="M83" s="17"/>
      <c r="N83" s="17"/>
      <c r="O83" s="17"/>
      <c r="P83" s="17"/>
    </row>
    <row r="84" spans="1:16" x14ac:dyDescent="0.2">
      <c r="A84" s="17"/>
      <c r="B84" s="17"/>
      <c r="C84" s="17"/>
      <c r="D84" s="17"/>
      <c r="E84" s="17"/>
      <c r="F84" s="17"/>
      <c r="G84" s="17"/>
      <c r="H84" s="17"/>
      <c r="I84" s="17"/>
      <c r="J84" s="17"/>
      <c r="K84" s="17"/>
      <c r="L84" s="17"/>
      <c r="M84" s="17"/>
      <c r="N84" s="17"/>
      <c r="O84" s="17"/>
      <c r="P84" s="17"/>
    </row>
    <row r="85" spans="1:16" x14ac:dyDescent="0.2">
      <c r="A85" s="91" t="str">
        <f>'Kops a'!A39</f>
        <v>Tāme sastādīta 2024. gada 26. augusta</v>
      </c>
      <c r="B85" s="50"/>
      <c r="C85" s="50"/>
      <c r="D85" s="50"/>
      <c r="E85" s="17"/>
      <c r="F85" s="17"/>
      <c r="G85" s="17"/>
      <c r="H85" s="17"/>
      <c r="I85" s="17"/>
      <c r="J85" s="17"/>
      <c r="K85" s="17"/>
      <c r="L85" s="17"/>
      <c r="M85" s="17"/>
      <c r="N85" s="17"/>
      <c r="O85" s="17"/>
      <c r="P85" s="17"/>
    </row>
    <row r="86" spans="1:16" x14ac:dyDescent="0.2">
      <c r="A86" s="17"/>
      <c r="B86" s="17"/>
      <c r="C86" s="17"/>
      <c r="D86" s="17"/>
      <c r="E86" s="17"/>
      <c r="F86" s="17"/>
      <c r="G86" s="17"/>
      <c r="H86" s="17"/>
      <c r="I86" s="17"/>
      <c r="J86" s="17"/>
      <c r="K86" s="17"/>
      <c r="L86" s="17"/>
      <c r="M86" s="17"/>
      <c r="N86" s="17"/>
      <c r="O86" s="17"/>
      <c r="P86" s="17"/>
    </row>
    <row r="87" spans="1:16" x14ac:dyDescent="0.2">
      <c r="A87" s="1" t="s">
        <v>34</v>
      </c>
      <c r="B87" s="17"/>
      <c r="C87" s="267" t="str">
        <f>'Kops a'!C41:H41</f>
        <v>Vasilijs Ivanovs</v>
      </c>
      <c r="D87" s="267"/>
      <c r="E87" s="267"/>
      <c r="F87" s="267"/>
      <c r="G87" s="267"/>
      <c r="H87" s="267"/>
      <c r="I87" s="17"/>
      <c r="J87" s="17"/>
      <c r="K87" s="17"/>
      <c r="L87" s="17"/>
      <c r="M87" s="17"/>
      <c r="N87" s="17"/>
      <c r="O87" s="17"/>
      <c r="P87" s="17"/>
    </row>
    <row r="88" spans="1:16" x14ac:dyDescent="0.2">
      <c r="A88" s="17"/>
      <c r="B88" s="17"/>
      <c r="C88" s="225" t="s">
        <v>15</v>
      </c>
      <c r="D88" s="225"/>
      <c r="E88" s="225"/>
      <c r="F88" s="225"/>
      <c r="G88" s="225"/>
      <c r="H88" s="225"/>
      <c r="I88" s="17"/>
      <c r="J88" s="17"/>
      <c r="K88" s="17"/>
      <c r="L88" s="17"/>
      <c r="M88" s="17"/>
      <c r="N88" s="17"/>
      <c r="O88" s="17"/>
      <c r="P88" s="17"/>
    </row>
    <row r="89" spans="1:16" x14ac:dyDescent="0.2">
      <c r="A89" s="17"/>
      <c r="B89" s="17"/>
      <c r="C89" s="17"/>
      <c r="D89" s="17"/>
      <c r="E89" s="17"/>
      <c r="F89" s="17"/>
      <c r="G89" s="17"/>
      <c r="H89" s="17"/>
      <c r="I89" s="17"/>
      <c r="J89" s="17"/>
      <c r="K89" s="17"/>
      <c r="L89" s="17"/>
      <c r="M89" s="17"/>
      <c r="N89" s="17"/>
      <c r="O89" s="17"/>
      <c r="P89" s="17"/>
    </row>
    <row r="90" spans="1:16" x14ac:dyDescent="0.2">
      <c r="A90" s="91" t="s">
        <v>51</v>
      </c>
      <c r="B90" s="50"/>
      <c r="C90" s="95" t="str">
        <f>'Kops a'!C44</f>
        <v>4-01907</v>
      </c>
      <c r="D90" s="50"/>
      <c r="E90" s="17"/>
      <c r="F90" s="17"/>
      <c r="G90" s="17"/>
      <c r="H90" s="17"/>
      <c r="I90" s="17"/>
      <c r="J90" s="17"/>
      <c r="K90" s="17"/>
      <c r="L90" s="17"/>
      <c r="M90" s="17"/>
      <c r="N90" s="17"/>
      <c r="O90" s="17"/>
      <c r="P90" s="17"/>
    </row>
    <row r="91" spans="1:16" x14ac:dyDescent="0.2">
      <c r="A91" s="17"/>
      <c r="B91" s="17"/>
      <c r="C91" s="17"/>
      <c r="D91" s="17"/>
      <c r="E91" s="17"/>
      <c r="F91" s="17"/>
      <c r="G91" s="17"/>
      <c r="H91" s="17"/>
      <c r="I91" s="17"/>
      <c r="J91" s="17"/>
      <c r="K91" s="17"/>
      <c r="L91" s="17"/>
      <c r="M91" s="17"/>
      <c r="N91" s="17"/>
      <c r="O91" s="17"/>
      <c r="P91" s="17"/>
    </row>
  </sheetData>
  <mergeCells count="22">
    <mergeCell ref="C2:I2"/>
    <mergeCell ref="C3:I3"/>
    <mergeCell ref="D5:L5"/>
    <mergeCell ref="D6:L6"/>
    <mergeCell ref="D7:L7"/>
    <mergeCell ref="N9:O9"/>
    <mergeCell ref="A12:A13"/>
    <mergeCell ref="B12:B13"/>
    <mergeCell ref="C12:C13"/>
    <mergeCell ref="D12:D13"/>
    <mergeCell ref="E12:E13"/>
    <mergeCell ref="L12:P12"/>
    <mergeCell ref="C88:H88"/>
    <mergeCell ref="C4:I4"/>
    <mergeCell ref="F12:K12"/>
    <mergeCell ref="A9:F9"/>
    <mergeCell ref="J9:M9"/>
    <mergeCell ref="D8:L8"/>
    <mergeCell ref="A79:K79"/>
    <mergeCell ref="C82:H82"/>
    <mergeCell ref="C83:H83"/>
    <mergeCell ref="C87:H87"/>
  </mergeCells>
  <conditionalFormatting sqref="A9:F9">
    <cfRule type="containsText" dxfId="124" priority="33" operator="containsText" text="Tāme sastādīta  20__. gada tirgus cenās, pamatojoties uz ___ daļas rasējumiem">
      <formula>NOT(ISERROR(SEARCH("Tāme sastādīta  20__. gada tirgus cenās, pamatojoties uz ___ daļas rasējumiem",A9)))</formula>
    </cfRule>
  </conditionalFormatting>
  <conditionalFormatting sqref="I15:J78 A15:G78">
    <cfRule type="cellIs" dxfId="123" priority="6" operator="equal">
      <formula>0</formula>
    </cfRule>
  </conditionalFormatting>
  <conditionalFormatting sqref="A79:K79">
    <cfRule type="containsText" dxfId="122" priority="30" operator="containsText" text="Tiešās izmaksas kopā, t. sk. darba devēja sociālais nodoklis __.__% ">
      <formula>NOT(ISERROR(SEARCH("Tiešās izmaksas kopā, t. sk. darba devēja sociālais nodoklis __.__% ",A79)))</formula>
    </cfRule>
  </conditionalFormatting>
  <conditionalFormatting sqref="C82:H82 C87:H87 C90 K15:P78 H15:H78">
    <cfRule type="cellIs" dxfId="121" priority="11" operator="equal">
      <formula>0</formula>
    </cfRule>
  </conditionalFormatting>
  <conditionalFormatting sqref="C82:H82">
    <cfRule type="cellIs" dxfId="120" priority="12" operator="equal">
      <formula>0</formula>
    </cfRule>
  </conditionalFormatting>
  <conditionalFormatting sqref="C87:H87">
    <cfRule type="cellIs" dxfId="119" priority="13" operator="equal">
      <formula>0</formula>
    </cfRule>
  </conditionalFormatting>
  <conditionalFormatting sqref="C2:I2">
    <cfRule type="cellIs" dxfId="118" priority="32" operator="equal">
      <formula>0</formula>
    </cfRule>
  </conditionalFormatting>
  <conditionalFormatting sqref="C4:I4">
    <cfRule type="cellIs" dxfId="117" priority="24" operator="equal">
      <formula>0</formula>
    </cfRule>
  </conditionalFormatting>
  <conditionalFormatting sqref="D1">
    <cfRule type="cellIs" dxfId="116" priority="10" operator="equal">
      <formula>0</formula>
    </cfRule>
  </conditionalFormatting>
  <conditionalFormatting sqref="D5:L8">
    <cfRule type="cellIs" dxfId="115" priority="20" operator="equal">
      <formula>0</formula>
    </cfRule>
  </conditionalFormatting>
  <conditionalFormatting sqref="L79:P79">
    <cfRule type="cellIs" dxfId="114" priority="25" operator="equal">
      <formula>0</formula>
    </cfRule>
  </conditionalFormatting>
  <conditionalFormatting sqref="N9:O9">
    <cfRule type="cellIs" dxfId="113" priority="35" operator="equal">
      <formula>0</formula>
    </cfRule>
  </conditionalFormatting>
  <conditionalFormatting sqref="O10:P10">
    <cfRule type="cellIs" dxfId="112" priority="16" operator="equal">
      <formula>"20__. gada __. _________"</formula>
    </cfRule>
  </conditionalFormatting>
  <pageMargins left="0.19685039370078741" right="0.19685039370078741" top="0.78740157480314965" bottom="0.59055118110236227" header="0.31496062992125984" footer="0.31496062992125984"/>
  <pageSetup paperSize="9" orientation="landscape" r:id="rId1"/>
  <headerFooter>
    <oddHeader>&amp;R&amp;"Arial,Обычный"&amp;8LT. Nr.2</oddHeader>
    <oddFooter>&amp;C&amp;"Arial,Обычный"&amp;8Page &amp;P of &amp;N&amp;R&amp;"Arial,Обычный"&amp;8SIA Admira TP_01.24.</oddFooter>
  </headerFooter>
  <legacy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15" operator="containsText" id="{EE428164-089A-404E-98DC-227888EB2467}">
            <xm:f>NOT(ISERROR(SEARCH("Tāme sastādīta ____. gada ___. ______________",A85)))</xm:f>
            <xm:f>"Tāme sastādīta ____. gada ___. ______________"</xm:f>
            <x14:dxf>
              <font>
                <color auto="1"/>
              </font>
              <fill>
                <patternFill>
                  <bgColor rgb="FFC6EFCE"/>
                </patternFill>
              </fill>
            </x14:dxf>
          </x14:cfRule>
          <xm:sqref>A85</xm:sqref>
        </x14:conditionalFormatting>
        <x14:conditionalFormatting xmlns:xm="http://schemas.microsoft.com/office/excel/2006/main">
          <x14:cfRule type="containsText" priority="14" operator="containsText" id="{879A8C95-2477-46CB-81ED-05AD5C15D29F}">
            <xm:f>NOT(ISERROR(SEARCH("Sertifikāta Nr. _________________________________",A90)))</xm:f>
            <xm:f>"Sertifikāta Nr. _________________________________"</xm:f>
            <x14:dxf>
              <font>
                <color auto="1"/>
              </font>
              <fill>
                <patternFill>
                  <bgColor rgb="FFC6EFCE"/>
                </patternFill>
              </fill>
            </x14:dxf>
          </x14:cfRule>
          <xm:sqref>A90</xm:sqref>
        </x14:conditionalFormatting>
      </x14:conditionalFormatting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1"/>
  <dimension ref="A1:P99"/>
  <sheetViews>
    <sheetView topLeftCell="A52" workbookViewId="0">
      <selection activeCell="I16" sqref="I16:J86"/>
    </sheetView>
  </sheetViews>
  <sheetFormatPr defaultRowHeight="11.25" x14ac:dyDescent="0.2"/>
  <cols>
    <col min="1" max="1" width="4.5703125" style="1" customWidth="1"/>
    <col min="2" max="2" width="6.42578125" style="1" customWidth="1"/>
    <col min="3" max="3" width="38.42578125" style="1" customWidth="1"/>
    <col min="4" max="4" width="5.85546875" style="1" customWidth="1"/>
    <col min="5" max="5" width="8.7109375" style="1" customWidth="1"/>
    <col min="6" max="6" width="5.42578125" style="1" customWidth="1"/>
    <col min="7" max="7" width="4.85546875" style="1" customWidth="1"/>
    <col min="8" max="10" width="6.7109375" style="1" customWidth="1"/>
    <col min="11" max="11" width="7" style="1" customWidth="1"/>
    <col min="12" max="15" width="7.7109375" style="1" customWidth="1"/>
    <col min="16" max="16" width="9" style="1" customWidth="1"/>
    <col min="17" max="16384" width="9.140625" style="1"/>
  </cols>
  <sheetData>
    <row r="1" spans="1:16" x14ac:dyDescent="0.2">
      <c r="A1" s="22"/>
      <c r="B1" s="22"/>
      <c r="C1" s="27" t="s">
        <v>35</v>
      </c>
      <c r="D1" s="51" t="s">
        <v>233</v>
      </c>
      <c r="E1" s="22"/>
      <c r="F1" s="22"/>
      <c r="G1" s="22"/>
      <c r="H1" s="22"/>
      <c r="I1" s="22"/>
      <c r="J1" s="22"/>
      <c r="N1" s="26"/>
      <c r="O1" s="27"/>
      <c r="P1" s="28"/>
    </row>
    <row r="2" spans="1:16" x14ac:dyDescent="0.2">
      <c r="A2" s="29"/>
      <c r="B2" s="29"/>
      <c r="C2" s="271" t="s">
        <v>478</v>
      </c>
      <c r="D2" s="271"/>
      <c r="E2" s="271"/>
      <c r="F2" s="271"/>
      <c r="G2" s="271"/>
      <c r="H2" s="271"/>
      <c r="I2" s="271"/>
      <c r="J2" s="29"/>
    </row>
    <row r="3" spans="1:16" x14ac:dyDescent="0.2">
      <c r="A3" s="30"/>
      <c r="B3" s="30"/>
      <c r="C3" s="262" t="s">
        <v>17</v>
      </c>
      <c r="D3" s="262"/>
      <c r="E3" s="262"/>
      <c r="F3" s="262"/>
      <c r="G3" s="262"/>
      <c r="H3" s="262"/>
      <c r="I3" s="262"/>
      <c r="J3" s="30"/>
    </row>
    <row r="4" spans="1:16" x14ac:dyDescent="0.2">
      <c r="A4" s="30"/>
      <c r="B4" s="30"/>
      <c r="C4" s="272" t="s">
        <v>49</v>
      </c>
      <c r="D4" s="272"/>
      <c r="E4" s="272"/>
      <c r="F4" s="272"/>
      <c r="G4" s="272"/>
      <c r="H4" s="272"/>
      <c r="I4" s="272"/>
      <c r="J4" s="30"/>
    </row>
    <row r="5" spans="1:16" x14ac:dyDescent="0.2">
      <c r="A5" s="22"/>
      <c r="B5" s="22"/>
      <c r="C5" s="27" t="s">
        <v>5</v>
      </c>
      <c r="D5" s="286" t="str">
        <f>'Kops a'!D6</f>
        <v>Daudzīvokļu dzīvojamais mājās</v>
      </c>
      <c r="E5" s="286"/>
      <c r="F5" s="286"/>
      <c r="G5" s="286"/>
      <c r="H5" s="286"/>
      <c r="I5" s="286"/>
      <c r="J5" s="286"/>
      <c r="K5" s="286"/>
      <c r="L5" s="286"/>
      <c r="M5" s="17"/>
      <c r="N5" s="17"/>
      <c r="O5" s="17"/>
      <c r="P5" s="17"/>
    </row>
    <row r="6" spans="1:16" x14ac:dyDescent="0.2">
      <c r="A6" s="22"/>
      <c r="B6" s="22"/>
      <c r="C6" s="27" t="s">
        <v>6</v>
      </c>
      <c r="D6" s="286" t="s">
        <v>52</v>
      </c>
      <c r="E6" s="286"/>
      <c r="F6" s="286"/>
      <c r="G6" s="286"/>
      <c r="H6" s="286"/>
      <c r="I6" s="286"/>
      <c r="J6" s="286"/>
      <c r="K6" s="286"/>
      <c r="L6" s="286"/>
      <c r="M6" s="17"/>
      <c r="N6" s="17"/>
      <c r="O6" s="17"/>
      <c r="P6" s="17"/>
    </row>
    <row r="7" spans="1:16" x14ac:dyDescent="0.2">
      <c r="A7" s="22"/>
      <c r="B7" s="22"/>
      <c r="C7" s="27" t="s">
        <v>7</v>
      </c>
      <c r="D7" s="286" t="str">
        <f>'Kops a'!D8</f>
        <v>Rūpnīcas ielā 6, Rēzeknē, LV-4604</v>
      </c>
      <c r="E7" s="286"/>
      <c r="F7" s="286"/>
      <c r="G7" s="286"/>
      <c r="H7" s="286"/>
      <c r="I7" s="286"/>
      <c r="J7" s="286"/>
      <c r="K7" s="286"/>
      <c r="L7" s="286"/>
      <c r="M7" s="17"/>
      <c r="N7" s="17"/>
      <c r="O7" s="17"/>
      <c r="P7" s="17"/>
    </row>
    <row r="8" spans="1:16" x14ac:dyDescent="0.2">
      <c r="A8" s="22"/>
      <c r="B8" s="22"/>
      <c r="C8" s="4" t="s">
        <v>20</v>
      </c>
      <c r="D8" s="286" t="str">
        <f>'Kops a'!D9</f>
        <v>TP_01.24</v>
      </c>
      <c r="E8" s="286"/>
      <c r="F8" s="286"/>
      <c r="G8" s="286"/>
      <c r="H8" s="286"/>
      <c r="I8" s="286"/>
      <c r="J8" s="286"/>
      <c r="K8" s="286"/>
      <c r="L8" s="286"/>
      <c r="M8" s="17"/>
      <c r="N8" s="17"/>
      <c r="O8" s="17"/>
      <c r="P8" s="17"/>
    </row>
    <row r="9" spans="1:16" ht="11.25" customHeight="1" x14ac:dyDescent="0.2">
      <c r="A9" s="273" t="s">
        <v>879</v>
      </c>
      <c r="B9" s="273"/>
      <c r="C9" s="273"/>
      <c r="D9" s="273"/>
      <c r="E9" s="273"/>
      <c r="F9" s="273"/>
      <c r="G9" s="31"/>
      <c r="H9" s="31"/>
      <c r="I9" s="31"/>
      <c r="J9" s="277" t="s">
        <v>36</v>
      </c>
      <c r="K9" s="277"/>
      <c r="L9" s="277"/>
      <c r="M9" s="277"/>
      <c r="N9" s="285">
        <f>P87</f>
        <v>0</v>
      </c>
      <c r="O9" s="285"/>
      <c r="P9" s="31"/>
    </row>
    <row r="10" spans="1:16" x14ac:dyDescent="0.2">
      <c r="A10" s="32"/>
      <c r="B10" s="33"/>
      <c r="C10" s="4"/>
      <c r="D10" s="22"/>
      <c r="E10" s="22"/>
      <c r="F10" s="22"/>
      <c r="G10" s="22"/>
      <c r="H10" s="22"/>
      <c r="I10" s="22"/>
      <c r="J10" s="22"/>
      <c r="K10" s="22"/>
      <c r="L10" s="29"/>
      <c r="M10" s="29"/>
      <c r="O10" s="93"/>
      <c r="P10" s="92" t="str">
        <f>A93</f>
        <v>Tāme sastādīta 2024. gada 26. augusta</v>
      </c>
    </row>
    <row r="11" spans="1:16" ht="12" thickBot="1" x14ac:dyDescent="0.25">
      <c r="A11" s="32"/>
      <c r="B11" s="33"/>
      <c r="C11" s="4"/>
      <c r="D11" s="22"/>
      <c r="E11" s="22"/>
      <c r="F11" s="22"/>
      <c r="G11" s="22"/>
      <c r="H11" s="22"/>
      <c r="I11" s="22"/>
      <c r="J11" s="22"/>
      <c r="K11" s="22"/>
      <c r="L11" s="34"/>
      <c r="M11" s="34"/>
      <c r="N11" s="35"/>
      <c r="O11" s="26"/>
      <c r="P11" s="22"/>
    </row>
    <row r="12" spans="1:16" x14ac:dyDescent="0.2">
      <c r="A12" s="278" t="s">
        <v>23</v>
      </c>
      <c r="B12" s="280" t="s">
        <v>37</v>
      </c>
      <c r="C12" s="275" t="s">
        <v>38</v>
      </c>
      <c r="D12" s="283" t="s">
        <v>39</v>
      </c>
      <c r="E12" s="265" t="s">
        <v>40</v>
      </c>
      <c r="F12" s="274" t="s">
        <v>41</v>
      </c>
      <c r="G12" s="275"/>
      <c r="H12" s="275"/>
      <c r="I12" s="275"/>
      <c r="J12" s="275"/>
      <c r="K12" s="276"/>
      <c r="L12" s="274" t="s">
        <v>42</v>
      </c>
      <c r="M12" s="275"/>
      <c r="N12" s="275"/>
      <c r="O12" s="275"/>
      <c r="P12" s="276"/>
    </row>
    <row r="13" spans="1:16" ht="126.75" customHeight="1" thickBot="1" x14ac:dyDescent="0.25">
      <c r="A13" s="279"/>
      <c r="B13" s="281"/>
      <c r="C13" s="282"/>
      <c r="D13" s="284"/>
      <c r="E13" s="266"/>
      <c r="F13" s="36" t="s">
        <v>43</v>
      </c>
      <c r="G13" s="37" t="s">
        <v>44</v>
      </c>
      <c r="H13" s="37" t="s">
        <v>45</v>
      </c>
      <c r="I13" s="37" t="s">
        <v>46</v>
      </c>
      <c r="J13" s="37" t="s">
        <v>47</v>
      </c>
      <c r="K13" s="65" t="s">
        <v>48</v>
      </c>
      <c r="L13" s="36" t="s">
        <v>43</v>
      </c>
      <c r="M13" s="37" t="s">
        <v>45</v>
      </c>
      <c r="N13" s="37" t="s">
        <v>46</v>
      </c>
      <c r="O13" s="37" t="s">
        <v>47</v>
      </c>
      <c r="P13" s="65" t="s">
        <v>48</v>
      </c>
    </row>
    <row r="14" spans="1:16" s="154" customFormat="1" ht="15" customHeight="1" x14ac:dyDescent="0.2">
      <c r="A14" s="150">
        <v>1</v>
      </c>
      <c r="B14" s="151">
        <v>2</v>
      </c>
      <c r="C14" s="157">
        <v>3</v>
      </c>
      <c r="D14" s="152">
        <v>4</v>
      </c>
      <c r="E14" s="153">
        <v>5</v>
      </c>
      <c r="F14" s="150">
        <v>6</v>
      </c>
      <c r="G14" s="151">
        <v>7</v>
      </c>
      <c r="H14" s="151">
        <v>8</v>
      </c>
      <c r="I14" s="151">
        <v>9</v>
      </c>
      <c r="J14" s="151">
        <v>10</v>
      </c>
      <c r="K14" s="153">
        <v>11</v>
      </c>
      <c r="L14" s="150">
        <v>12</v>
      </c>
      <c r="M14" s="151">
        <v>13</v>
      </c>
      <c r="N14" s="151">
        <v>14</v>
      </c>
      <c r="O14" s="151">
        <v>15</v>
      </c>
      <c r="P14" s="153">
        <v>16</v>
      </c>
    </row>
    <row r="15" spans="1:16" x14ac:dyDescent="0.2">
      <c r="A15" s="66">
        <v>1</v>
      </c>
      <c r="B15" s="67"/>
      <c r="C15" s="100" t="s">
        <v>482</v>
      </c>
      <c r="D15" s="69"/>
      <c r="E15" s="72"/>
      <c r="F15" s="73"/>
      <c r="G15" s="70"/>
      <c r="H15" s="70"/>
      <c r="I15" s="70"/>
      <c r="J15" s="70"/>
      <c r="K15" s="71"/>
      <c r="L15" s="73"/>
      <c r="M15" s="70"/>
      <c r="N15" s="70"/>
      <c r="O15" s="70"/>
      <c r="P15" s="71"/>
    </row>
    <row r="16" spans="1:16" x14ac:dyDescent="0.2">
      <c r="A16" s="38" t="s">
        <v>54</v>
      </c>
      <c r="B16" s="39" t="s">
        <v>696</v>
      </c>
      <c r="C16" s="101" t="s">
        <v>821</v>
      </c>
      <c r="D16" s="24" t="s">
        <v>535</v>
      </c>
      <c r="E16" s="72">
        <v>2</v>
      </c>
      <c r="F16" s="105"/>
      <c r="G16" s="105"/>
      <c r="H16" s="47">
        <f t="shared" ref="H16" si="0">ROUND(F16*G16,2)</f>
        <v>0</v>
      </c>
      <c r="I16" s="121"/>
      <c r="J16" s="121"/>
      <c r="K16" s="48">
        <f t="shared" ref="K16:K32" si="1">SUM(H16:J16)</f>
        <v>0</v>
      </c>
      <c r="L16" s="49">
        <f t="shared" ref="L16:L32" si="2">ROUND(E16*F16,2)</f>
        <v>0</v>
      </c>
      <c r="M16" s="47">
        <f t="shared" ref="M16:M32" si="3">ROUND(H16*E16,2)</f>
        <v>0</v>
      </c>
      <c r="N16" s="47">
        <f t="shared" ref="N16:N32" si="4">ROUND(I16*E16,2)</f>
        <v>0</v>
      </c>
      <c r="O16" s="47">
        <f t="shared" ref="O16:O32" si="5">ROUND(J16*E16,2)</f>
        <v>0</v>
      </c>
      <c r="P16" s="48">
        <f t="shared" ref="P16:P32" si="6">SUM(M16:O16)</f>
        <v>0</v>
      </c>
    </row>
    <row r="17" spans="1:16" x14ac:dyDescent="0.2">
      <c r="A17" s="38" t="s">
        <v>106</v>
      </c>
      <c r="B17" s="39" t="s">
        <v>696</v>
      </c>
      <c r="C17" s="101" t="s">
        <v>483</v>
      </c>
      <c r="D17" s="24" t="s">
        <v>535</v>
      </c>
      <c r="E17" s="72">
        <v>1</v>
      </c>
      <c r="F17" s="105"/>
      <c r="G17" s="105"/>
      <c r="H17" s="47">
        <f t="shared" ref="H17:H32" si="7">ROUND(F17*G17,2)</f>
        <v>0</v>
      </c>
      <c r="I17" s="121"/>
      <c r="J17" s="121"/>
      <c r="K17" s="48">
        <f t="shared" si="1"/>
        <v>0</v>
      </c>
      <c r="L17" s="49">
        <f t="shared" si="2"/>
        <v>0</v>
      </c>
      <c r="M17" s="47">
        <f t="shared" si="3"/>
        <v>0</v>
      </c>
      <c r="N17" s="47">
        <f t="shared" si="4"/>
        <v>0</v>
      </c>
      <c r="O17" s="47">
        <f t="shared" si="5"/>
        <v>0</v>
      </c>
      <c r="P17" s="48">
        <f t="shared" si="6"/>
        <v>0</v>
      </c>
    </row>
    <row r="18" spans="1:16" ht="22.5" x14ac:dyDescent="0.2">
      <c r="A18" s="38" t="s">
        <v>108</v>
      </c>
      <c r="B18" s="39" t="s">
        <v>696</v>
      </c>
      <c r="C18" s="104" t="s">
        <v>822</v>
      </c>
      <c r="D18" s="24" t="s">
        <v>535</v>
      </c>
      <c r="E18" s="72">
        <v>1</v>
      </c>
      <c r="F18" s="105"/>
      <c r="G18" s="105"/>
      <c r="H18" s="47">
        <f t="shared" si="7"/>
        <v>0</v>
      </c>
      <c r="I18" s="121"/>
      <c r="J18" s="121"/>
      <c r="K18" s="48">
        <f t="shared" si="1"/>
        <v>0</v>
      </c>
      <c r="L18" s="49">
        <f t="shared" si="2"/>
        <v>0</v>
      </c>
      <c r="M18" s="47">
        <f t="shared" si="3"/>
        <v>0</v>
      </c>
      <c r="N18" s="47">
        <f t="shared" si="4"/>
        <v>0</v>
      </c>
      <c r="O18" s="47">
        <f t="shared" si="5"/>
        <v>0</v>
      </c>
      <c r="P18" s="48">
        <f t="shared" si="6"/>
        <v>0</v>
      </c>
    </row>
    <row r="19" spans="1:16" ht="22.5" customHeight="1" x14ac:dyDescent="0.2">
      <c r="A19" s="38" t="s">
        <v>116</v>
      </c>
      <c r="B19" s="39" t="s">
        <v>696</v>
      </c>
      <c r="C19" s="104" t="s">
        <v>823</v>
      </c>
      <c r="D19" s="24" t="s">
        <v>535</v>
      </c>
      <c r="E19" s="72">
        <v>1</v>
      </c>
      <c r="F19" s="106"/>
      <c r="G19" s="105"/>
      <c r="H19" s="47">
        <f t="shared" si="7"/>
        <v>0</v>
      </c>
      <c r="I19" s="121"/>
      <c r="J19" s="121"/>
      <c r="K19" s="48">
        <f t="shared" si="1"/>
        <v>0</v>
      </c>
      <c r="L19" s="49">
        <f t="shared" si="2"/>
        <v>0</v>
      </c>
      <c r="M19" s="47">
        <f t="shared" si="3"/>
        <v>0</v>
      </c>
      <c r="N19" s="47">
        <f t="shared" si="4"/>
        <v>0</v>
      </c>
      <c r="O19" s="47">
        <f t="shared" si="5"/>
        <v>0</v>
      </c>
      <c r="P19" s="48">
        <f t="shared" si="6"/>
        <v>0</v>
      </c>
    </row>
    <row r="20" spans="1:16" x14ac:dyDescent="0.2">
      <c r="A20" s="38" t="s">
        <v>117</v>
      </c>
      <c r="B20" s="39" t="s">
        <v>696</v>
      </c>
      <c r="C20" s="101" t="s">
        <v>484</v>
      </c>
      <c r="D20" s="24" t="s">
        <v>535</v>
      </c>
      <c r="E20" s="72">
        <v>4</v>
      </c>
      <c r="F20" s="106"/>
      <c r="G20" s="105"/>
      <c r="H20" s="47">
        <f t="shared" si="7"/>
        <v>0</v>
      </c>
      <c r="I20" s="121"/>
      <c r="J20" s="121"/>
      <c r="K20" s="48">
        <f t="shared" si="1"/>
        <v>0</v>
      </c>
      <c r="L20" s="49">
        <f t="shared" si="2"/>
        <v>0</v>
      </c>
      <c r="M20" s="47">
        <f t="shared" si="3"/>
        <v>0</v>
      </c>
      <c r="N20" s="47">
        <f t="shared" si="4"/>
        <v>0</v>
      </c>
      <c r="O20" s="47">
        <f t="shared" si="5"/>
        <v>0</v>
      </c>
      <c r="P20" s="48">
        <f t="shared" si="6"/>
        <v>0</v>
      </c>
    </row>
    <row r="21" spans="1:16" x14ac:dyDescent="0.2">
      <c r="A21" s="38" t="s">
        <v>118</v>
      </c>
      <c r="B21" s="39" t="s">
        <v>696</v>
      </c>
      <c r="C21" s="101" t="s">
        <v>485</v>
      </c>
      <c r="D21" s="24" t="s">
        <v>535</v>
      </c>
      <c r="E21" s="72">
        <v>3</v>
      </c>
      <c r="F21" s="106"/>
      <c r="G21" s="105"/>
      <c r="H21" s="47">
        <f t="shared" si="7"/>
        <v>0</v>
      </c>
      <c r="I21" s="121"/>
      <c r="J21" s="121"/>
      <c r="K21" s="48">
        <f t="shared" si="1"/>
        <v>0</v>
      </c>
      <c r="L21" s="49">
        <f t="shared" si="2"/>
        <v>0</v>
      </c>
      <c r="M21" s="47">
        <f t="shared" si="3"/>
        <v>0</v>
      </c>
      <c r="N21" s="47">
        <f t="shared" si="4"/>
        <v>0</v>
      </c>
      <c r="O21" s="47">
        <f t="shared" si="5"/>
        <v>0</v>
      </c>
      <c r="P21" s="48">
        <f t="shared" si="6"/>
        <v>0</v>
      </c>
    </row>
    <row r="22" spans="1:16" x14ac:dyDescent="0.2">
      <c r="A22" s="38" t="s">
        <v>119</v>
      </c>
      <c r="B22" s="39" t="s">
        <v>696</v>
      </c>
      <c r="C22" s="101" t="s">
        <v>486</v>
      </c>
      <c r="D22" s="24" t="s">
        <v>535</v>
      </c>
      <c r="E22" s="72">
        <v>3</v>
      </c>
      <c r="F22" s="106"/>
      <c r="G22" s="105"/>
      <c r="H22" s="47">
        <f t="shared" si="7"/>
        <v>0</v>
      </c>
      <c r="I22" s="121"/>
      <c r="J22" s="121"/>
      <c r="K22" s="48">
        <f t="shared" si="1"/>
        <v>0</v>
      </c>
      <c r="L22" s="49">
        <f t="shared" si="2"/>
        <v>0</v>
      </c>
      <c r="M22" s="47">
        <f t="shared" si="3"/>
        <v>0</v>
      </c>
      <c r="N22" s="47">
        <f t="shared" si="4"/>
        <v>0</v>
      </c>
      <c r="O22" s="47">
        <f t="shared" si="5"/>
        <v>0</v>
      </c>
      <c r="P22" s="48">
        <f t="shared" si="6"/>
        <v>0</v>
      </c>
    </row>
    <row r="23" spans="1:16" x14ac:dyDescent="0.2">
      <c r="A23" s="38" t="s">
        <v>120</v>
      </c>
      <c r="B23" s="39" t="s">
        <v>696</v>
      </c>
      <c r="C23" s="101" t="s">
        <v>487</v>
      </c>
      <c r="D23" s="24" t="s">
        <v>535</v>
      </c>
      <c r="E23" s="72">
        <v>2</v>
      </c>
      <c r="F23" s="106"/>
      <c r="G23" s="105"/>
      <c r="H23" s="47">
        <f t="shared" si="7"/>
        <v>0</v>
      </c>
      <c r="I23" s="121"/>
      <c r="J23" s="121"/>
      <c r="K23" s="48">
        <f t="shared" si="1"/>
        <v>0</v>
      </c>
      <c r="L23" s="49">
        <f t="shared" si="2"/>
        <v>0</v>
      </c>
      <c r="M23" s="47">
        <f t="shared" si="3"/>
        <v>0</v>
      </c>
      <c r="N23" s="47">
        <f t="shared" si="4"/>
        <v>0</v>
      </c>
      <c r="O23" s="47">
        <f t="shared" si="5"/>
        <v>0</v>
      </c>
      <c r="P23" s="48">
        <f t="shared" si="6"/>
        <v>0</v>
      </c>
    </row>
    <row r="24" spans="1:16" x14ac:dyDescent="0.2">
      <c r="A24" s="38">
        <v>2</v>
      </c>
      <c r="B24" s="39"/>
      <c r="C24" s="100" t="s">
        <v>488</v>
      </c>
      <c r="D24" s="24"/>
      <c r="E24" s="72"/>
      <c r="F24" s="106"/>
      <c r="G24" s="105"/>
      <c r="H24" s="47">
        <f t="shared" si="7"/>
        <v>0</v>
      </c>
      <c r="I24" s="121"/>
      <c r="J24" s="121"/>
      <c r="K24" s="48">
        <f t="shared" si="1"/>
        <v>0</v>
      </c>
      <c r="L24" s="49">
        <f t="shared" si="2"/>
        <v>0</v>
      </c>
      <c r="M24" s="47">
        <f t="shared" si="3"/>
        <v>0</v>
      </c>
      <c r="N24" s="47">
        <f t="shared" si="4"/>
        <v>0</v>
      </c>
      <c r="O24" s="47">
        <f t="shared" si="5"/>
        <v>0</v>
      </c>
      <c r="P24" s="48">
        <f t="shared" si="6"/>
        <v>0</v>
      </c>
    </row>
    <row r="25" spans="1:16" x14ac:dyDescent="0.2">
      <c r="A25" s="38" t="s">
        <v>58</v>
      </c>
      <c r="B25" s="39" t="s">
        <v>696</v>
      </c>
      <c r="C25" s="101" t="s">
        <v>489</v>
      </c>
      <c r="D25" s="24" t="s">
        <v>535</v>
      </c>
      <c r="E25" s="72">
        <v>1</v>
      </c>
      <c r="F25" s="106"/>
      <c r="G25" s="105"/>
      <c r="H25" s="47">
        <f t="shared" si="7"/>
        <v>0</v>
      </c>
      <c r="I25" s="121"/>
      <c r="J25" s="121"/>
      <c r="K25" s="48">
        <f t="shared" si="1"/>
        <v>0</v>
      </c>
      <c r="L25" s="49">
        <f t="shared" si="2"/>
        <v>0</v>
      </c>
      <c r="M25" s="47">
        <f t="shared" si="3"/>
        <v>0</v>
      </c>
      <c r="N25" s="47">
        <f t="shared" si="4"/>
        <v>0</v>
      </c>
      <c r="O25" s="47">
        <f t="shared" si="5"/>
        <v>0</v>
      </c>
      <c r="P25" s="48">
        <f t="shared" si="6"/>
        <v>0</v>
      </c>
    </row>
    <row r="26" spans="1:16" ht="22.5" x14ac:dyDescent="0.2">
      <c r="A26" s="38" t="s">
        <v>60</v>
      </c>
      <c r="B26" s="39" t="s">
        <v>696</v>
      </c>
      <c r="C26" s="101" t="s">
        <v>824</v>
      </c>
      <c r="D26" s="24" t="s">
        <v>535</v>
      </c>
      <c r="E26" s="72">
        <v>1</v>
      </c>
      <c r="F26" s="106"/>
      <c r="G26" s="105"/>
      <c r="H26" s="47">
        <f t="shared" si="7"/>
        <v>0</v>
      </c>
      <c r="I26" s="121"/>
      <c r="J26" s="121"/>
      <c r="K26" s="48">
        <f t="shared" si="1"/>
        <v>0</v>
      </c>
      <c r="L26" s="49">
        <f t="shared" si="2"/>
        <v>0</v>
      </c>
      <c r="M26" s="47">
        <f t="shared" si="3"/>
        <v>0</v>
      </c>
      <c r="N26" s="47">
        <f t="shared" si="4"/>
        <v>0</v>
      </c>
      <c r="O26" s="47">
        <f t="shared" si="5"/>
        <v>0</v>
      </c>
      <c r="P26" s="48">
        <f t="shared" si="6"/>
        <v>0</v>
      </c>
    </row>
    <row r="27" spans="1:16" ht="22.5" x14ac:dyDescent="0.2">
      <c r="A27" s="38" t="s">
        <v>63</v>
      </c>
      <c r="B27" s="39" t="s">
        <v>696</v>
      </c>
      <c r="C27" s="101" t="s">
        <v>825</v>
      </c>
      <c r="D27" s="24" t="s">
        <v>535</v>
      </c>
      <c r="E27" s="72">
        <v>1</v>
      </c>
      <c r="F27" s="106"/>
      <c r="G27" s="105"/>
      <c r="H27" s="47">
        <f t="shared" si="7"/>
        <v>0</v>
      </c>
      <c r="I27" s="121"/>
      <c r="J27" s="121"/>
      <c r="K27" s="48">
        <f t="shared" si="1"/>
        <v>0</v>
      </c>
      <c r="L27" s="49">
        <f t="shared" si="2"/>
        <v>0</v>
      </c>
      <c r="M27" s="47">
        <f t="shared" si="3"/>
        <v>0</v>
      </c>
      <c r="N27" s="47">
        <f t="shared" si="4"/>
        <v>0</v>
      </c>
      <c r="O27" s="47">
        <f t="shared" si="5"/>
        <v>0</v>
      </c>
      <c r="P27" s="48">
        <f t="shared" si="6"/>
        <v>0</v>
      </c>
    </row>
    <row r="28" spans="1:16" x14ac:dyDescent="0.2">
      <c r="A28" s="38" t="s">
        <v>66</v>
      </c>
      <c r="B28" s="39" t="s">
        <v>696</v>
      </c>
      <c r="C28" s="101" t="s">
        <v>826</v>
      </c>
      <c r="D28" s="24" t="s">
        <v>535</v>
      </c>
      <c r="E28" s="72">
        <v>2</v>
      </c>
      <c r="F28" s="106"/>
      <c r="G28" s="105"/>
      <c r="H28" s="47">
        <f t="shared" si="7"/>
        <v>0</v>
      </c>
      <c r="I28" s="121"/>
      <c r="J28" s="121"/>
      <c r="K28" s="48">
        <f t="shared" si="1"/>
        <v>0</v>
      </c>
      <c r="L28" s="49">
        <f t="shared" si="2"/>
        <v>0</v>
      </c>
      <c r="M28" s="47">
        <f t="shared" si="3"/>
        <v>0</v>
      </c>
      <c r="N28" s="47">
        <f t="shared" si="4"/>
        <v>0</v>
      </c>
      <c r="O28" s="47">
        <f t="shared" si="5"/>
        <v>0</v>
      </c>
      <c r="P28" s="48">
        <f t="shared" si="6"/>
        <v>0</v>
      </c>
    </row>
    <row r="29" spans="1:16" x14ac:dyDescent="0.2">
      <c r="A29" s="38" t="s">
        <v>67</v>
      </c>
      <c r="B29" s="39" t="s">
        <v>696</v>
      </c>
      <c r="C29" s="101" t="s">
        <v>490</v>
      </c>
      <c r="D29" s="24" t="s">
        <v>535</v>
      </c>
      <c r="E29" s="72">
        <v>2</v>
      </c>
      <c r="F29" s="106"/>
      <c r="G29" s="105"/>
      <c r="H29" s="47">
        <f t="shared" si="7"/>
        <v>0</v>
      </c>
      <c r="I29" s="121"/>
      <c r="J29" s="121"/>
      <c r="K29" s="48">
        <f t="shared" si="1"/>
        <v>0</v>
      </c>
      <c r="L29" s="49">
        <f t="shared" si="2"/>
        <v>0</v>
      </c>
      <c r="M29" s="47">
        <f t="shared" si="3"/>
        <v>0</v>
      </c>
      <c r="N29" s="47">
        <f t="shared" si="4"/>
        <v>0</v>
      </c>
      <c r="O29" s="47">
        <f t="shared" si="5"/>
        <v>0</v>
      </c>
      <c r="P29" s="48">
        <f t="shared" si="6"/>
        <v>0</v>
      </c>
    </row>
    <row r="30" spans="1:16" x14ac:dyDescent="0.2">
      <c r="A30" s="38" t="s">
        <v>72</v>
      </c>
      <c r="B30" s="39" t="s">
        <v>696</v>
      </c>
      <c r="C30" s="101" t="s">
        <v>491</v>
      </c>
      <c r="D30" s="24" t="s">
        <v>535</v>
      </c>
      <c r="E30" s="72">
        <v>2</v>
      </c>
      <c r="F30" s="106"/>
      <c r="G30" s="105"/>
      <c r="H30" s="47">
        <f t="shared" si="7"/>
        <v>0</v>
      </c>
      <c r="I30" s="121"/>
      <c r="J30" s="121"/>
      <c r="K30" s="48">
        <f t="shared" si="1"/>
        <v>0</v>
      </c>
      <c r="L30" s="49">
        <f t="shared" si="2"/>
        <v>0</v>
      </c>
      <c r="M30" s="47">
        <f t="shared" si="3"/>
        <v>0</v>
      </c>
      <c r="N30" s="47">
        <f t="shared" si="4"/>
        <v>0</v>
      </c>
      <c r="O30" s="47">
        <f t="shared" si="5"/>
        <v>0</v>
      </c>
      <c r="P30" s="48">
        <f t="shared" si="6"/>
        <v>0</v>
      </c>
    </row>
    <row r="31" spans="1:16" x14ac:dyDescent="0.2">
      <c r="A31" s="38" t="s">
        <v>73</v>
      </c>
      <c r="B31" s="39" t="s">
        <v>696</v>
      </c>
      <c r="C31" s="101" t="s">
        <v>492</v>
      </c>
      <c r="D31" s="24" t="s">
        <v>535</v>
      </c>
      <c r="E31" s="72">
        <v>20</v>
      </c>
      <c r="F31" s="106"/>
      <c r="G31" s="105"/>
      <c r="H31" s="47">
        <f t="shared" si="7"/>
        <v>0</v>
      </c>
      <c r="I31" s="121"/>
      <c r="J31" s="121"/>
      <c r="K31" s="48">
        <f t="shared" si="1"/>
        <v>0</v>
      </c>
      <c r="L31" s="49">
        <f t="shared" si="2"/>
        <v>0</v>
      </c>
      <c r="M31" s="47">
        <f t="shared" si="3"/>
        <v>0</v>
      </c>
      <c r="N31" s="47">
        <f t="shared" si="4"/>
        <v>0</v>
      </c>
      <c r="O31" s="47">
        <f t="shared" si="5"/>
        <v>0</v>
      </c>
      <c r="P31" s="48">
        <f t="shared" si="6"/>
        <v>0</v>
      </c>
    </row>
    <row r="32" spans="1:16" x14ac:dyDescent="0.2">
      <c r="A32" s="38" t="s">
        <v>74</v>
      </c>
      <c r="B32" s="39" t="s">
        <v>696</v>
      </c>
      <c r="C32" s="101" t="s">
        <v>487</v>
      </c>
      <c r="D32" s="24" t="s">
        <v>535</v>
      </c>
      <c r="E32" s="72">
        <v>6</v>
      </c>
      <c r="F32" s="106"/>
      <c r="G32" s="105"/>
      <c r="H32" s="47">
        <f t="shared" si="7"/>
        <v>0</v>
      </c>
      <c r="I32" s="121"/>
      <c r="J32" s="121"/>
      <c r="K32" s="48">
        <f t="shared" si="1"/>
        <v>0</v>
      </c>
      <c r="L32" s="49">
        <f t="shared" si="2"/>
        <v>0</v>
      </c>
      <c r="M32" s="47">
        <f t="shared" si="3"/>
        <v>0</v>
      </c>
      <c r="N32" s="47">
        <f t="shared" si="4"/>
        <v>0</v>
      </c>
      <c r="O32" s="47">
        <f t="shared" si="5"/>
        <v>0</v>
      </c>
      <c r="P32" s="48">
        <f t="shared" si="6"/>
        <v>0</v>
      </c>
    </row>
    <row r="33" spans="1:16" x14ac:dyDescent="0.2">
      <c r="A33" s="38" t="s">
        <v>75</v>
      </c>
      <c r="B33" s="39" t="s">
        <v>696</v>
      </c>
      <c r="C33" s="101" t="s">
        <v>493</v>
      </c>
      <c r="D33" s="24" t="s">
        <v>535</v>
      </c>
      <c r="E33" s="72">
        <v>4</v>
      </c>
      <c r="F33" s="106"/>
      <c r="G33" s="105"/>
      <c r="H33" s="47">
        <f t="shared" ref="H33:H81" si="8">ROUND(F33*G33,2)</f>
        <v>0</v>
      </c>
      <c r="I33" s="121"/>
      <c r="J33" s="121"/>
      <c r="K33" s="48">
        <f t="shared" ref="K33:K81" si="9">SUM(H33:J33)</f>
        <v>0</v>
      </c>
      <c r="L33" s="49">
        <f t="shared" ref="L33:L81" si="10">ROUND(E33*F33,2)</f>
        <v>0</v>
      </c>
      <c r="M33" s="47">
        <f t="shared" ref="M33:M81" si="11">ROUND(H33*E33,2)</f>
        <v>0</v>
      </c>
      <c r="N33" s="47">
        <f t="shared" ref="N33:N81" si="12">ROUND(I33*E33,2)</f>
        <v>0</v>
      </c>
      <c r="O33" s="47">
        <f t="shared" ref="O33:O81" si="13">ROUND(J33*E33,2)</f>
        <v>0</v>
      </c>
      <c r="P33" s="48">
        <f t="shared" ref="P33:P81" si="14">SUM(M33:O33)</f>
        <v>0</v>
      </c>
    </row>
    <row r="34" spans="1:16" x14ac:dyDescent="0.2">
      <c r="A34" s="38" t="s">
        <v>76</v>
      </c>
      <c r="B34" s="39" t="s">
        <v>696</v>
      </c>
      <c r="C34" s="101" t="s">
        <v>494</v>
      </c>
      <c r="D34" s="24" t="s">
        <v>535</v>
      </c>
      <c r="E34" s="72">
        <v>1</v>
      </c>
      <c r="F34" s="106"/>
      <c r="G34" s="105"/>
      <c r="H34" s="47">
        <f t="shared" si="8"/>
        <v>0</v>
      </c>
      <c r="I34" s="121"/>
      <c r="J34" s="121"/>
      <c r="K34" s="48">
        <f t="shared" si="9"/>
        <v>0</v>
      </c>
      <c r="L34" s="49">
        <f t="shared" si="10"/>
        <v>0</v>
      </c>
      <c r="M34" s="47">
        <f t="shared" si="11"/>
        <v>0</v>
      </c>
      <c r="N34" s="47">
        <f t="shared" si="12"/>
        <v>0</v>
      </c>
      <c r="O34" s="47">
        <f t="shared" si="13"/>
        <v>0</v>
      </c>
      <c r="P34" s="48">
        <f t="shared" si="14"/>
        <v>0</v>
      </c>
    </row>
    <row r="35" spans="1:16" x14ac:dyDescent="0.2">
      <c r="A35" s="38" t="s">
        <v>77</v>
      </c>
      <c r="B35" s="39" t="s">
        <v>696</v>
      </c>
      <c r="C35" s="101" t="s">
        <v>495</v>
      </c>
      <c r="D35" s="24" t="s">
        <v>535</v>
      </c>
      <c r="E35" s="72">
        <v>1</v>
      </c>
      <c r="F35" s="106"/>
      <c r="G35" s="105"/>
      <c r="H35" s="47">
        <f t="shared" si="8"/>
        <v>0</v>
      </c>
      <c r="I35" s="121"/>
      <c r="J35" s="121"/>
      <c r="K35" s="48">
        <f t="shared" si="9"/>
        <v>0</v>
      </c>
      <c r="L35" s="49">
        <f t="shared" si="10"/>
        <v>0</v>
      </c>
      <c r="M35" s="47">
        <f t="shared" si="11"/>
        <v>0</v>
      </c>
      <c r="N35" s="47">
        <f t="shared" si="12"/>
        <v>0</v>
      </c>
      <c r="O35" s="47">
        <f t="shared" si="13"/>
        <v>0</v>
      </c>
      <c r="P35" s="48">
        <f t="shared" si="14"/>
        <v>0</v>
      </c>
    </row>
    <row r="36" spans="1:16" x14ac:dyDescent="0.2">
      <c r="A36" s="38" t="s">
        <v>78</v>
      </c>
      <c r="B36" s="39" t="s">
        <v>696</v>
      </c>
      <c r="C36" s="101" t="s">
        <v>496</v>
      </c>
      <c r="D36" s="24" t="s">
        <v>535</v>
      </c>
      <c r="E36" s="72">
        <v>1</v>
      </c>
      <c r="F36" s="106"/>
      <c r="G36" s="105"/>
      <c r="H36" s="47">
        <f t="shared" si="8"/>
        <v>0</v>
      </c>
      <c r="I36" s="121"/>
      <c r="J36" s="121"/>
      <c r="K36" s="48">
        <f t="shared" si="9"/>
        <v>0</v>
      </c>
      <c r="L36" s="49">
        <f t="shared" si="10"/>
        <v>0</v>
      </c>
      <c r="M36" s="47">
        <f t="shared" si="11"/>
        <v>0</v>
      </c>
      <c r="N36" s="47">
        <f t="shared" si="12"/>
        <v>0</v>
      </c>
      <c r="O36" s="47">
        <f t="shared" si="13"/>
        <v>0</v>
      </c>
      <c r="P36" s="48">
        <f t="shared" si="14"/>
        <v>0</v>
      </c>
    </row>
    <row r="37" spans="1:16" x14ac:dyDescent="0.2">
      <c r="A37" s="38" t="s">
        <v>79</v>
      </c>
      <c r="B37" s="39" t="s">
        <v>696</v>
      </c>
      <c r="C37" s="101" t="s">
        <v>497</v>
      </c>
      <c r="D37" s="24" t="s">
        <v>535</v>
      </c>
      <c r="E37" s="72">
        <v>1</v>
      </c>
      <c r="F37" s="106"/>
      <c r="G37" s="105"/>
      <c r="H37" s="47">
        <f t="shared" si="8"/>
        <v>0</v>
      </c>
      <c r="I37" s="121"/>
      <c r="J37" s="121"/>
      <c r="K37" s="48">
        <f t="shared" si="9"/>
        <v>0</v>
      </c>
      <c r="L37" s="49">
        <f t="shared" si="10"/>
        <v>0</v>
      </c>
      <c r="M37" s="47">
        <f t="shared" si="11"/>
        <v>0</v>
      </c>
      <c r="N37" s="47">
        <f t="shared" si="12"/>
        <v>0</v>
      </c>
      <c r="O37" s="47">
        <f t="shared" si="13"/>
        <v>0</v>
      </c>
      <c r="P37" s="48">
        <f t="shared" si="14"/>
        <v>0</v>
      </c>
    </row>
    <row r="38" spans="1:16" x14ac:dyDescent="0.2">
      <c r="A38" s="38" t="s">
        <v>88</v>
      </c>
      <c r="B38" s="39" t="s">
        <v>696</v>
      </c>
      <c r="C38" s="101" t="s">
        <v>498</v>
      </c>
      <c r="D38" s="24" t="s">
        <v>535</v>
      </c>
      <c r="E38" s="72">
        <v>1</v>
      </c>
      <c r="F38" s="106"/>
      <c r="G38" s="105"/>
      <c r="H38" s="47">
        <f t="shared" si="8"/>
        <v>0</v>
      </c>
      <c r="I38" s="121"/>
      <c r="J38" s="121"/>
      <c r="K38" s="48">
        <f t="shared" si="9"/>
        <v>0</v>
      </c>
      <c r="L38" s="49">
        <f t="shared" si="10"/>
        <v>0</v>
      </c>
      <c r="M38" s="47">
        <f t="shared" si="11"/>
        <v>0</v>
      </c>
      <c r="N38" s="47">
        <f t="shared" si="12"/>
        <v>0</v>
      </c>
      <c r="O38" s="47">
        <f t="shared" si="13"/>
        <v>0</v>
      </c>
      <c r="P38" s="48">
        <f t="shared" si="14"/>
        <v>0</v>
      </c>
    </row>
    <row r="39" spans="1:16" x14ac:dyDescent="0.2">
      <c r="A39" s="38" t="s">
        <v>90</v>
      </c>
      <c r="B39" s="39" t="s">
        <v>696</v>
      </c>
      <c r="C39" s="101" t="s">
        <v>499</v>
      </c>
      <c r="D39" s="24" t="s">
        <v>535</v>
      </c>
      <c r="E39" s="72">
        <v>1</v>
      </c>
      <c r="F39" s="106"/>
      <c r="G39" s="105"/>
      <c r="H39" s="47">
        <f t="shared" si="8"/>
        <v>0</v>
      </c>
      <c r="I39" s="121"/>
      <c r="J39" s="121"/>
      <c r="K39" s="48">
        <f t="shared" si="9"/>
        <v>0</v>
      </c>
      <c r="L39" s="49">
        <f t="shared" si="10"/>
        <v>0</v>
      </c>
      <c r="M39" s="47">
        <f t="shared" si="11"/>
        <v>0</v>
      </c>
      <c r="N39" s="47">
        <f t="shared" si="12"/>
        <v>0</v>
      </c>
      <c r="O39" s="47">
        <f t="shared" si="13"/>
        <v>0</v>
      </c>
      <c r="P39" s="48">
        <f t="shared" si="14"/>
        <v>0</v>
      </c>
    </row>
    <row r="40" spans="1:16" x14ac:dyDescent="0.2">
      <c r="A40" s="38" t="s">
        <v>92</v>
      </c>
      <c r="B40" s="39" t="s">
        <v>696</v>
      </c>
      <c r="C40" s="101" t="s">
        <v>500</v>
      </c>
      <c r="D40" s="24" t="s">
        <v>535</v>
      </c>
      <c r="E40" s="72">
        <v>1</v>
      </c>
      <c r="F40" s="106"/>
      <c r="G40" s="105"/>
      <c r="H40" s="47">
        <f t="shared" si="8"/>
        <v>0</v>
      </c>
      <c r="I40" s="121"/>
      <c r="J40" s="121"/>
      <c r="K40" s="48">
        <f t="shared" si="9"/>
        <v>0</v>
      </c>
      <c r="L40" s="49">
        <f t="shared" si="10"/>
        <v>0</v>
      </c>
      <c r="M40" s="47">
        <f t="shared" si="11"/>
        <v>0</v>
      </c>
      <c r="N40" s="47">
        <f t="shared" si="12"/>
        <v>0</v>
      </c>
      <c r="O40" s="47">
        <f t="shared" si="13"/>
        <v>0</v>
      </c>
      <c r="P40" s="48">
        <f t="shared" si="14"/>
        <v>0</v>
      </c>
    </row>
    <row r="41" spans="1:16" x14ac:dyDescent="0.2">
      <c r="A41" s="38" t="s">
        <v>94</v>
      </c>
      <c r="B41" s="39" t="s">
        <v>696</v>
      </c>
      <c r="C41" s="101" t="s">
        <v>501</v>
      </c>
      <c r="D41" s="24" t="s">
        <v>535</v>
      </c>
      <c r="E41" s="72">
        <v>11</v>
      </c>
      <c r="F41" s="106"/>
      <c r="G41" s="105"/>
      <c r="H41" s="47">
        <f t="shared" si="8"/>
        <v>0</v>
      </c>
      <c r="I41" s="121"/>
      <c r="J41" s="121"/>
      <c r="K41" s="48">
        <f t="shared" si="9"/>
        <v>0</v>
      </c>
      <c r="L41" s="49">
        <f t="shared" si="10"/>
        <v>0</v>
      </c>
      <c r="M41" s="47">
        <f t="shared" si="11"/>
        <v>0</v>
      </c>
      <c r="N41" s="47">
        <f t="shared" si="12"/>
        <v>0</v>
      </c>
      <c r="O41" s="47">
        <f t="shared" si="13"/>
        <v>0</v>
      </c>
      <c r="P41" s="48">
        <f t="shared" si="14"/>
        <v>0</v>
      </c>
    </row>
    <row r="42" spans="1:16" x14ac:dyDescent="0.2">
      <c r="A42" s="38" t="s">
        <v>96</v>
      </c>
      <c r="B42" s="39" t="s">
        <v>696</v>
      </c>
      <c r="C42" s="101" t="s">
        <v>486</v>
      </c>
      <c r="D42" s="24" t="s">
        <v>535</v>
      </c>
      <c r="E42" s="72">
        <v>11</v>
      </c>
      <c r="F42" s="106"/>
      <c r="G42" s="105"/>
      <c r="H42" s="47">
        <f t="shared" si="8"/>
        <v>0</v>
      </c>
      <c r="I42" s="121"/>
      <c r="J42" s="121"/>
      <c r="K42" s="48">
        <f t="shared" si="9"/>
        <v>0</v>
      </c>
      <c r="L42" s="49">
        <f t="shared" si="10"/>
        <v>0</v>
      </c>
      <c r="M42" s="47">
        <f t="shared" si="11"/>
        <v>0</v>
      </c>
      <c r="N42" s="47">
        <f t="shared" si="12"/>
        <v>0</v>
      </c>
      <c r="O42" s="47">
        <f t="shared" si="13"/>
        <v>0</v>
      </c>
      <c r="P42" s="48">
        <f t="shared" si="14"/>
        <v>0</v>
      </c>
    </row>
    <row r="43" spans="1:16" x14ac:dyDescent="0.2">
      <c r="A43" s="38" t="s">
        <v>97</v>
      </c>
      <c r="B43" s="39" t="s">
        <v>696</v>
      </c>
      <c r="C43" s="101" t="s">
        <v>502</v>
      </c>
      <c r="D43" s="24" t="s">
        <v>535</v>
      </c>
      <c r="E43" s="72">
        <v>12</v>
      </c>
      <c r="F43" s="106"/>
      <c r="G43" s="105"/>
      <c r="H43" s="47">
        <f t="shared" si="8"/>
        <v>0</v>
      </c>
      <c r="I43" s="121"/>
      <c r="J43" s="121"/>
      <c r="K43" s="48">
        <f t="shared" si="9"/>
        <v>0</v>
      </c>
      <c r="L43" s="49">
        <f t="shared" si="10"/>
        <v>0</v>
      </c>
      <c r="M43" s="47">
        <f t="shared" si="11"/>
        <v>0</v>
      </c>
      <c r="N43" s="47">
        <f t="shared" si="12"/>
        <v>0</v>
      </c>
      <c r="O43" s="47">
        <f t="shared" si="13"/>
        <v>0</v>
      </c>
      <c r="P43" s="48">
        <f t="shared" si="14"/>
        <v>0</v>
      </c>
    </row>
    <row r="44" spans="1:16" x14ac:dyDescent="0.2">
      <c r="A44" s="38" t="s">
        <v>101</v>
      </c>
      <c r="B44" s="39" t="s">
        <v>696</v>
      </c>
      <c r="C44" s="101" t="s">
        <v>503</v>
      </c>
      <c r="D44" s="24" t="s">
        <v>535</v>
      </c>
      <c r="E44" s="72">
        <v>2</v>
      </c>
      <c r="F44" s="106"/>
      <c r="G44" s="105"/>
      <c r="H44" s="47">
        <f t="shared" si="8"/>
        <v>0</v>
      </c>
      <c r="I44" s="121"/>
      <c r="J44" s="121"/>
      <c r="K44" s="48">
        <f t="shared" si="9"/>
        <v>0</v>
      </c>
      <c r="L44" s="49">
        <f t="shared" si="10"/>
        <v>0</v>
      </c>
      <c r="M44" s="47">
        <f t="shared" si="11"/>
        <v>0</v>
      </c>
      <c r="N44" s="47">
        <f t="shared" si="12"/>
        <v>0</v>
      </c>
      <c r="O44" s="47">
        <f t="shared" si="13"/>
        <v>0</v>
      </c>
      <c r="P44" s="48">
        <f t="shared" si="14"/>
        <v>0</v>
      </c>
    </row>
    <row r="45" spans="1:16" x14ac:dyDescent="0.2">
      <c r="A45" s="38">
        <v>3</v>
      </c>
      <c r="B45" s="39"/>
      <c r="C45" s="100" t="s">
        <v>504</v>
      </c>
      <c r="D45" s="24"/>
      <c r="E45" s="72"/>
      <c r="F45" s="106"/>
      <c r="G45" s="105"/>
      <c r="H45" s="47">
        <f t="shared" si="8"/>
        <v>0</v>
      </c>
      <c r="I45" s="121"/>
      <c r="J45" s="121"/>
      <c r="K45" s="48">
        <f t="shared" si="9"/>
        <v>0</v>
      </c>
      <c r="L45" s="49">
        <f t="shared" si="10"/>
        <v>0</v>
      </c>
      <c r="M45" s="47">
        <f t="shared" si="11"/>
        <v>0</v>
      </c>
      <c r="N45" s="47">
        <f t="shared" si="12"/>
        <v>0</v>
      </c>
      <c r="O45" s="47">
        <f t="shared" si="13"/>
        <v>0</v>
      </c>
      <c r="P45" s="48">
        <f t="shared" si="14"/>
        <v>0</v>
      </c>
    </row>
    <row r="46" spans="1:16" x14ac:dyDescent="0.2">
      <c r="A46" s="38" t="s">
        <v>233</v>
      </c>
      <c r="B46" s="39" t="s">
        <v>696</v>
      </c>
      <c r="C46" s="101" t="s">
        <v>505</v>
      </c>
      <c r="D46" s="24" t="s">
        <v>535</v>
      </c>
      <c r="E46" s="72">
        <v>1</v>
      </c>
      <c r="F46" s="106"/>
      <c r="G46" s="105"/>
      <c r="H46" s="47">
        <f t="shared" si="8"/>
        <v>0</v>
      </c>
      <c r="I46" s="121"/>
      <c r="J46" s="121"/>
      <c r="K46" s="48">
        <f t="shared" si="9"/>
        <v>0</v>
      </c>
      <c r="L46" s="49">
        <f t="shared" si="10"/>
        <v>0</v>
      </c>
      <c r="M46" s="47">
        <f t="shared" si="11"/>
        <v>0</v>
      </c>
      <c r="N46" s="47">
        <f t="shared" si="12"/>
        <v>0</v>
      </c>
      <c r="O46" s="47">
        <f t="shared" si="13"/>
        <v>0</v>
      </c>
      <c r="P46" s="48">
        <f t="shared" si="14"/>
        <v>0</v>
      </c>
    </row>
    <row r="47" spans="1:16" ht="22.5" x14ac:dyDescent="0.2">
      <c r="A47" s="38" t="s">
        <v>239</v>
      </c>
      <c r="B47" s="39" t="s">
        <v>696</v>
      </c>
      <c r="C47" s="101" t="s">
        <v>827</v>
      </c>
      <c r="D47" s="24" t="s">
        <v>535</v>
      </c>
      <c r="E47" s="72">
        <v>1</v>
      </c>
      <c r="F47" s="106"/>
      <c r="G47" s="105"/>
      <c r="H47" s="47">
        <f t="shared" si="8"/>
        <v>0</v>
      </c>
      <c r="I47" s="121"/>
      <c r="J47" s="121"/>
      <c r="K47" s="48">
        <f t="shared" si="9"/>
        <v>0</v>
      </c>
      <c r="L47" s="49">
        <f t="shared" si="10"/>
        <v>0</v>
      </c>
      <c r="M47" s="47">
        <f t="shared" si="11"/>
        <v>0</v>
      </c>
      <c r="N47" s="47">
        <f t="shared" si="12"/>
        <v>0</v>
      </c>
      <c r="O47" s="47">
        <f t="shared" si="13"/>
        <v>0</v>
      </c>
      <c r="P47" s="48">
        <f t="shared" si="14"/>
        <v>0</v>
      </c>
    </row>
    <row r="48" spans="1:16" ht="22.5" x14ac:dyDescent="0.2">
      <c r="A48" s="38" t="s">
        <v>240</v>
      </c>
      <c r="B48" s="39" t="s">
        <v>696</v>
      </c>
      <c r="C48" s="101" t="s">
        <v>828</v>
      </c>
      <c r="D48" s="24" t="s">
        <v>535</v>
      </c>
      <c r="E48" s="72">
        <v>1</v>
      </c>
      <c r="F48" s="106"/>
      <c r="G48" s="105"/>
      <c r="H48" s="47">
        <f t="shared" si="8"/>
        <v>0</v>
      </c>
      <c r="I48" s="121"/>
      <c r="J48" s="121"/>
      <c r="K48" s="48">
        <f t="shared" si="9"/>
        <v>0</v>
      </c>
      <c r="L48" s="49">
        <f t="shared" si="10"/>
        <v>0</v>
      </c>
      <c r="M48" s="47">
        <f t="shared" si="11"/>
        <v>0</v>
      </c>
      <c r="N48" s="47">
        <f t="shared" si="12"/>
        <v>0</v>
      </c>
      <c r="O48" s="47">
        <f t="shared" si="13"/>
        <v>0</v>
      </c>
      <c r="P48" s="48">
        <f t="shared" si="14"/>
        <v>0</v>
      </c>
    </row>
    <row r="49" spans="1:16" x14ac:dyDescent="0.2">
      <c r="A49" s="38" t="s">
        <v>241</v>
      </c>
      <c r="B49" s="39" t="s">
        <v>696</v>
      </c>
      <c r="C49" s="101" t="s">
        <v>821</v>
      </c>
      <c r="D49" s="24" t="s">
        <v>535</v>
      </c>
      <c r="E49" s="72">
        <v>2</v>
      </c>
      <c r="F49" s="106"/>
      <c r="G49" s="105"/>
      <c r="H49" s="47">
        <f t="shared" si="8"/>
        <v>0</v>
      </c>
      <c r="I49" s="121"/>
      <c r="J49" s="121"/>
      <c r="K49" s="48">
        <f t="shared" si="9"/>
        <v>0</v>
      </c>
      <c r="L49" s="49">
        <f t="shared" si="10"/>
        <v>0</v>
      </c>
      <c r="M49" s="47">
        <f t="shared" si="11"/>
        <v>0</v>
      </c>
      <c r="N49" s="47">
        <f t="shared" si="12"/>
        <v>0</v>
      </c>
      <c r="O49" s="47">
        <f t="shared" si="13"/>
        <v>0</v>
      </c>
      <c r="P49" s="48">
        <f t="shared" si="14"/>
        <v>0</v>
      </c>
    </row>
    <row r="50" spans="1:16" x14ac:dyDescent="0.2">
      <c r="A50" s="38" t="s">
        <v>242</v>
      </c>
      <c r="B50" s="39" t="s">
        <v>696</v>
      </c>
      <c r="C50" s="101" t="s">
        <v>490</v>
      </c>
      <c r="D50" s="24" t="s">
        <v>535</v>
      </c>
      <c r="E50" s="72">
        <v>3</v>
      </c>
      <c r="F50" s="106"/>
      <c r="G50" s="105"/>
      <c r="H50" s="47">
        <f t="shared" si="8"/>
        <v>0</v>
      </c>
      <c r="I50" s="121"/>
      <c r="J50" s="121"/>
      <c r="K50" s="48">
        <f t="shared" si="9"/>
        <v>0</v>
      </c>
      <c r="L50" s="49">
        <f t="shared" si="10"/>
        <v>0</v>
      </c>
      <c r="M50" s="47">
        <f t="shared" si="11"/>
        <v>0</v>
      </c>
      <c r="N50" s="47">
        <f t="shared" si="12"/>
        <v>0</v>
      </c>
      <c r="O50" s="47">
        <f t="shared" si="13"/>
        <v>0</v>
      </c>
      <c r="P50" s="48">
        <f t="shared" si="14"/>
        <v>0</v>
      </c>
    </row>
    <row r="51" spans="1:16" x14ac:dyDescent="0.2">
      <c r="A51" s="38" t="s">
        <v>538</v>
      </c>
      <c r="B51" s="39" t="s">
        <v>696</v>
      </c>
      <c r="C51" s="101" t="s">
        <v>492</v>
      </c>
      <c r="D51" s="24" t="s">
        <v>535</v>
      </c>
      <c r="E51" s="72">
        <v>7</v>
      </c>
      <c r="F51" s="106"/>
      <c r="G51" s="105"/>
      <c r="H51" s="47">
        <f t="shared" si="8"/>
        <v>0</v>
      </c>
      <c r="I51" s="121"/>
      <c r="J51" s="121"/>
      <c r="K51" s="48">
        <f t="shared" si="9"/>
        <v>0</v>
      </c>
      <c r="L51" s="49">
        <f t="shared" si="10"/>
        <v>0</v>
      </c>
      <c r="M51" s="47">
        <f t="shared" si="11"/>
        <v>0</v>
      </c>
      <c r="N51" s="47">
        <f t="shared" si="12"/>
        <v>0</v>
      </c>
      <c r="O51" s="47">
        <f t="shared" si="13"/>
        <v>0</v>
      </c>
      <c r="P51" s="48">
        <f t="shared" si="14"/>
        <v>0</v>
      </c>
    </row>
    <row r="52" spans="1:16" x14ac:dyDescent="0.2">
      <c r="A52" s="38" t="s">
        <v>243</v>
      </c>
      <c r="B52" s="39" t="s">
        <v>696</v>
      </c>
      <c r="C52" s="101" t="s">
        <v>487</v>
      </c>
      <c r="D52" s="24" t="s">
        <v>535</v>
      </c>
      <c r="E52" s="72">
        <v>5</v>
      </c>
      <c r="F52" s="106"/>
      <c r="G52" s="105"/>
      <c r="H52" s="47">
        <f t="shared" si="8"/>
        <v>0</v>
      </c>
      <c r="I52" s="121"/>
      <c r="J52" s="121"/>
      <c r="K52" s="48">
        <f t="shared" si="9"/>
        <v>0</v>
      </c>
      <c r="L52" s="49">
        <f t="shared" si="10"/>
        <v>0</v>
      </c>
      <c r="M52" s="47">
        <f t="shared" si="11"/>
        <v>0</v>
      </c>
      <c r="N52" s="47">
        <f t="shared" si="12"/>
        <v>0</v>
      </c>
      <c r="O52" s="47">
        <f t="shared" si="13"/>
        <v>0</v>
      </c>
      <c r="P52" s="48">
        <f t="shared" si="14"/>
        <v>0</v>
      </c>
    </row>
    <row r="53" spans="1:16" x14ac:dyDescent="0.2">
      <c r="A53" s="38" t="s">
        <v>244</v>
      </c>
      <c r="B53" s="39" t="s">
        <v>696</v>
      </c>
      <c r="C53" s="101" t="s">
        <v>494</v>
      </c>
      <c r="D53" s="24" t="s">
        <v>535</v>
      </c>
      <c r="E53" s="72">
        <v>1</v>
      </c>
      <c r="F53" s="106"/>
      <c r="G53" s="105"/>
      <c r="H53" s="47">
        <f t="shared" si="8"/>
        <v>0</v>
      </c>
      <c r="I53" s="121"/>
      <c r="J53" s="121"/>
      <c r="K53" s="48">
        <f t="shared" si="9"/>
        <v>0</v>
      </c>
      <c r="L53" s="49">
        <f t="shared" si="10"/>
        <v>0</v>
      </c>
      <c r="M53" s="47">
        <f t="shared" si="11"/>
        <v>0</v>
      </c>
      <c r="N53" s="47">
        <f t="shared" si="12"/>
        <v>0</v>
      </c>
      <c r="O53" s="47">
        <f t="shared" si="13"/>
        <v>0</v>
      </c>
      <c r="P53" s="48">
        <f t="shared" si="14"/>
        <v>0</v>
      </c>
    </row>
    <row r="54" spans="1:16" x14ac:dyDescent="0.2">
      <c r="A54" s="38" t="s">
        <v>245</v>
      </c>
      <c r="B54" s="39" t="s">
        <v>696</v>
      </c>
      <c r="C54" s="101" t="s">
        <v>506</v>
      </c>
      <c r="D54" s="24" t="s">
        <v>535</v>
      </c>
      <c r="E54" s="72">
        <v>1</v>
      </c>
      <c r="F54" s="106"/>
      <c r="G54" s="105"/>
      <c r="H54" s="47">
        <f t="shared" si="8"/>
        <v>0</v>
      </c>
      <c r="I54" s="121"/>
      <c r="J54" s="121"/>
      <c r="K54" s="48">
        <f t="shared" si="9"/>
        <v>0</v>
      </c>
      <c r="L54" s="49">
        <f t="shared" si="10"/>
        <v>0</v>
      </c>
      <c r="M54" s="47">
        <f t="shared" si="11"/>
        <v>0</v>
      </c>
      <c r="N54" s="47">
        <f t="shared" si="12"/>
        <v>0</v>
      </c>
      <c r="O54" s="47">
        <f t="shared" si="13"/>
        <v>0</v>
      </c>
      <c r="P54" s="48">
        <f t="shared" si="14"/>
        <v>0</v>
      </c>
    </row>
    <row r="55" spans="1:16" x14ac:dyDescent="0.2">
      <c r="A55" s="38" t="s">
        <v>539</v>
      </c>
      <c r="B55" s="39" t="s">
        <v>696</v>
      </c>
      <c r="C55" s="101" t="s">
        <v>507</v>
      </c>
      <c r="D55" s="24" t="s">
        <v>535</v>
      </c>
      <c r="E55" s="72">
        <v>1</v>
      </c>
      <c r="F55" s="106"/>
      <c r="G55" s="105"/>
      <c r="H55" s="47">
        <f t="shared" si="8"/>
        <v>0</v>
      </c>
      <c r="I55" s="121"/>
      <c r="J55" s="121"/>
      <c r="K55" s="48">
        <f t="shared" si="9"/>
        <v>0</v>
      </c>
      <c r="L55" s="49">
        <f t="shared" si="10"/>
        <v>0</v>
      </c>
      <c r="M55" s="47">
        <f t="shared" si="11"/>
        <v>0</v>
      </c>
      <c r="N55" s="47">
        <f t="shared" si="12"/>
        <v>0</v>
      </c>
      <c r="O55" s="47">
        <f t="shared" si="13"/>
        <v>0</v>
      </c>
      <c r="P55" s="48">
        <f t="shared" si="14"/>
        <v>0</v>
      </c>
    </row>
    <row r="56" spans="1:16" x14ac:dyDescent="0.2">
      <c r="A56" s="38" t="s">
        <v>540</v>
      </c>
      <c r="B56" s="39" t="s">
        <v>696</v>
      </c>
      <c r="C56" s="101" t="s">
        <v>508</v>
      </c>
      <c r="D56" s="24" t="s">
        <v>535</v>
      </c>
      <c r="E56" s="72">
        <v>1</v>
      </c>
      <c r="F56" s="106"/>
      <c r="G56" s="105"/>
      <c r="H56" s="47">
        <f t="shared" si="8"/>
        <v>0</v>
      </c>
      <c r="I56" s="121"/>
      <c r="J56" s="121"/>
      <c r="K56" s="48">
        <f t="shared" si="9"/>
        <v>0</v>
      </c>
      <c r="L56" s="49">
        <f t="shared" si="10"/>
        <v>0</v>
      </c>
      <c r="M56" s="47">
        <f t="shared" si="11"/>
        <v>0</v>
      </c>
      <c r="N56" s="47">
        <f t="shared" si="12"/>
        <v>0</v>
      </c>
      <c r="O56" s="47">
        <f t="shared" si="13"/>
        <v>0</v>
      </c>
      <c r="P56" s="48">
        <f t="shared" si="14"/>
        <v>0</v>
      </c>
    </row>
    <row r="57" spans="1:16" x14ac:dyDescent="0.2">
      <c r="A57" s="38" t="s">
        <v>541</v>
      </c>
      <c r="B57" s="39" t="s">
        <v>696</v>
      </c>
      <c r="C57" s="101" t="s">
        <v>509</v>
      </c>
      <c r="D57" s="24" t="s">
        <v>535</v>
      </c>
      <c r="E57" s="72">
        <v>1</v>
      </c>
      <c r="F57" s="106"/>
      <c r="G57" s="105"/>
      <c r="H57" s="47">
        <f t="shared" si="8"/>
        <v>0</v>
      </c>
      <c r="I57" s="121"/>
      <c r="J57" s="121"/>
      <c r="K57" s="48">
        <f t="shared" si="9"/>
        <v>0</v>
      </c>
      <c r="L57" s="49">
        <f t="shared" si="10"/>
        <v>0</v>
      </c>
      <c r="M57" s="47">
        <f t="shared" si="11"/>
        <v>0</v>
      </c>
      <c r="N57" s="47">
        <f t="shared" si="12"/>
        <v>0</v>
      </c>
      <c r="O57" s="47">
        <f t="shared" si="13"/>
        <v>0</v>
      </c>
      <c r="P57" s="48">
        <f t="shared" si="14"/>
        <v>0</v>
      </c>
    </row>
    <row r="58" spans="1:16" x14ac:dyDescent="0.2">
      <c r="A58" s="38" t="s">
        <v>542</v>
      </c>
      <c r="B58" s="39" t="s">
        <v>696</v>
      </c>
      <c r="C58" s="101" t="s">
        <v>499</v>
      </c>
      <c r="D58" s="24" t="s">
        <v>535</v>
      </c>
      <c r="E58" s="72">
        <v>1</v>
      </c>
      <c r="F58" s="106"/>
      <c r="G58" s="105"/>
      <c r="H58" s="47">
        <f t="shared" si="8"/>
        <v>0</v>
      </c>
      <c r="I58" s="121"/>
      <c r="J58" s="121"/>
      <c r="K58" s="48">
        <f t="shared" si="9"/>
        <v>0</v>
      </c>
      <c r="L58" s="49">
        <f t="shared" si="10"/>
        <v>0</v>
      </c>
      <c r="M58" s="47">
        <f t="shared" si="11"/>
        <v>0</v>
      </c>
      <c r="N58" s="47">
        <f t="shared" si="12"/>
        <v>0</v>
      </c>
      <c r="O58" s="47">
        <f t="shared" si="13"/>
        <v>0</v>
      </c>
      <c r="P58" s="48">
        <f t="shared" si="14"/>
        <v>0</v>
      </c>
    </row>
    <row r="59" spans="1:16" x14ac:dyDescent="0.2">
      <c r="A59" s="38" t="s">
        <v>543</v>
      </c>
      <c r="B59" s="39" t="s">
        <v>696</v>
      </c>
      <c r="C59" s="101" t="s">
        <v>510</v>
      </c>
      <c r="D59" s="24" t="s">
        <v>535</v>
      </c>
      <c r="E59" s="72">
        <v>2</v>
      </c>
      <c r="F59" s="106"/>
      <c r="G59" s="105"/>
      <c r="H59" s="47">
        <f t="shared" si="8"/>
        <v>0</v>
      </c>
      <c r="I59" s="121"/>
      <c r="J59" s="121"/>
      <c r="K59" s="48">
        <f t="shared" si="9"/>
        <v>0</v>
      </c>
      <c r="L59" s="49">
        <f t="shared" si="10"/>
        <v>0</v>
      </c>
      <c r="M59" s="47">
        <f t="shared" si="11"/>
        <v>0</v>
      </c>
      <c r="N59" s="47">
        <f t="shared" si="12"/>
        <v>0</v>
      </c>
      <c r="O59" s="47">
        <f t="shared" si="13"/>
        <v>0</v>
      </c>
      <c r="P59" s="48">
        <f t="shared" si="14"/>
        <v>0</v>
      </c>
    </row>
    <row r="60" spans="1:16" x14ac:dyDescent="0.2">
      <c r="A60" s="38" t="s">
        <v>544</v>
      </c>
      <c r="B60" s="39" t="s">
        <v>696</v>
      </c>
      <c r="C60" s="101" t="s">
        <v>486</v>
      </c>
      <c r="D60" s="24" t="s">
        <v>535</v>
      </c>
      <c r="E60" s="72">
        <v>2</v>
      </c>
      <c r="F60" s="106"/>
      <c r="G60" s="105"/>
      <c r="H60" s="47">
        <f t="shared" si="8"/>
        <v>0</v>
      </c>
      <c r="I60" s="121"/>
      <c r="J60" s="121"/>
      <c r="K60" s="48">
        <f t="shared" si="9"/>
        <v>0</v>
      </c>
      <c r="L60" s="49">
        <f t="shared" si="10"/>
        <v>0</v>
      </c>
      <c r="M60" s="47">
        <f t="shared" si="11"/>
        <v>0</v>
      </c>
      <c r="N60" s="47">
        <f t="shared" si="12"/>
        <v>0</v>
      </c>
      <c r="O60" s="47">
        <f t="shared" si="13"/>
        <v>0</v>
      </c>
      <c r="P60" s="48">
        <f t="shared" si="14"/>
        <v>0</v>
      </c>
    </row>
    <row r="61" spans="1:16" x14ac:dyDescent="0.2">
      <c r="A61" s="38" t="s">
        <v>545</v>
      </c>
      <c r="B61" s="39" t="s">
        <v>696</v>
      </c>
      <c r="C61" s="101" t="s">
        <v>502</v>
      </c>
      <c r="D61" s="24" t="s">
        <v>535</v>
      </c>
      <c r="E61" s="72">
        <v>2</v>
      </c>
      <c r="F61" s="106"/>
      <c r="G61" s="105"/>
      <c r="H61" s="47">
        <f t="shared" si="8"/>
        <v>0</v>
      </c>
      <c r="I61" s="121"/>
      <c r="J61" s="121"/>
      <c r="K61" s="48">
        <f t="shared" si="9"/>
        <v>0</v>
      </c>
      <c r="L61" s="49">
        <f t="shared" si="10"/>
        <v>0</v>
      </c>
      <c r="M61" s="47">
        <f t="shared" si="11"/>
        <v>0</v>
      </c>
      <c r="N61" s="47">
        <f t="shared" si="12"/>
        <v>0</v>
      </c>
      <c r="O61" s="47">
        <f t="shared" si="13"/>
        <v>0</v>
      </c>
      <c r="P61" s="48">
        <f t="shared" si="14"/>
        <v>0</v>
      </c>
    </row>
    <row r="62" spans="1:16" x14ac:dyDescent="0.2">
      <c r="A62" s="38">
        <v>4</v>
      </c>
      <c r="B62" s="39" t="s">
        <v>696</v>
      </c>
      <c r="C62" s="100" t="s">
        <v>511</v>
      </c>
      <c r="D62" s="24"/>
      <c r="E62" s="72"/>
      <c r="F62" s="106"/>
      <c r="G62" s="105"/>
      <c r="H62" s="47">
        <f t="shared" si="8"/>
        <v>0</v>
      </c>
      <c r="I62" s="121"/>
      <c r="J62" s="121"/>
      <c r="K62" s="48">
        <f t="shared" si="9"/>
        <v>0</v>
      </c>
      <c r="L62" s="49">
        <f t="shared" si="10"/>
        <v>0</v>
      </c>
      <c r="M62" s="47">
        <f t="shared" si="11"/>
        <v>0</v>
      </c>
      <c r="N62" s="47">
        <f t="shared" si="12"/>
        <v>0</v>
      </c>
      <c r="O62" s="47">
        <f t="shared" si="13"/>
        <v>0</v>
      </c>
      <c r="P62" s="48">
        <f t="shared" si="14"/>
        <v>0</v>
      </c>
    </row>
    <row r="63" spans="1:16" x14ac:dyDescent="0.2">
      <c r="A63" s="38" t="s">
        <v>247</v>
      </c>
      <c r="B63" s="39" t="s">
        <v>696</v>
      </c>
      <c r="C63" s="101" t="s">
        <v>512</v>
      </c>
      <c r="D63" s="24" t="s">
        <v>536</v>
      </c>
      <c r="E63" s="72">
        <v>3</v>
      </c>
      <c r="F63" s="106"/>
      <c r="G63" s="105"/>
      <c r="H63" s="47">
        <f t="shared" si="8"/>
        <v>0</v>
      </c>
      <c r="I63" s="121"/>
      <c r="J63" s="121"/>
      <c r="K63" s="48">
        <f t="shared" si="9"/>
        <v>0</v>
      </c>
      <c r="L63" s="49">
        <f t="shared" si="10"/>
        <v>0</v>
      </c>
      <c r="M63" s="47">
        <f t="shared" si="11"/>
        <v>0</v>
      </c>
      <c r="N63" s="47">
        <f t="shared" si="12"/>
        <v>0</v>
      </c>
      <c r="O63" s="47">
        <f t="shared" si="13"/>
        <v>0</v>
      </c>
      <c r="P63" s="48">
        <f t="shared" si="14"/>
        <v>0</v>
      </c>
    </row>
    <row r="64" spans="1:16" x14ac:dyDescent="0.2">
      <c r="A64" s="38" t="s">
        <v>248</v>
      </c>
      <c r="B64" s="39" t="s">
        <v>696</v>
      </c>
      <c r="C64" s="101" t="s">
        <v>513</v>
      </c>
      <c r="D64" s="24" t="s">
        <v>536</v>
      </c>
      <c r="E64" s="72">
        <v>6</v>
      </c>
      <c r="F64" s="106"/>
      <c r="G64" s="105"/>
      <c r="H64" s="47">
        <f t="shared" si="8"/>
        <v>0</v>
      </c>
      <c r="I64" s="121"/>
      <c r="J64" s="121"/>
      <c r="K64" s="48">
        <f t="shared" si="9"/>
        <v>0</v>
      </c>
      <c r="L64" s="49">
        <f t="shared" si="10"/>
        <v>0</v>
      </c>
      <c r="M64" s="47">
        <f t="shared" si="11"/>
        <v>0</v>
      </c>
      <c r="N64" s="47">
        <f t="shared" si="12"/>
        <v>0</v>
      </c>
      <c r="O64" s="47">
        <f t="shared" si="13"/>
        <v>0</v>
      </c>
      <c r="P64" s="48">
        <f t="shared" si="14"/>
        <v>0</v>
      </c>
    </row>
    <row r="65" spans="1:16" x14ac:dyDescent="0.2">
      <c r="A65" s="38" t="s">
        <v>263</v>
      </c>
      <c r="B65" s="39" t="s">
        <v>696</v>
      </c>
      <c r="C65" s="101" t="s">
        <v>514</v>
      </c>
      <c r="D65" s="24" t="s">
        <v>536</v>
      </c>
      <c r="E65" s="72">
        <v>4</v>
      </c>
      <c r="F65" s="106"/>
      <c r="G65" s="105"/>
      <c r="H65" s="47">
        <f t="shared" si="8"/>
        <v>0</v>
      </c>
      <c r="I65" s="121"/>
      <c r="J65" s="121"/>
      <c r="K65" s="48">
        <f t="shared" si="9"/>
        <v>0</v>
      </c>
      <c r="L65" s="49">
        <f t="shared" si="10"/>
        <v>0</v>
      </c>
      <c r="M65" s="47">
        <f t="shared" si="11"/>
        <v>0</v>
      </c>
      <c r="N65" s="47">
        <f t="shared" si="12"/>
        <v>0</v>
      </c>
      <c r="O65" s="47">
        <f t="shared" si="13"/>
        <v>0</v>
      </c>
      <c r="P65" s="48">
        <f t="shared" si="14"/>
        <v>0</v>
      </c>
    </row>
    <row r="66" spans="1:16" x14ac:dyDescent="0.2">
      <c r="A66" s="38" t="s">
        <v>264</v>
      </c>
      <c r="B66" s="39" t="s">
        <v>696</v>
      </c>
      <c r="C66" s="101" t="s">
        <v>515</v>
      </c>
      <c r="D66" s="24" t="s">
        <v>536</v>
      </c>
      <c r="E66" s="72">
        <v>2</v>
      </c>
      <c r="F66" s="106"/>
      <c r="G66" s="105"/>
      <c r="H66" s="47">
        <f t="shared" si="8"/>
        <v>0</v>
      </c>
      <c r="I66" s="121"/>
      <c r="J66" s="121"/>
      <c r="K66" s="48">
        <f t="shared" si="9"/>
        <v>0</v>
      </c>
      <c r="L66" s="49">
        <f t="shared" si="10"/>
        <v>0</v>
      </c>
      <c r="M66" s="47">
        <f t="shared" si="11"/>
        <v>0</v>
      </c>
      <c r="N66" s="47">
        <f t="shared" si="12"/>
        <v>0</v>
      </c>
      <c r="O66" s="47">
        <f t="shared" si="13"/>
        <v>0</v>
      </c>
      <c r="P66" s="48">
        <f t="shared" si="14"/>
        <v>0</v>
      </c>
    </row>
    <row r="67" spans="1:16" x14ac:dyDescent="0.2">
      <c r="A67" s="38" t="s">
        <v>265</v>
      </c>
      <c r="B67" s="39" t="s">
        <v>696</v>
      </c>
      <c r="C67" s="101" t="s">
        <v>516</v>
      </c>
      <c r="D67" s="24" t="s">
        <v>536</v>
      </c>
      <c r="E67" s="72">
        <v>4</v>
      </c>
      <c r="F67" s="106"/>
      <c r="G67" s="105"/>
      <c r="H67" s="47">
        <f t="shared" si="8"/>
        <v>0</v>
      </c>
      <c r="I67" s="121"/>
      <c r="J67" s="121"/>
      <c r="K67" s="48">
        <f t="shared" si="9"/>
        <v>0</v>
      </c>
      <c r="L67" s="49">
        <f t="shared" si="10"/>
        <v>0</v>
      </c>
      <c r="M67" s="47">
        <f t="shared" si="11"/>
        <v>0</v>
      </c>
      <c r="N67" s="47">
        <f t="shared" si="12"/>
        <v>0</v>
      </c>
      <c r="O67" s="47">
        <f t="shared" si="13"/>
        <v>0</v>
      </c>
      <c r="P67" s="48">
        <f t="shared" si="14"/>
        <v>0</v>
      </c>
    </row>
    <row r="68" spans="1:16" x14ac:dyDescent="0.2">
      <c r="A68" s="38" t="s">
        <v>266</v>
      </c>
      <c r="B68" s="39" t="s">
        <v>696</v>
      </c>
      <c r="C68" s="101" t="s">
        <v>517</v>
      </c>
      <c r="D68" s="24" t="s">
        <v>536</v>
      </c>
      <c r="E68" s="72">
        <v>6</v>
      </c>
      <c r="F68" s="106"/>
      <c r="G68" s="105"/>
      <c r="H68" s="47">
        <f t="shared" si="8"/>
        <v>0</v>
      </c>
      <c r="I68" s="121"/>
      <c r="J68" s="121"/>
      <c r="K68" s="48">
        <f t="shared" si="9"/>
        <v>0</v>
      </c>
      <c r="L68" s="49">
        <f t="shared" si="10"/>
        <v>0</v>
      </c>
      <c r="M68" s="47">
        <f t="shared" si="11"/>
        <v>0</v>
      </c>
      <c r="N68" s="47">
        <f t="shared" si="12"/>
        <v>0</v>
      </c>
      <c r="O68" s="47">
        <f t="shared" si="13"/>
        <v>0</v>
      </c>
      <c r="P68" s="48">
        <f t="shared" si="14"/>
        <v>0</v>
      </c>
    </row>
    <row r="69" spans="1:16" ht="22.5" x14ac:dyDescent="0.2">
      <c r="A69" s="38" t="s">
        <v>267</v>
      </c>
      <c r="B69" s="39" t="s">
        <v>696</v>
      </c>
      <c r="C69" s="101" t="s">
        <v>518</v>
      </c>
      <c r="D69" s="24" t="s">
        <v>536</v>
      </c>
      <c r="E69" s="72">
        <v>4</v>
      </c>
      <c r="F69" s="106"/>
      <c r="G69" s="105"/>
      <c r="H69" s="47">
        <f t="shared" si="8"/>
        <v>0</v>
      </c>
      <c r="I69" s="121"/>
      <c r="J69" s="121"/>
      <c r="K69" s="48">
        <f t="shared" si="9"/>
        <v>0</v>
      </c>
      <c r="L69" s="49">
        <f t="shared" si="10"/>
        <v>0</v>
      </c>
      <c r="M69" s="47">
        <f t="shared" si="11"/>
        <v>0</v>
      </c>
      <c r="N69" s="47">
        <f t="shared" si="12"/>
        <v>0</v>
      </c>
      <c r="O69" s="47">
        <f t="shared" si="13"/>
        <v>0</v>
      </c>
      <c r="P69" s="48">
        <f t="shared" si="14"/>
        <v>0</v>
      </c>
    </row>
    <row r="70" spans="1:16" ht="22.5" x14ac:dyDescent="0.2">
      <c r="A70" s="38" t="s">
        <v>268</v>
      </c>
      <c r="B70" s="39" t="s">
        <v>696</v>
      </c>
      <c r="C70" s="101" t="s">
        <v>519</v>
      </c>
      <c r="D70" s="24" t="s">
        <v>536</v>
      </c>
      <c r="E70" s="72">
        <v>7</v>
      </c>
      <c r="F70" s="106"/>
      <c r="G70" s="105"/>
      <c r="H70" s="47">
        <f t="shared" si="8"/>
        <v>0</v>
      </c>
      <c r="I70" s="121"/>
      <c r="J70" s="121"/>
      <c r="K70" s="48">
        <f t="shared" si="9"/>
        <v>0</v>
      </c>
      <c r="L70" s="49">
        <f t="shared" si="10"/>
        <v>0</v>
      </c>
      <c r="M70" s="47">
        <f t="shared" si="11"/>
        <v>0</v>
      </c>
      <c r="N70" s="47">
        <f t="shared" si="12"/>
        <v>0</v>
      </c>
      <c r="O70" s="47">
        <f t="shared" si="13"/>
        <v>0</v>
      </c>
      <c r="P70" s="48">
        <f t="shared" si="14"/>
        <v>0</v>
      </c>
    </row>
    <row r="71" spans="1:16" ht="22.5" x14ac:dyDescent="0.2">
      <c r="A71" s="38" t="s">
        <v>269</v>
      </c>
      <c r="B71" s="39" t="s">
        <v>696</v>
      </c>
      <c r="C71" s="101" t="s">
        <v>520</v>
      </c>
      <c r="D71" s="24" t="s">
        <v>536</v>
      </c>
      <c r="E71" s="72">
        <v>5</v>
      </c>
      <c r="F71" s="106"/>
      <c r="G71" s="105"/>
      <c r="H71" s="47">
        <f t="shared" si="8"/>
        <v>0</v>
      </c>
      <c r="I71" s="121"/>
      <c r="J71" s="121"/>
      <c r="K71" s="48">
        <f t="shared" si="9"/>
        <v>0</v>
      </c>
      <c r="L71" s="49">
        <f t="shared" si="10"/>
        <v>0</v>
      </c>
      <c r="M71" s="47">
        <f t="shared" si="11"/>
        <v>0</v>
      </c>
      <c r="N71" s="47">
        <f t="shared" si="12"/>
        <v>0</v>
      </c>
      <c r="O71" s="47">
        <f t="shared" si="13"/>
        <v>0</v>
      </c>
      <c r="P71" s="48">
        <f t="shared" si="14"/>
        <v>0</v>
      </c>
    </row>
    <row r="72" spans="1:16" ht="22.5" x14ac:dyDescent="0.2">
      <c r="A72" s="38" t="s">
        <v>270</v>
      </c>
      <c r="B72" s="39" t="s">
        <v>696</v>
      </c>
      <c r="C72" s="101" t="s">
        <v>521</v>
      </c>
      <c r="D72" s="24" t="s">
        <v>536</v>
      </c>
      <c r="E72" s="72">
        <v>3</v>
      </c>
      <c r="F72" s="106"/>
      <c r="G72" s="105"/>
      <c r="H72" s="47">
        <f t="shared" si="8"/>
        <v>0</v>
      </c>
      <c r="I72" s="121"/>
      <c r="J72" s="121"/>
      <c r="K72" s="48">
        <f t="shared" si="9"/>
        <v>0</v>
      </c>
      <c r="L72" s="49">
        <f t="shared" si="10"/>
        <v>0</v>
      </c>
      <c r="M72" s="47">
        <f t="shared" si="11"/>
        <v>0</v>
      </c>
      <c r="N72" s="47">
        <f t="shared" si="12"/>
        <v>0</v>
      </c>
      <c r="O72" s="47">
        <f t="shared" si="13"/>
        <v>0</v>
      </c>
      <c r="P72" s="48">
        <f t="shared" si="14"/>
        <v>0</v>
      </c>
    </row>
    <row r="73" spans="1:16" ht="22.5" x14ac:dyDescent="0.2">
      <c r="A73" s="38" t="s">
        <v>271</v>
      </c>
      <c r="B73" s="39" t="s">
        <v>696</v>
      </c>
      <c r="C73" s="101" t="s">
        <v>522</v>
      </c>
      <c r="D73" s="24" t="s">
        <v>536</v>
      </c>
      <c r="E73" s="72">
        <v>6</v>
      </c>
      <c r="F73" s="106"/>
      <c r="G73" s="105"/>
      <c r="H73" s="47">
        <f t="shared" si="8"/>
        <v>0</v>
      </c>
      <c r="I73" s="121"/>
      <c r="J73" s="121"/>
      <c r="K73" s="48">
        <f t="shared" si="9"/>
        <v>0</v>
      </c>
      <c r="L73" s="49">
        <f t="shared" si="10"/>
        <v>0</v>
      </c>
      <c r="M73" s="47">
        <f t="shared" si="11"/>
        <v>0</v>
      </c>
      <c r="N73" s="47">
        <f t="shared" si="12"/>
        <v>0</v>
      </c>
      <c r="O73" s="47">
        <f t="shared" si="13"/>
        <v>0</v>
      </c>
      <c r="P73" s="48">
        <f t="shared" si="14"/>
        <v>0</v>
      </c>
    </row>
    <row r="74" spans="1:16" ht="22.5" x14ac:dyDescent="0.2">
      <c r="A74" s="38" t="s">
        <v>272</v>
      </c>
      <c r="B74" s="39" t="s">
        <v>696</v>
      </c>
      <c r="C74" s="101" t="s">
        <v>523</v>
      </c>
      <c r="D74" s="24" t="s">
        <v>536</v>
      </c>
      <c r="E74" s="72">
        <v>7</v>
      </c>
      <c r="F74" s="106"/>
      <c r="G74" s="105"/>
      <c r="H74" s="47">
        <f t="shared" si="8"/>
        <v>0</v>
      </c>
      <c r="I74" s="121"/>
      <c r="J74" s="121"/>
      <c r="K74" s="48">
        <f t="shared" si="9"/>
        <v>0</v>
      </c>
      <c r="L74" s="49">
        <f t="shared" si="10"/>
        <v>0</v>
      </c>
      <c r="M74" s="47">
        <f t="shared" si="11"/>
        <v>0</v>
      </c>
      <c r="N74" s="47">
        <f t="shared" si="12"/>
        <v>0</v>
      </c>
      <c r="O74" s="47">
        <f t="shared" si="13"/>
        <v>0</v>
      </c>
      <c r="P74" s="48">
        <f t="shared" si="14"/>
        <v>0</v>
      </c>
    </row>
    <row r="75" spans="1:16" ht="22.5" x14ac:dyDescent="0.2">
      <c r="A75" s="38" t="s">
        <v>273</v>
      </c>
      <c r="B75" s="39" t="s">
        <v>696</v>
      </c>
      <c r="C75" s="101" t="s">
        <v>524</v>
      </c>
      <c r="D75" s="24" t="s">
        <v>537</v>
      </c>
      <c r="E75" s="72">
        <v>1</v>
      </c>
      <c r="F75" s="106"/>
      <c r="G75" s="105"/>
      <c r="H75" s="47">
        <f t="shared" si="8"/>
        <v>0</v>
      </c>
      <c r="I75" s="121"/>
      <c r="J75" s="121"/>
      <c r="K75" s="48">
        <f t="shared" si="9"/>
        <v>0</v>
      </c>
      <c r="L75" s="49">
        <f t="shared" si="10"/>
        <v>0</v>
      </c>
      <c r="M75" s="47">
        <f t="shared" si="11"/>
        <v>0</v>
      </c>
      <c r="N75" s="47">
        <f t="shared" si="12"/>
        <v>0</v>
      </c>
      <c r="O75" s="47">
        <f t="shared" si="13"/>
        <v>0</v>
      </c>
      <c r="P75" s="48">
        <f t="shared" si="14"/>
        <v>0</v>
      </c>
    </row>
    <row r="76" spans="1:16" ht="22.5" x14ac:dyDescent="0.2">
      <c r="A76" s="38">
        <v>5</v>
      </c>
      <c r="B76" s="39"/>
      <c r="C76" s="100" t="s">
        <v>525</v>
      </c>
      <c r="D76" s="24"/>
      <c r="E76" s="72"/>
      <c r="F76" s="106"/>
      <c r="G76" s="105"/>
      <c r="H76" s="47">
        <f t="shared" si="8"/>
        <v>0</v>
      </c>
      <c r="I76" s="121"/>
      <c r="J76" s="121"/>
      <c r="K76" s="48">
        <f t="shared" si="9"/>
        <v>0</v>
      </c>
      <c r="L76" s="49">
        <f t="shared" si="10"/>
        <v>0</v>
      </c>
      <c r="M76" s="47">
        <f t="shared" si="11"/>
        <v>0</v>
      </c>
      <c r="N76" s="47">
        <f t="shared" si="12"/>
        <v>0</v>
      </c>
      <c r="O76" s="47">
        <f t="shared" si="13"/>
        <v>0</v>
      </c>
      <c r="P76" s="48">
        <f t="shared" si="14"/>
        <v>0</v>
      </c>
    </row>
    <row r="77" spans="1:16" x14ac:dyDescent="0.2">
      <c r="A77" s="38" t="s">
        <v>276</v>
      </c>
      <c r="B77" s="39" t="s">
        <v>696</v>
      </c>
      <c r="C77" s="101" t="s">
        <v>829</v>
      </c>
      <c r="D77" s="24" t="s">
        <v>535</v>
      </c>
      <c r="E77" s="72">
        <v>1</v>
      </c>
      <c r="F77" s="106"/>
      <c r="G77" s="105"/>
      <c r="H77" s="47">
        <f t="shared" si="8"/>
        <v>0</v>
      </c>
      <c r="I77" s="121"/>
      <c r="J77" s="121"/>
      <c r="K77" s="48">
        <f t="shared" si="9"/>
        <v>0</v>
      </c>
      <c r="L77" s="49">
        <f t="shared" si="10"/>
        <v>0</v>
      </c>
      <c r="M77" s="47">
        <f t="shared" si="11"/>
        <v>0</v>
      </c>
      <c r="N77" s="47">
        <f t="shared" si="12"/>
        <v>0</v>
      </c>
      <c r="O77" s="47">
        <f t="shared" si="13"/>
        <v>0</v>
      </c>
      <c r="P77" s="48">
        <f t="shared" si="14"/>
        <v>0</v>
      </c>
    </row>
    <row r="78" spans="1:16" x14ac:dyDescent="0.2">
      <c r="A78" s="38" t="s">
        <v>279</v>
      </c>
      <c r="B78" s="39" t="s">
        <v>696</v>
      </c>
      <c r="C78" s="101" t="s">
        <v>526</v>
      </c>
      <c r="D78" s="24" t="s">
        <v>535</v>
      </c>
      <c r="E78" s="72">
        <v>1</v>
      </c>
      <c r="F78" s="106"/>
      <c r="G78" s="105"/>
      <c r="H78" s="47">
        <f t="shared" si="8"/>
        <v>0</v>
      </c>
      <c r="I78" s="121"/>
      <c r="J78" s="121"/>
      <c r="K78" s="48">
        <f t="shared" si="9"/>
        <v>0</v>
      </c>
      <c r="L78" s="49">
        <f t="shared" si="10"/>
        <v>0</v>
      </c>
      <c r="M78" s="47">
        <f t="shared" si="11"/>
        <v>0</v>
      </c>
      <c r="N78" s="47">
        <f t="shared" si="12"/>
        <v>0</v>
      </c>
      <c r="O78" s="47">
        <f t="shared" si="13"/>
        <v>0</v>
      </c>
      <c r="P78" s="48">
        <f t="shared" si="14"/>
        <v>0</v>
      </c>
    </row>
    <row r="79" spans="1:16" x14ac:dyDescent="0.2">
      <c r="A79" s="38" t="s">
        <v>280</v>
      </c>
      <c r="B79" s="39" t="s">
        <v>696</v>
      </c>
      <c r="C79" s="101" t="s">
        <v>527</v>
      </c>
      <c r="D79" s="24" t="s">
        <v>535</v>
      </c>
      <c r="E79" s="72">
        <v>1</v>
      </c>
      <c r="F79" s="106"/>
      <c r="G79" s="105"/>
      <c r="H79" s="47">
        <f t="shared" si="8"/>
        <v>0</v>
      </c>
      <c r="I79" s="121"/>
      <c r="J79" s="121"/>
      <c r="K79" s="48">
        <f t="shared" si="9"/>
        <v>0</v>
      </c>
      <c r="L79" s="49">
        <f t="shared" si="10"/>
        <v>0</v>
      </c>
      <c r="M79" s="47">
        <f t="shared" si="11"/>
        <v>0</v>
      </c>
      <c r="N79" s="47">
        <f t="shared" si="12"/>
        <v>0</v>
      </c>
      <c r="O79" s="47">
        <f t="shared" si="13"/>
        <v>0</v>
      </c>
      <c r="P79" s="48">
        <f t="shared" si="14"/>
        <v>0</v>
      </c>
    </row>
    <row r="80" spans="1:16" x14ac:dyDescent="0.2">
      <c r="A80" s="38" t="s">
        <v>281</v>
      </c>
      <c r="B80" s="39" t="s">
        <v>696</v>
      </c>
      <c r="C80" s="101" t="s">
        <v>528</v>
      </c>
      <c r="D80" s="24" t="s">
        <v>535</v>
      </c>
      <c r="E80" s="72">
        <v>1</v>
      </c>
      <c r="F80" s="106"/>
      <c r="G80" s="105"/>
      <c r="H80" s="47">
        <f t="shared" si="8"/>
        <v>0</v>
      </c>
      <c r="I80" s="121"/>
      <c r="J80" s="121"/>
      <c r="K80" s="48">
        <f t="shared" si="9"/>
        <v>0</v>
      </c>
      <c r="L80" s="49">
        <f t="shared" si="10"/>
        <v>0</v>
      </c>
      <c r="M80" s="47">
        <f t="shared" si="11"/>
        <v>0</v>
      </c>
      <c r="N80" s="47">
        <f t="shared" si="12"/>
        <v>0</v>
      </c>
      <c r="O80" s="47">
        <f t="shared" si="13"/>
        <v>0</v>
      </c>
      <c r="P80" s="48">
        <f t="shared" si="14"/>
        <v>0</v>
      </c>
    </row>
    <row r="81" spans="1:16" x14ac:dyDescent="0.2">
      <c r="A81" s="38" t="s">
        <v>282</v>
      </c>
      <c r="B81" s="39" t="s">
        <v>696</v>
      </c>
      <c r="C81" s="101" t="s">
        <v>529</v>
      </c>
      <c r="D81" s="24" t="s">
        <v>535</v>
      </c>
      <c r="E81" s="72">
        <v>1</v>
      </c>
      <c r="F81" s="106"/>
      <c r="G81" s="105"/>
      <c r="H81" s="47">
        <f t="shared" si="8"/>
        <v>0</v>
      </c>
      <c r="I81" s="121"/>
      <c r="J81" s="121"/>
      <c r="K81" s="48">
        <f t="shared" si="9"/>
        <v>0</v>
      </c>
      <c r="L81" s="49">
        <f t="shared" si="10"/>
        <v>0</v>
      </c>
      <c r="M81" s="47">
        <f t="shared" si="11"/>
        <v>0</v>
      </c>
      <c r="N81" s="47">
        <f t="shared" si="12"/>
        <v>0</v>
      </c>
      <c r="O81" s="47">
        <f t="shared" si="13"/>
        <v>0</v>
      </c>
      <c r="P81" s="48">
        <f t="shared" si="14"/>
        <v>0</v>
      </c>
    </row>
    <row r="82" spans="1:16" x14ac:dyDescent="0.2">
      <c r="A82" s="38" t="s">
        <v>283</v>
      </c>
      <c r="B82" s="39" t="s">
        <v>696</v>
      </c>
      <c r="C82" s="101" t="s">
        <v>530</v>
      </c>
      <c r="D82" s="24" t="s">
        <v>535</v>
      </c>
      <c r="E82" s="72">
        <v>1</v>
      </c>
      <c r="F82" s="106"/>
      <c r="G82" s="105"/>
      <c r="H82" s="47">
        <f t="shared" ref="H82:H86" si="15">ROUND(F82*G82,2)</f>
        <v>0</v>
      </c>
      <c r="I82" s="121"/>
      <c r="J82" s="121"/>
      <c r="K82" s="48">
        <f t="shared" ref="K82:K86" si="16">SUM(H82:J82)</f>
        <v>0</v>
      </c>
      <c r="L82" s="49">
        <f t="shared" ref="L82:L86" si="17">ROUND(E82*F82,2)</f>
        <v>0</v>
      </c>
      <c r="M82" s="47">
        <f t="shared" ref="M82:M86" si="18">ROUND(H82*E82,2)</f>
        <v>0</v>
      </c>
      <c r="N82" s="47">
        <f t="shared" ref="N82:N86" si="19">ROUND(I82*E82,2)</f>
        <v>0</v>
      </c>
      <c r="O82" s="47">
        <f t="shared" ref="O82:O86" si="20">ROUND(J82*E82,2)</f>
        <v>0</v>
      </c>
      <c r="P82" s="48">
        <f t="shared" ref="P82:P86" si="21">SUM(M82:O82)</f>
        <v>0</v>
      </c>
    </row>
    <row r="83" spans="1:16" x14ac:dyDescent="0.2">
      <c r="A83" s="38" t="s">
        <v>284</v>
      </c>
      <c r="B83" s="39" t="s">
        <v>696</v>
      </c>
      <c r="C83" s="102" t="s">
        <v>531</v>
      </c>
      <c r="D83" s="24" t="s">
        <v>537</v>
      </c>
      <c r="E83" s="72">
        <v>1</v>
      </c>
      <c r="F83" s="106"/>
      <c r="G83" s="105"/>
      <c r="H83" s="47">
        <f t="shared" si="15"/>
        <v>0</v>
      </c>
      <c r="I83" s="121"/>
      <c r="J83" s="121"/>
      <c r="K83" s="48">
        <f t="shared" si="16"/>
        <v>0</v>
      </c>
      <c r="L83" s="49">
        <f t="shared" si="17"/>
        <v>0</v>
      </c>
      <c r="M83" s="47">
        <f t="shared" si="18"/>
        <v>0</v>
      </c>
      <c r="N83" s="47">
        <f t="shared" si="19"/>
        <v>0</v>
      </c>
      <c r="O83" s="47">
        <f t="shared" si="20"/>
        <v>0</v>
      </c>
      <c r="P83" s="48">
        <f t="shared" si="21"/>
        <v>0</v>
      </c>
    </row>
    <row r="84" spans="1:16" x14ac:dyDescent="0.2">
      <c r="A84" s="38" t="s">
        <v>546</v>
      </c>
      <c r="B84" s="39" t="s">
        <v>696</v>
      </c>
      <c r="C84" s="100" t="s">
        <v>532</v>
      </c>
      <c r="D84" s="24"/>
      <c r="E84" s="72"/>
      <c r="F84" s="106"/>
      <c r="G84" s="105"/>
      <c r="H84" s="47">
        <f t="shared" si="15"/>
        <v>0</v>
      </c>
      <c r="I84" s="121"/>
      <c r="J84" s="121"/>
      <c r="K84" s="48">
        <f t="shared" si="16"/>
        <v>0</v>
      </c>
      <c r="L84" s="49">
        <f t="shared" si="17"/>
        <v>0</v>
      </c>
      <c r="M84" s="47">
        <f t="shared" si="18"/>
        <v>0</v>
      </c>
      <c r="N84" s="47">
        <f t="shared" si="19"/>
        <v>0</v>
      </c>
      <c r="O84" s="47">
        <f t="shared" si="20"/>
        <v>0</v>
      </c>
      <c r="P84" s="48">
        <f t="shared" si="21"/>
        <v>0</v>
      </c>
    </row>
    <row r="85" spans="1:16" x14ac:dyDescent="0.2">
      <c r="A85" s="38" t="s">
        <v>547</v>
      </c>
      <c r="B85" s="39" t="s">
        <v>696</v>
      </c>
      <c r="C85" s="103" t="s">
        <v>533</v>
      </c>
      <c r="D85" s="24" t="s">
        <v>537</v>
      </c>
      <c r="E85" s="72">
        <v>1</v>
      </c>
      <c r="F85" s="106"/>
      <c r="G85" s="105"/>
      <c r="H85" s="47">
        <f t="shared" si="15"/>
        <v>0</v>
      </c>
      <c r="I85" s="121"/>
      <c r="J85" s="121"/>
      <c r="K85" s="48">
        <f t="shared" si="16"/>
        <v>0</v>
      </c>
      <c r="L85" s="49">
        <f t="shared" si="17"/>
        <v>0</v>
      </c>
      <c r="M85" s="47">
        <f t="shared" si="18"/>
        <v>0</v>
      </c>
      <c r="N85" s="47">
        <f t="shared" si="19"/>
        <v>0</v>
      </c>
      <c r="O85" s="47">
        <f t="shared" si="20"/>
        <v>0</v>
      </c>
      <c r="P85" s="48">
        <f t="shared" si="21"/>
        <v>0</v>
      </c>
    </row>
    <row r="86" spans="1:16" ht="12" thickBot="1" x14ac:dyDescent="0.25">
      <c r="A86" s="38" t="s">
        <v>548</v>
      </c>
      <c r="B86" s="39" t="s">
        <v>696</v>
      </c>
      <c r="C86" s="103" t="s">
        <v>534</v>
      </c>
      <c r="D86" s="24" t="s">
        <v>537</v>
      </c>
      <c r="E86" s="72">
        <v>1</v>
      </c>
      <c r="F86" s="106"/>
      <c r="G86" s="105"/>
      <c r="H86" s="47">
        <f t="shared" si="15"/>
        <v>0</v>
      </c>
      <c r="I86" s="121"/>
      <c r="J86" s="121"/>
      <c r="K86" s="48">
        <f t="shared" si="16"/>
        <v>0</v>
      </c>
      <c r="L86" s="49">
        <f t="shared" si="17"/>
        <v>0</v>
      </c>
      <c r="M86" s="47">
        <f t="shared" si="18"/>
        <v>0</v>
      </c>
      <c r="N86" s="47">
        <f t="shared" si="19"/>
        <v>0</v>
      </c>
      <c r="O86" s="47">
        <f t="shared" si="20"/>
        <v>0</v>
      </c>
      <c r="P86" s="48">
        <f t="shared" si="21"/>
        <v>0</v>
      </c>
    </row>
    <row r="87" spans="1:16" ht="12" thickBot="1" x14ac:dyDescent="0.25">
      <c r="A87" s="268" t="s">
        <v>697</v>
      </c>
      <c r="B87" s="269"/>
      <c r="C87" s="269"/>
      <c r="D87" s="269"/>
      <c r="E87" s="269"/>
      <c r="F87" s="269"/>
      <c r="G87" s="269"/>
      <c r="H87" s="269"/>
      <c r="I87" s="269"/>
      <c r="J87" s="269"/>
      <c r="K87" s="270"/>
      <c r="L87" s="74">
        <f>SUM(L15:L86)</f>
        <v>0</v>
      </c>
      <c r="M87" s="75">
        <f>SUM(M15:M86)</f>
        <v>0</v>
      </c>
      <c r="N87" s="75">
        <f>SUM(N15:N86)</f>
        <v>0</v>
      </c>
      <c r="O87" s="75">
        <f>SUM(O15:O86)</f>
        <v>0</v>
      </c>
      <c r="P87" s="76">
        <f>SUM(P15:P86)</f>
        <v>0</v>
      </c>
    </row>
    <row r="88" spans="1:16" x14ac:dyDescent="0.2">
      <c r="A88" s="17"/>
      <c r="B88" s="17"/>
      <c r="C88" s="17"/>
      <c r="D88" s="17"/>
      <c r="E88" s="17"/>
      <c r="F88" s="17"/>
      <c r="G88" s="17"/>
      <c r="H88" s="17"/>
      <c r="I88" s="17"/>
      <c r="J88" s="17"/>
      <c r="K88" s="17"/>
      <c r="L88" s="17"/>
      <c r="M88" s="17"/>
      <c r="N88" s="17"/>
      <c r="O88" s="17"/>
      <c r="P88" s="17"/>
    </row>
    <row r="89" spans="1:16" x14ac:dyDescent="0.2">
      <c r="A89" s="17"/>
      <c r="B89" s="17"/>
      <c r="C89" s="17"/>
      <c r="D89" s="17"/>
      <c r="E89" s="17"/>
      <c r="F89" s="17"/>
      <c r="G89" s="17"/>
      <c r="H89" s="17"/>
      <c r="I89" s="17"/>
      <c r="J89" s="17"/>
      <c r="K89" s="17"/>
      <c r="L89" s="17"/>
      <c r="M89" s="17"/>
      <c r="N89" s="17"/>
      <c r="O89" s="17"/>
      <c r="P89" s="17"/>
    </row>
    <row r="90" spans="1:16" x14ac:dyDescent="0.2">
      <c r="A90" s="1" t="s">
        <v>14</v>
      </c>
      <c r="B90" s="17"/>
      <c r="C90" s="267" t="str">
        <f>'Kops a'!C36:H36</f>
        <v>Vasilijs Ivanovs</v>
      </c>
      <c r="D90" s="267"/>
      <c r="E90" s="267"/>
      <c r="F90" s="267"/>
      <c r="G90" s="267"/>
      <c r="H90" s="267"/>
      <c r="I90" s="17"/>
      <c r="J90" s="17"/>
      <c r="K90" s="17"/>
      <c r="L90" s="17"/>
      <c r="M90" s="17"/>
      <c r="N90" s="17"/>
      <c r="O90" s="17"/>
      <c r="P90" s="17"/>
    </row>
    <row r="91" spans="1:16" x14ac:dyDescent="0.2">
      <c r="A91" s="17"/>
      <c r="B91" s="17"/>
      <c r="C91" s="225" t="s">
        <v>15</v>
      </c>
      <c r="D91" s="225"/>
      <c r="E91" s="225"/>
      <c r="F91" s="225"/>
      <c r="G91" s="225"/>
      <c r="H91" s="225"/>
      <c r="I91" s="17"/>
      <c r="J91" s="17"/>
      <c r="K91" s="17"/>
      <c r="L91" s="17"/>
      <c r="M91" s="17"/>
      <c r="N91" s="17"/>
      <c r="O91" s="17"/>
      <c r="P91" s="17"/>
    </row>
    <row r="92" spans="1:16" x14ac:dyDescent="0.2">
      <c r="A92" s="17"/>
      <c r="B92" s="17"/>
      <c r="C92" s="17"/>
      <c r="D92" s="17"/>
      <c r="E92" s="17"/>
      <c r="F92" s="17"/>
      <c r="G92" s="17"/>
      <c r="H92" s="17"/>
      <c r="I92" s="17"/>
      <c r="J92" s="17"/>
      <c r="K92" s="17"/>
      <c r="L92" s="17"/>
      <c r="M92" s="17"/>
      <c r="N92" s="17"/>
      <c r="O92" s="17"/>
      <c r="P92" s="17"/>
    </row>
    <row r="93" spans="1:16" x14ac:dyDescent="0.2">
      <c r="A93" s="91" t="str">
        <f>'Kops a'!A39</f>
        <v>Tāme sastādīta 2024. gada 26. augusta</v>
      </c>
      <c r="B93" s="50"/>
      <c r="C93" s="50"/>
      <c r="D93" s="50"/>
      <c r="E93" s="17"/>
      <c r="F93" s="17"/>
      <c r="G93" s="17"/>
      <c r="H93" s="17"/>
      <c r="I93" s="17"/>
      <c r="J93" s="17"/>
      <c r="K93" s="17"/>
      <c r="L93" s="17"/>
      <c r="M93" s="17"/>
      <c r="N93" s="17"/>
      <c r="O93" s="17"/>
      <c r="P93" s="17"/>
    </row>
    <row r="94" spans="1:16" x14ac:dyDescent="0.2">
      <c r="A94" s="17"/>
      <c r="B94" s="17"/>
      <c r="C94" s="17"/>
      <c r="D94" s="17"/>
      <c r="E94" s="17"/>
      <c r="F94" s="17"/>
      <c r="G94" s="17"/>
      <c r="H94" s="17"/>
      <c r="I94" s="17"/>
      <c r="J94" s="17"/>
      <c r="K94" s="17"/>
      <c r="L94" s="17"/>
      <c r="M94" s="17"/>
      <c r="N94" s="17"/>
      <c r="O94" s="17"/>
      <c r="P94" s="17"/>
    </row>
    <row r="95" spans="1:16" x14ac:dyDescent="0.2">
      <c r="A95" s="1" t="s">
        <v>34</v>
      </c>
      <c r="B95" s="17"/>
      <c r="C95" s="267" t="str">
        <f>'Kops a'!C41:H41</f>
        <v>Vasilijs Ivanovs</v>
      </c>
      <c r="D95" s="267"/>
      <c r="E95" s="267"/>
      <c r="F95" s="267"/>
      <c r="G95" s="267"/>
      <c r="H95" s="267"/>
      <c r="I95" s="17"/>
      <c r="J95" s="17"/>
      <c r="K95" s="17"/>
      <c r="L95" s="17"/>
      <c r="M95" s="17"/>
      <c r="N95" s="17"/>
      <c r="O95" s="17"/>
      <c r="P95" s="17"/>
    </row>
    <row r="96" spans="1:16" x14ac:dyDescent="0.2">
      <c r="A96" s="17"/>
      <c r="B96" s="17"/>
      <c r="C96" s="225" t="s">
        <v>15</v>
      </c>
      <c r="D96" s="225"/>
      <c r="E96" s="225"/>
      <c r="F96" s="225"/>
      <c r="G96" s="225"/>
      <c r="H96" s="225"/>
      <c r="I96" s="17"/>
      <c r="J96" s="17"/>
      <c r="K96" s="17"/>
      <c r="L96" s="17"/>
      <c r="M96" s="17"/>
      <c r="N96" s="17"/>
      <c r="O96" s="17"/>
      <c r="P96" s="17"/>
    </row>
    <row r="97" spans="1:16" x14ac:dyDescent="0.2">
      <c r="A97" s="17"/>
      <c r="B97" s="17"/>
      <c r="C97" s="17"/>
      <c r="D97" s="17"/>
      <c r="E97" s="17"/>
      <c r="F97" s="17"/>
      <c r="G97" s="17"/>
      <c r="H97" s="17"/>
      <c r="I97" s="17"/>
      <c r="J97" s="17"/>
      <c r="K97" s="17"/>
      <c r="L97" s="17"/>
      <c r="M97" s="17"/>
      <c r="N97" s="17"/>
      <c r="O97" s="17"/>
      <c r="P97" s="17"/>
    </row>
    <row r="98" spans="1:16" x14ac:dyDescent="0.2">
      <c r="A98" s="91" t="s">
        <v>51</v>
      </c>
      <c r="B98" s="50"/>
      <c r="C98" s="95" t="str">
        <f>'Kops a'!C44</f>
        <v>4-01907</v>
      </c>
      <c r="D98" s="50"/>
      <c r="E98" s="17"/>
      <c r="F98" s="17"/>
      <c r="G98" s="17"/>
      <c r="H98" s="17"/>
      <c r="I98" s="17"/>
      <c r="J98" s="17"/>
      <c r="K98" s="17"/>
      <c r="L98" s="17"/>
      <c r="M98" s="17"/>
      <c r="N98" s="17"/>
      <c r="O98" s="17"/>
      <c r="P98" s="17"/>
    </row>
    <row r="99" spans="1:16" x14ac:dyDescent="0.2">
      <c r="A99" s="17"/>
      <c r="B99" s="17"/>
      <c r="C99" s="17"/>
      <c r="D99" s="17"/>
      <c r="E99" s="17"/>
      <c r="F99" s="17"/>
      <c r="G99" s="17"/>
      <c r="H99" s="17"/>
      <c r="I99" s="17"/>
      <c r="J99" s="17"/>
      <c r="K99" s="17"/>
      <c r="L99" s="17"/>
      <c r="M99" s="17"/>
      <c r="N99" s="17"/>
      <c r="O99" s="17"/>
      <c r="P99" s="17"/>
    </row>
  </sheetData>
  <mergeCells count="22">
    <mergeCell ref="C2:I2"/>
    <mergeCell ref="C3:I3"/>
    <mergeCell ref="D5:L5"/>
    <mergeCell ref="D6:L6"/>
    <mergeCell ref="D7:L7"/>
    <mergeCell ref="N9:O9"/>
    <mergeCell ref="A12:A13"/>
    <mergeCell ref="B12:B13"/>
    <mergeCell ref="C12:C13"/>
    <mergeCell ref="D12:D13"/>
    <mergeCell ref="E12:E13"/>
    <mergeCell ref="L12:P12"/>
    <mergeCell ref="C96:H96"/>
    <mergeCell ref="C4:I4"/>
    <mergeCell ref="F12:K12"/>
    <mergeCell ref="A9:F9"/>
    <mergeCell ref="J9:M9"/>
    <mergeCell ref="D8:L8"/>
    <mergeCell ref="A87:K87"/>
    <mergeCell ref="C90:H90"/>
    <mergeCell ref="C91:H91"/>
    <mergeCell ref="C95:H95"/>
  </mergeCells>
  <conditionalFormatting sqref="A9:F9">
    <cfRule type="containsText" dxfId="109" priority="26" operator="containsText" text="Tāme sastādīta  20__. gada tirgus cenās, pamatojoties uz ___ daļas rasējumiem">
      <formula>NOT(ISERROR(SEARCH("Tāme sastādīta  20__. gada tirgus cenās, pamatojoties uz ___ daļas rasējumiem",A9)))</formula>
    </cfRule>
  </conditionalFormatting>
  <conditionalFormatting sqref="A15:G86">
    <cfRule type="cellIs" dxfId="108" priority="11" operator="equal">
      <formula>0</formula>
    </cfRule>
  </conditionalFormatting>
  <conditionalFormatting sqref="A87:K87">
    <cfRule type="containsText" dxfId="107" priority="23" operator="containsText" text="Tiešās izmaksas kopā, t. sk. darba devēja sociālais nodoklis __.__% ">
      <formula>NOT(ISERROR(SEARCH("Tiešās izmaksas kopā, t. sk. darba devēja sociālais nodoklis __.__% ",A87)))</formula>
    </cfRule>
  </conditionalFormatting>
  <conditionalFormatting sqref="C90:H90 C95:H95 C98">
    <cfRule type="cellIs" dxfId="106" priority="4" operator="equal">
      <formula>0</formula>
    </cfRule>
  </conditionalFormatting>
  <conditionalFormatting sqref="C90:H90">
    <cfRule type="cellIs" dxfId="105" priority="5" operator="equal">
      <formula>0</formula>
    </cfRule>
  </conditionalFormatting>
  <conditionalFormatting sqref="C95:H95">
    <cfRule type="cellIs" dxfId="104" priority="6" operator="equal">
      <formula>0</formula>
    </cfRule>
  </conditionalFormatting>
  <conditionalFormatting sqref="C2:I2">
    <cfRule type="cellIs" dxfId="103" priority="2" operator="equal">
      <formula>0</formula>
    </cfRule>
  </conditionalFormatting>
  <conditionalFormatting sqref="C4:I4">
    <cfRule type="cellIs" dxfId="102" priority="17" operator="equal">
      <formula>0</formula>
    </cfRule>
  </conditionalFormatting>
  <conditionalFormatting sqref="D1">
    <cfRule type="cellIs" dxfId="101" priority="3" operator="equal">
      <formula>0</formula>
    </cfRule>
  </conditionalFormatting>
  <conditionalFormatting sqref="D5:L8">
    <cfRule type="cellIs" dxfId="100" priority="13" operator="equal">
      <formula>0</formula>
    </cfRule>
  </conditionalFormatting>
  <conditionalFormatting sqref="I15:J15">
    <cfRule type="cellIs" dxfId="99" priority="10" operator="equal">
      <formula>0</formula>
    </cfRule>
  </conditionalFormatting>
  <conditionalFormatting sqref="I16:J86">
    <cfRule type="cellIs" dxfId="98" priority="1" stopIfTrue="1" operator="equal">
      <formula>0</formula>
    </cfRule>
  </conditionalFormatting>
  <conditionalFormatting sqref="L87:P87">
    <cfRule type="cellIs" dxfId="97" priority="18" operator="equal">
      <formula>0</formula>
    </cfRule>
  </conditionalFormatting>
  <conditionalFormatting sqref="N9:O9 H15:H86 K15:P86">
    <cfRule type="cellIs" dxfId="96" priority="28" operator="equal">
      <formula>0</formula>
    </cfRule>
  </conditionalFormatting>
  <conditionalFormatting sqref="O10:P10">
    <cfRule type="cellIs" dxfId="95" priority="9" operator="equal">
      <formula>"20__. gada __. _________"</formula>
    </cfRule>
  </conditionalFormatting>
  <pageMargins left="0.19685039370078741" right="0.19685039370078741" top="0.78740157480314965" bottom="0.59055118110236227" header="0.31496062992125984" footer="0.31496062992125984"/>
  <pageSetup paperSize="9" orientation="landscape" r:id="rId1"/>
  <headerFooter>
    <oddHeader>&amp;R&amp;"Arial,Обычный"&amp;8LT. Nr.3.1.</oddHeader>
    <oddFooter>&amp;C&amp;"Arial,Обычный"&amp;8Page &amp;P of &amp;N&amp;R&amp;"Arial,Обычный"&amp;8SIA Admira TP_01.24.</oddFooter>
  </headerFooter>
  <legacy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8" operator="containsText" id="{9C848299-F747-4D4C-BE47-58A1BBDB8A5B}">
            <xm:f>NOT(ISERROR(SEARCH("Tāme sastādīta ____. gada ___. ______________",A93)))</xm:f>
            <xm:f>"Tāme sastādīta ____. gada ___. ______________"</xm:f>
            <x14:dxf>
              <font>
                <color auto="1"/>
              </font>
              <fill>
                <patternFill>
                  <bgColor rgb="FFC6EFCE"/>
                </patternFill>
              </fill>
            </x14:dxf>
          </x14:cfRule>
          <xm:sqref>A93</xm:sqref>
        </x14:conditionalFormatting>
        <x14:conditionalFormatting xmlns:xm="http://schemas.microsoft.com/office/excel/2006/main">
          <x14:cfRule type="containsText" priority="7" operator="containsText" id="{1A9581D5-9790-4D5D-94E5-4E7B8C258AD0}">
            <xm:f>NOT(ISERROR(SEARCH("Sertifikāta Nr. _________________________________",A98)))</xm:f>
            <xm:f>"Sertifikāta Nr. _________________________________"</xm:f>
            <x14:dxf>
              <font>
                <color auto="1"/>
              </font>
              <fill>
                <patternFill>
                  <bgColor rgb="FFC6EFCE"/>
                </patternFill>
              </fill>
            </x14:dxf>
          </x14:cfRule>
          <xm:sqref>A98</xm:sqref>
        </x14:conditionalFormatting>
      </x14:conditionalFormatting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2"/>
  <dimension ref="A1:U49"/>
  <sheetViews>
    <sheetView workbookViewId="0">
      <selection activeCell="I15" sqref="I15:J36"/>
    </sheetView>
  </sheetViews>
  <sheetFormatPr defaultRowHeight="11.25" x14ac:dyDescent="0.2"/>
  <cols>
    <col min="1" max="1" width="4.5703125" style="1" customWidth="1"/>
    <col min="2" max="2" width="6.5703125" style="1" customWidth="1"/>
    <col min="3" max="3" width="38.42578125" style="1" customWidth="1"/>
    <col min="4" max="4" width="5.85546875" style="1" customWidth="1"/>
    <col min="5" max="5" width="8.7109375" style="1" customWidth="1"/>
    <col min="6" max="6" width="5.42578125" style="1" customWidth="1"/>
    <col min="7" max="7" width="4.85546875" style="1" customWidth="1"/>
    <col min="8" max="10" width="6.7109375" style="1" customWidth="1"/>
    <col min="11" max="11" width="7" style="1" customWidth="1"/>
    <col min="12" max="15" width="7.7109375" style="1" customWidth="1"/>
    <col min="16" max="16" width="9" style="1" customWidth="1"/>
    <col min="17" max="16384" width="9.140625" style="1"/>
  </cols>
  <sheetData>
    <row r="1" spans="1:16" x14ac:dyDescent="0.2">
      <c r="A1" s="22"/>
      <c r="B1" s="22"/>
      <c r="C1" s="27" t="s">
        <v>35</v>
      </c>
      <c r="D1" s="51" t="s">
        <v>239</v>
      </c>
      <c r="E1" s="22"/>
      <c r="F1" s="22"/>
      <c r="G1" s="22"/>
      <c r="H1" s="22"/>
      <c r="I1" s="22"/>
      <c r="J1" s="22"/>
      <c r="N1" s="26"/>
      <c r="O1" s="27"/>
      <c r="P1" s="28"/>
    </row>
    <row r="2" spans="1:16" x14ac:dyDescent="0.2">
      <c r="A2" s="29"/>
      <c r="B2" s="29"/>
      <c r="C2" s="271" t="s">
        <v>479</v>
      </c>
      <c r="D2" s="271"/>
      <c r="E2" s="271"/>
      <c r="F2" s="271"/>
      <c r="G2" s="271"/>
      <c r="H2" s="271"/>
      <c r="I2" s="271"/>
      <c r="J2" s="29"/>
    </row>
    <row r="3" spans="1:16" x14ac:dyDescent="0.2">
      <c r="A3" s="30"/>
      <c r="B3" s="30"/>
      <c r="C3" s="262" t="s">
        <v>17</v>
      </c>
      <c r="D3" s="262"/>
      <c r="E3" s="262"/>
      <c r="F3" s="262"/>
      <c r="G3" s="262"/>
      <c r="H3" s="262"/>
      <c r="I3" s="262"/>
      <c r="J3" s="30"/>
    </row>
    <row r="4" spans="1:16" x14ac:dyDescent="0.2">
      <c r="A4" s="30"/>
      <c r="B4" s="30"/>
      <c r="C4" s="272" t="s">
        <v>49</v>
      </c>
      <c r="D4" s="272"/>
      <c r="E4" s="272"/>
      <c r="F4" s="272"/>
      <c r="G4" s="272"/>
      <c r="H4" s="272"/>
      <c r="I4" s="272"/>
      <c r="J4" s="30"/>
    </row>
    <row r="5" spans="1:16" x14ac:dyDescent="0.2">
      <c r="A5" s="22"/>
      <c r="B5" s="22"/>
      <c r="C5" s="27" t="s">
        <v>5</v>
      </c>
      <c r="D5" s="286" t="str">
        <f>'Kops a'!D6</f>
        <v>Daudzīvokļu dzīvojamais mājās</v>
      </c>
      <c r="E5" s="286"/>
      <c r="F5" s="286"/>
      <c r="G5" s="286"/>
      <c r="H5" s="286"/>
      <c r="I5" s="286"/>
      <c r="J5" s="286"/>
      <c r="K5" s="286"/>
      <c r="L5" s="286"/>
      <c r="M5" s="17"/>
      <c r="N5" s="17"/>
      <c r="O5" s="17"/>
      <c r="P5" s="17"/>
    </row>
    <row r="6" spans="1:16" x14ac:dyDescent="0.2">
      <c r="A6" s="22"/>
      <c r="B6" s="22"/>
      <c r="C6" s="27" t="s">
        <v>6</v>
      </c>
      <c r="D6" s="286" t="str">
        <f>'Kops a'!D7</f>
        <v>Energoefektivitātes paaugstināšana daudzdzīvokļu dzīvojamai mājai</v>
      </c>
      <c r="E6" s="286"/>
      <c r="F6" s="286"/>
      <c r="G6" s="286"/>
      <c r="H6" s="286"/>
      <c r="I6" s="286"/>
      <c r="J6" s="286"/>
      <c r="K6" s="286"/>
      <c r="L6" s="286"/>
      <c r="M6" s="17"/>
      <c r="N6" s="17"/>
      <c r="O6" s="17"/>
      <c r="P6" s="17"/>
    </row>
    <row r="7" spans="1:16" x14ac:dyDescent="0.2">
      <c r="A7" s="22"/>
      <c r="B7" s="22"/>
      <c r="C7" s="27" t="s">
        <v>7</v>
      </c>
      <c r="D7" s="286" t="str">
        <f>'Kops a'!D8</f>
        <v>Rūpnīcas ielā 6, Rēzeknē, LV-4604</v>
      </c>
      <c r="E7" s="286"/>
      <c r="F7" s="286"/>
      <c r="G7" s="286"/>
      <c r="H7" s="286"/>
      <c r="I7" s="286"/>
      <c r="J7" s="286"/>
      <c r="K7" s="286"/>
      <c r="L7" s="286"/>
      <c r="M7" s="17"/>
      <c r="N7" s="17"/>
      <c r="O7" s="17"/>
      <c r="P7" s="17"/>
    </row>
    <row r="8" spans="1:16" x14ac:dyDescent="0.2">
      <c r="A8" s="22"/>
      <c r="B8" s="22"/>
      <c r="C8" s="4" t="s">
        <v>20</v>
      </c>
      <c r="D8" s="286" t="str">
        <f>'Kops a'!D9</f>
        <v>TP_01.24</v>
      </c>
      <c r="E8" s="286"/>
      <c r="F8" s="286"/>
      <c r="G8" s="286"/>
      <c r="H8" s="286"/>
      <c r="I8" s="286"/>
      <c r="J8" s="286"/>
      <c r="K8" s="286"/>
      <c r="L8" s="286"/>
      <c r="M8" s="17"/>
      <c r="N8" s="17"/>
      <c r="O8" s="17"/>
      <c r="P8" s="17"/>
    </row>
    <row r="9" spans="1:16" ht="11.25" customHeight="1" x14ac:dyDescent="0.2">
      <c r="A9" s="273" t="s">
        <v>880</v>
      </c>
      <c r="B9" s="273"/>
      <c r="C9" s="273"/>
      <c r="D9" s="273"/>
      <c r="E9" s="273"/>
      <c r="F9" s="273"/>
      <c r="G9" s="31"/>
      <c r="H9" s="31"/>
      <c r="I9" s="31"/>
      <c r="J9" s="277" t="s">
        <v>36</v>
      </c>
      <c r="K9" s="277"/>
      <c r="L9" s="277"/>
      <c r="M9" s="277"/>
      <c r="N9" s="285">
        <f>P37</f>
        <v>0</v>
      </c>
      <c r="O9" s="285"/>
      <c r="P9" s="31"/>
    </row>
    <row r="10" spans="1:16" x14ac:dyDescent="0.2">
      <c r="A10" s="32"/>
      <c r="B10" s="33"/>
      <c r="C10" s="4"/>
      <c r="D10" s="22"/>
      <c r="E10" s="22"/>
      <c r="F10" s="22"/>
      <c r="G10" s="22"/>
      <c r="H10" s="22"/>
      <c r="I10" s="22"/>
      <c r="J10" s="22"/>
      <c r="K10" s="22"/>
      <c r="L10" s="29"/>
      <c r="M10" s="29"/>
      <c r="O10" s="93"/>
      <c r="P10" s="92" t="str">
        <f>A43</f>
        <v>Tāme sastādīta 2024. gada 26. augusta</v>
      </c>
    </row>
    <row r="11" spans="1:16" ht="12" thickBot="1" x14ac:dyDescent="0.25">
      <c r="A11" s="32"/>
      <c r="B11" s="33"/>
      <c r="C11" s="4"/>
      <c r="D11" s="22"/>
      <c r="E11" s="22"/>
      <c r="F11" s="22"/>
      <c r="G11" s="22"/>
      <c r="H11" s="22"/>
      <c r="I11" s="22"/>
      <c r="J11" s="22"/>
      <c r="K11" s="22"/>
      <c r="L11" s="34"/>
      <c r="M11" s="34"/>
      <c r="N11" s="35"/>
      <c r="O11" s="26"/>
      <c r="P11" s="22"/>
    </row>
    <row r="12" spans="1:16" x14ac:dyDescent="0.2">
      <c r="A12" s="278" t="s">
        <v>23</v>
      </c>
      <c r="B12" s="280" t="s">
        <v>37</v>
      </c>
      <c r="C12" s="275" t="s">
        <v>38</v>
      </c>
      <c r="D12" s="283" t="s">
        <v>39</v>
      </c>
      <c r="E12" s="265" t="s">
        <v>40</v>
      </c>
      <c r="F12" s="274" t="s">
        <v>41</v>
      </c>
      <c r="G12" s="275"/>
      <c r="H12" s="275"/>
      <c r="I12" s="275"/>
      <c r="J12" s="275"/>
      <c r="K12" s="276"/>
      <c r="L12" s="274" t="s">
        <v>42</v>
      </c>
      <c r="M12" s="275"/>
      <c r="N12" s="275"/>
      <c r="O12" s="275"/>
      <c r="P12" s="276"/>
    </row>
    <row r="13" spans="1:16" ht="126.75" customHeight="1" thickBot="1" x14ac:dyDescent="0.25">
      <c r="A13" s="279"/>
      <c r="B13" s="281"/>
      <c r="C13" s="282"/>
      <c r="D13" s="284"/>
      <c r="E13" s="266"/>
      <c r="F13" s="36" t="s">
        <v>43</v>
      </c>
      <c r="G13" s="37" t="s">
        <v>44</v>
      </c>
      <c r="H13" s="37" t="s">
        <v>45</v>
      </c>
      <c r="I13" s="37" t="s">
        <v>46</v>
      </c>
      <c r="J13" s="37" t="s">
        <v>47</v>
      </c>
      <c r="K13" s="65" t="s">
        <v>48</v>
      </c>
      <c r="L13" s="36" t="s">
        <v>43</v>
      </c>
      <c r="M13" s="37" t="s">
        <v>45</v>
      </c>
      <c r="N13" s="37" t="s">
        <v>46</v>
      </c>
      <c r="O13" s="37" t="s">
        <v>47</v>
      </c>
      <c r="P13" s="65" t="s">
        <v>48</v>
      </c>
    </row>
    <row r="14" spans="1:16" ht="12" customHeight="1" x14ac:dyDescent="0.2">
      <c r="A14" s="147">
        <v>1</v>
      </c>
      <c r="B14" s="99">
        <v>2</v>
      </c>
      <c r="C14" s="155">
        <v>3</v>
      </c>
      <c r="D14" s="146">
        <v>4</v>
      </c>
      <c r="E14" s="148">
        <v>5</v>
      </c>
      <c r="F14" s="156">
        <v>6</v>
      </c>
      <c r="G14" s="156">
        <v>7</v>
      </c>
      <c r="H14" s="99">
        <v>8</v>
      </c>
      <c r="I14" s="156">
        <v>9</v>
      </c>
      <c r="J14" s="156">
        <v>10</v>
      </c>
      <c r="K14" s="149">
        <v>11</v>
      </c>
      <c r="L14" s="147">
        <v>12</v>
      </c>
      <c r="M14" s="99">
        <v>13</v>
      </c>
      <c r="N14" s="99">
        <v>14</v>
      </c>
      <c r="O14" s="99">
        <v>15</v>
      </c>
      <c r="P14" s="149">
        <v>16</v>
      </c>
    </row>
    <row r="15" spans="1:16" ht="33.75" x14ac:dyDescent="0.2">
      <c r="A15" s="66" t="s">
        <v>476</v>
      </c>
      <c r="B15" s="67" t="s">
        <v>696</v>
      </c>
      <c r="C15" s="108" t="s">
        <v>830</v>
      </c>
      <c r="D15" s="110" t="s">
        <v>535</v>
      </c>
      <c r="E15" s="72">
        <v>4</v>
      </c>
      <c r="F15" s="105"/>
      <c r="G15" s="105"/>
      <c r="H15" s="70">
        <f>ROUND(F15*G15,2)</f>
        <v>0</v>
      </c>
      <c r="I15" s="170"/>
      <c r="J15" s="171"/>
      <c r="K15" s="71">
        <f>SUM(H15:J15)</f>
        <v>0</v>
      </c>
      <c r="L15" s="73">
        <f>ROUND(E15*F15,2)</f>
        <v>0</v>
      </c>
      <c r="M15" s="70">
        <f>ROUND(H15*E15,2)</f>
        <v>0</v>
      </c>
      <c r="N15" s="70">
        <f>ROUND(I15*E15,2)</f>
        <v>0</v>
      </c>
      <c r="O15" s="70">
        <f>ROUND(J15*E15,2)</f>
        <v>0</v>
      </c>
      <c r="P15" s="71">
        <f>SUM(M15:O15)</f>
        <v>0</v>
      </c>
    </row>
    <row r="16" spans="1:16" x14ac:dyDescent="0.2">
      <c r="A16" s="38" t="s">
        <v>477</v>
      </c>
      <c r="B16" s="67" t="s">
        <v>696</v>
      </c>
      <c r="C16" s="109" t="s">
        <v>559</v>
      </c>
      <c r="D16" s="110" t="s">
        <v>535</v>
      </c>
      <c r="E16" s="72">
        <v>14</v>
      </c>
      <c r="F16" s="105"/>
      <c r="G16" s="105"/>
      <c r="H16" s="47">
        <f t="shared" ref="H16:H36" si="0">ROUND(F16*G16,2)</f>
        <v>0</v>
      </c>
      <c r="I16" s="170"/>
      <c r="J16" s="171"/>
      <c r="K16" s="48">
        <f t="shared" ref="K16:K36" si="1">SUM(H16:J16)</f>
        <v>0</v>
      </c>
      <c r="L16" s="49">
        <f t="shared" ref="L16:L36" si="2">ROUND(E16*F16,2)</f>
        <v>0</v>
      </c>
      <c r="M16" s="47">
        <f t="shared" ref="M16:M36" si="3">ROUND(H16*E16,2)</f>
        <v>0</v>
      </c>
      <c r="N16" s="47">
        <f t="shared" ref="N16:N36" si="4">ROUND(I16*E16,2)</f>
        <v>0</v>
      </c>
      <c r="O16" s="47">
        <f t="shared" ref="O16:O36" si="5">ROUND(J16*E16,2)</f>
        <v>0</v>
      </c>
      <c r="P16" s="48">
        <f t="shared" ref="P16:P36" si="6">SUM(M16:O16)</f>
        <v>0</v>
      </c>
    </row>
    <row r="17" spans="1:21" x14ac:dyDescent="0.2">
      <c r="A17" s="38" t="s">
        <v>563</v>
      </c>
      <c r="B17" s="67" t="s">
        <v>696</v>
      </c>
      <c r="C17" s="109" t="s">
        <v>560</v>
      </c>
      <c r="D17" s="110" t="s">
        <v>535</v>
      </c>
      <c r="E17" s="72">
        <v>15</v>
      </c>
      <c r="F17" s="105"/>
      <c r="G17" s="105"/>
      <c r="H17" s="47">
        <f t="shared" si="0"/>
        <v>0</v>
      </c>
      <c r="I17" s="170"/>
      <c r="J17" s="171"/>
      <c r="K17" s="48">
        <f t="shared" si="1"/>
        <v>0</v>
      </c>
      <c r="L17" s="49">
        <f t="shared" si="2"/>
        <v>0</v>
      </c>
      <c r="M17" s="47">
        <f t="shared" si="3"/>
        <v>0</v>
      </c>
      <c r="N17" s="47">
        <f t="shared" si="4"/>
        <v>0</v>
      </c>
      <c r="O17" s="47">
        <f t="shared" si="5"/>
        <v>0</v>
      </c>
      <c r="P17" s="48">
        <f t="shared" si="6"/>
        <v>0</v>
      </c>
    </row>
    <row r="18" spans="1:21" x14ac:dyDescent="0.2">
      <c r="A18" s="38" t="s">
        <v>564</v>
      </c>
      <c r="B18" s="67" t="s">
        <v>696</v>
      </c>
      <c r="C18" s="109" t="s">
        <v>561</v>
      </c>
      <c r="D18" s="110" t="s">
        <v>535</v>
      </c>
      <c r="E18" s="72">
        <v>9</v>
      </c>
      <c r="F18" s="105"/>
      <c r="G18" s="105"/>
      <c r="H18" s="47">
        <f t="shared" si="0"/>
        <v>0</v>
      </c>
      <c r="I18" s="170"/>
      <c r="J18" s="171"/>
      <c r="K18" s="48">
        <f t="shared" si="1"/>
        <v>0</v>
      </c>
      <c r="L18" s="49">
        <f t="shared" si="2"/>
        <v>0</v>
      </c>
      <c r="M18" s="47">
        <f t="shared" si="3"/>
        <v>0</v>
      </c>
      <c r="N18" s="47">
        <f t="shared" si="4"/>
        <v>0</v>
      </c>
      <c r="O18" s="47">
        <f t="shared" si="5"/>
        <v>0</v>
      </c>
      <c r="P18" s="48">
        <f t="shared" si="6"/>
        <v>0</v>
      </c>
    </row>
    <row r="19" spans="1:21" x14ac:dyDescent="0.2">
      <c r="A19" s="38" t="s">
        <v>565</v>
      </c>
      <c r="B19" s="67" t="s">
        <v>696</v>
      </c>
      <c r="C19" s="109" t="s">
        <v>562</v>
      </c>
      <c r="D19" s="110" t="s">
        <v>535</v>
      </c>
      <c r="E19" s="72">
        <v>9</v>
      </c>
      <c r="F19" s="105"/>
      <c r="G19" s="105"/>
      <c r="H19" s="47">
        <f t="shared" si="0"/>
        <v>0</v>
      </c>
      <c r="I19" s="170"/>
      <c r="J19" s="171"/>
      <c r="K19" s="48">
        <f t="shared" si="1"/>
        <v>0</v>
      </c>
      <c r="L19" s="49">
        <f t="shared" si="2"/>
        <v>0</v>
      </c>
      <c r="M19" s="47">
        <f t="shared" si="3"/>
        <v>0</v>
      </c>
      <c r="N19" s="47">
        <f t="shared" si="4"/>
        <v>0</v>
      </c>
      <c r="O19" s="47">
        <f t="shared" si="5"/>
        <v>0</v>
      </c>
      <c r="P19" s="48">
        <f t="shared" si="6"/>
        <v>0</v>
      </c>
    </row>
    <row r="20" spans="1:21" ht="45" x14ac:dyDescent="0.2">
      <c r="A20" s="38" t="s">
        <v>546</v>
      </c>
      <c r="B20" s="67" t="s">
        <v>696</v>
      </c>
      <c r="C20" s="109" t="s">
        <v>831</v>
      </c>
      <c r="D20" s="24" t="s">
        <v>537</v>
      </c>
      <c r="E20" s="72">
        <v>51</v>
      </c>
      <c r="F20" s="106"/>
      <c r="G20" s="105"/>
      <c r="H20" s="47">
        <f t="shared" si="0"/>
        <v>0</v>
      </c>
      <c r="I20" s="170"/>
      <c r="J20" s="107"/>
      <c r="K20" s="48">
        <f t="shared" si="1"/>
        <v>0</v>
      </c>
      <c r="L20" s="49">
        <f t="shared" si="2"/>
        <v>0</v>
      </c>
      <c r="M20" s="47">
        <f t="shared" si="3"/>
        <v>0</v>
      </c>
      <c r="N20" s="47">
        <f t="shared" si="4"/>
        <v>0</v>
      </c>
      <c r="O20" s="47">
        <f t="shared" si="5"/>
        <v>0</v>
      </c>
      <c r="P20" s="48">
        <f t="shared" si="6"/>
        <v>0</v>
      </c>
      <c r="U20" s="43"/>
    </row>
    <row r="21" spans="1:21" x14ac:dyDescent="0.2">
      <c r="A21" s="38" t="s">
        <v>566</v>
      </c>
      <c r="B21" s="67" t="s">
        <v>696</v>
      </c>
      <c r="C21" s="103" t="s">
        <v>549</v>
      </c>
      <c r="D21" s="24" t="s">
        <v>537</v>
      </c>
      <c r="E21" s="72">
        <v>51</v>
      </c>
      <c r="F21" s="106"/>
      <c r="G21" s="105"/>
      <c r="H21" s="47">
        <f t="shared" si="0"/>
        <v>0</v>
      </c>
      <c r="I21" s="170"/>
      <c r="J21" s="107"/>
      <c r="K21" s="48">
        <f t="shared" si="1"/>
        <v>0</v>
      </c>
      <c r="L21" s="49">
        <f t="shared" si="2"/>
        <v>0</v>
      </c>
      <c r="M21" s="47">
        <f t="shared" si="3"/>
        <v>0</v>
      </c>
      <c r="N21" s="47">
        <f t="shared" si="4"/>
        <v>0</v>
      </c>
      <c r="O21" s="47">
        <f t="shared" si="5"/>
        <v>0</v>
      </c>
      <c r="P21" s="48">
        <f t="shared" si="6"/>
        <v>0</v>
      </c>
    </row>
    <row r="22" spans="1:21" x14ac:dyDescent="0.2">
      <c r="A22" s="38" t="s">
        <v>567</v>
      </c>
      <c r="B22" s="67" t="s">
        <v>696</v>
      </c>
      <c r="C22" s="103" t="s">
        <v>493</v>
      </c>
      <c r="D22" s="110" t="s">
        <v>535</v>
      </c>
      <c r="E22" s="72">
        <v>9</v>
      </c>
      <c r="F22" s="106"/>
      <c r="G22" s="105"/>
      <c r="H22" s="47">
        <f t="shared" si="0"/>
        <v>0</v>
      </c>
      <c r="I22" s="170"/>
      <c r="J22" s="107"/>
      <c r="K22" s="48">
        <f t="shared" si="1"/>
        <v>0</v>
      </c>
      <c r="L22" s="49">
        <f t="shared" si="2"/>
        <v>0</v>
      </c>
      <c r="M22" s="47">
        <f t="shared" si="3"/>
        <v>0</v>
      </c>
      <c r="N22" s="47">
        <f t="shared" si="4"/>
        <v>0</v>
      </c>
      <c r="O22" s="47">
        <f t="shared" si="5"/>
        <v>0</v>
      </c>
      <c r="P22" s="48">
        <f t="shared" si="6"/>
        <v>0</v>
      </c>
    </row>
    <row r="23" spans="1:21" x14ac:dyDescent="0.2">
      <c r="A23" s="38" t="s">
        <v>568</v>
      </c>
      <c r="B23" s="67" t="s">
        <v>696</v>
      </c>
      <c r="C23" s="103" t="s">
        <v>550</v>
      </c>
      <c r="D23" s="110" t="s">
        <v>535</v>
      </c>
      <c r="E23" s="72">
        <v>15</v>
      </c>
      <c r="F23" s="106"/>
      <c r="G23" s="105"/>
      <c r="H23" s="47">
        <f t="shared" si="0"/>
        <v>0</v>
      </c>
      <c r="I23" s="170"/>
      <c r="J23" s="107"/>
      <c r="K23" s="48">
        <f t="shared" si="1"/>
        <v>0</v>
      </c>
      <c r="L23" s="49">
        <f t="shared" si="2"/>
        <v>0</v>
      </c>
      <c r="M23" s="47">
        <f t="shared" si="3"/>
        <v>0</v>
      </c>
      <c r="N23" s="47">
        <f t="shared" si="4"/>
        <v>0</v>
      </c>
      <c r="O23" s="47">
        <f t="shared" si="5"/>
        <v>0</v>
      </c>
      <c r="P23" s="48">
        <f t="shared" si="6"/>
        <v>0</v>
      </c>
    </row>
    <row r="24" spans="1:21" x14ac:dyDescent="0.2">
      <c r="A24" s="38" t="s">
        <v>569</v>
      </c>
      <c r="B24" s="67" t="s">
        <v>696</v>
      </c>
      <c r="C24" s="103" t="s">
        <v>551</v>
      </c>
      <c r="D24" s="110" t="s">
        <v>535</v>
      </c>
      <c r="E24" s="72">
        <v>8</v>
      </c>
      <c r="F24" s="106"/>
      <c r="G24" s="105"/>
      <c r="H24" s="47">
        <f t="shared" si="0"/>
        <v>0</v>
      </c>
      <c r="I24" s="170"/>
      <c r="J24" s="107"/>
      <c r="K24" s="48">
        <f t="shared" si="1"/>
        <v>0</v>
      </c>
      <c r="L24" s="49">
        <f t="shared" si="2"/>
        <v>0</v>
      </c>
      <c r="M24" s="47">
        <f t="shared" si="3"/>
        <v>0</v>
      </c>
      <c r="N24" s="47">
        <f t="shared" si="4"/>
        <v>0</v>
      </c>
      <c r="O24" s="47">
        <f t="shared" si="5"/>
        <v>0</v>
      </c>
      <c r="P24" s="48">
        <f t="shared" si="6"/>
        <v>0</v>
      </c>
    </row>
    <row r="25" spans="1:21" x14ac:dyDescent="0.2">
      <c r="A25" s="38" t="s">
        <v>570</v>
      </c>
      <c r="B25" s="67" t="s">
        <v>696</v>
      </c>
      <c r="C25" s="103" t="s">
        <v>552</v>
      </c>
      <c r="D25" s="24" t="s">
        <v>536</v>
      </c>
      <c r="E25" s="72">
        <v>240</v>
      </c>
      <c r="F25" s="106"/>
      <c r="G25" s="105"/>
      <c r="H25" s="47">
        <f t="shared" si="0"/>
        <v>0</v>
      </c>
      <c r="I25" s="170"/>
      <c r="J25" s="107"/>
      <c r="K25" s="48">
        <f t="shared" si="1"/>
        <v>0</v>
      </c>
      <c r="L25" s="49">
        <f t="shared" si="2"/>
        <v>0</v>
      </c>
      <c r="M25" s="47">
        <f t="shared" si="3"/>
        <v>0</v>
      </c>
      <c r="N25" s="47">
        <f t="shared" si="4"/>
        <v>0</v>
      </c>
      <c r="O25" s="47">
        <f t="shared" si="5"/>
        <v>0</v>
      </c>
      <c r="P25" s="48">
        <f t="shared" si="6"/>
        <v>0</v>
      </c>
    </row>
    <row r="26" spans="1:21" x14ac:dyDescent="0.2">
      <c r="A26" s="38" t="s">
        <v>571</v>
      </c>
      <c r="B26" s="67" t="s">
        <v>696</v>
      </c>
      <c r="C26" s="103" t="s">
        <v>553</v>
      </c>
      <c r="D26" s="24" t="s">
        <v>536</v>
      </c>
      <c r="E26" s="72">
        <v>310</v>
      </c>
      <c r="F26" s="106"/>
      <c r="G26" s="105"/>
      <c r="H26" s="47">
        <f t="shared" si="0"/>
        <v>0</v>
      </c>
      <c r="I26" s="170"/>
      <c r="J26" s="107"/>
      <c r="K26" s="48">
        <f t="shared" si="1"/>
        <v>0</v>
      </c>
      <c r="L26" s="49">
        <f t="shared" si="2"/>
        <v>0</v>
      </c>
      <c r="M26" s="47">
        <f t="shared" si="3"/>
        <v>0</v>
      </c>
      <c r="N26" s="47">
        <f t="shared" si="4"/>
        <v>0</v>
      </c>
      <c r="O26" s="47">
        <f t="shared" si="5"/>
        <v>0</v>
      </c>
      <c r="P26" s="48">
        <f t="shared" si="6"/>
        <v>0</v>
      </c>
    </row>
    <row r="27" spans="1:21" x14ac:dyDescent="0.2">
      <c r="A27" s="38" t="s">
        <v>572</v>
      </c>
      <c r="B27" s="67" t="s">
        <v>696</v>
      </c>
      <c r="C27" s="103" t="s">
        <v>554</v>
      </c>
      <c r="D27" s="24" t="s">
        <v>536</v>
      </c>
      <c r="E27" s="72">
        <v>175</v>
      </c>
      <c r="F27" s="106"/>
      <c r="G27" s="105"/>
      <c r="H27" s="47">
        <f t="shared" si="0"/>
        <v>0</v>
      </c>
      <c r="I27" s="170"/>
      <c r="J27" s="107"/>
      <c r="K27" s="48">
        <f t="shared" si="1"/>
        <v>0</v>
      </c>
      <c r="L27" s="49">
        <f t="shared" si="2"/>
        <v>0</v>
      </c>
      <c r="M27" s="47">
        <f t="shared" si="3"/>
        <v>0</v>
      </c>
      <c r="N27" s="47">
        <f t="shared" si="4"/>
        <v>0</v>
      </c>
      <c r="O27" s="47">
        <f t="shared" si="5"/>
        <v>0</v>
      </c>
      <c r="P27" s="48">
        <f t="shared" si="6"/>
        <v>0</v>
      </c>
    </row>
    <row r="28" spans="1:21" x14ac:dyDescent="0.2">
      <c r="A28" s="38" t="s">
        <v>573</v>
      </c>
      <c r="B28" s="67" t="s">
        <v>696</v>
      </c>
      <c r="C28" s="103" t="s">
        <v>555</v>
      </c>
      <c r="D28" s="24" t="s">
        <v>537</v>
      </c>
      <c r="E28" s="72">
        <v>1</v>
      </c>
      <c r="F28" s="106"/>
      <c r="G28" s="105"/>
      <c r="H28" s="47">
        <f t="shared" si="0"/>
        <v>0</v>
      </c>
      <c r="I28" s="170"/>
      <c r="J28" s="107"/>
      <c r="K28" s="48">
        <f t="shared" si="1"/>
        <v>0</v>
      </c>
      <c r="L28" s="49">
        <f t="shared" si="2"/>
        <v>0</v>
      </c>
      <c r="M28" s="47">
        <f t="shared" si="3"/>
        <v>0</v>
      </c>
      <c r="N28" s="47">
        <f t="shared" si="4"/>
        <v>0</v>
      </c>
      <c r="O28" s="47">
        <f t="shared" si="5"/>
        <v>0</v>
      </c>
      <c r="P28" s="48">
        <f t="shared" si="6"/>
        <v>0</v>
      </c>
    </row>
    <row r="29" spans="1:21" x14ac:dyDescent="0.2">
      <c r="A29" s="38" t="s">
        <v>574</v>
      </c>
      <c r="B29" s="67" t="s">
        <v>696</v>
      </c>
      <c r="C29" s="102" t="s">
        <v>531</v>
      </c>
      <c r="D29" s="24" t="s">
        <v>537</v>
      </c>
      <c r="E29" s="72">
        <v>1</v>
      </c>
      <c r="F29" s="106"/>
      <c r="G29" s="105"/>
      <c r="H29" s="47">
        <f t="shared" si="0"/>
        <v>0</v>
      </c>
      <c r="I29" s="170"/>
      <c r="J29" s="107"/>
      <c r="K29" s="48">
        <f t="shared" si="1"/>
        <v>0</v>
      </c>
      <c r="L29" s="49">
        <f t="shared" si="2"/>
        <v>0</v>
      </c>
      <c r="M29" s="47">
        <f t="shared" si="3"/>
        <v>0</v>
      </c>
      <c r="N29" s="47">
        <f t="shared" si="4"/>
        <v>0</v>
      </c>
      <c r="O29" s="47">
        <f t="shared" si="5"/>
        <v>0</v>
      </c>
      <c r="P29" s="48">
        <f t="shared" si="6"/>
        <v>0</v>
      </c>
    </row>
    <row r="30" spans="1:21" ht="22.5" x14ac:dyDescent="0.2">
      <c r="A30" s="38" t="s">
        <v>575</v>
      </c>
      <c r="B30" s="67" t="s">
        <v>696</v>
      </c>
      <c r="C30" s="109" t="s">
        <v>834</v>
      </c>
      <c r="D30" s="24" t="s">
        <v>71</v>
      </c>
      <c r="E30" s="72">
        <v>14</v>
      </c>
      <c r="F30" s="106"/>
      <c r="G30" s="105"/>
      <c r="H30" s="47">
        <f t="shared" si="0"/>
        <v>0</v>
      </c>
      <c r="I30" s="170"/>
      <c r="J30" s="107"/>
      <c r="K30" s="48">
        <f t="shared" si="1"/>
        <v>0</v>
      </c>
      <c r="L30" s="49">
        <f t="shared" si="2"/>
        <v>0</v>
      </c>
      <c r="M30" s="47">
        <f t="shared" si="3"/>
        <v>0</v>
      </c>
      <c r="N30" s="47">
        <f t="shared" si="4"/>
        <v>0</v>
      </c>
      <c r="O30" s="47">
        <f t="shared" si="5"/>
        <v>0</v>
      </c>
      <c r="P30" s="48">
        <f t="shared" si="6"/>
        <v>0</v>
      </c>
      <c r="R30" s="168"/>
    </row>
    <row r="31" spans="1:21" ht="22.5" x14ac:dyDescent="0.2">
      <c r="A31" s="38" t="s">
        <v>576</v>
      </c>
      <c r="B31" s="67" t="s">
        <v>696</v>
      </c>
      <c r="C31" s="109" t="s">
        <v>835</v>
      </c>
      <c r="D31" s="24" t="s">
        <v>71</v>
      </c>
      <c r="E31" s="72">
        <v>118</v>
      </c>
      <c r="F31" s="106"/>
      <c r="G31" s="105"/>
      <c r="H31" s="47">
        <f t="shared" si="0"/>
        <v>0</v>
      </c>
      <c r="I31" s="170"/>
      <c r="J31" s="107"/>
      <c r="K31" s="48">
        <f t="shared" si="1"/>
        <v>0</v>
      </c>
      <c r="L31" s="49">
        <f t="shared" si="2"/>
        <v>0</v>
      </c>
      <c r="M31" s="47">
        <f t="shared" si="3"/>
        <v>0</v>
      </c>
      <c r="N31" s="47">
        <f t="shared" si="4"/>
        <v>0</v>
      </c>
      <c r="O31" s="47">
        <f t="shared" si="5"/>
        <v>0</v>
      </c>
      <c r="P31" s="48">
        <f t="shared" si="6"/>
        <v>0</v>
      </c>
      <c r="R31" s="168"/>
    </row>
    <row r="32" spans="1:21" ht="22.5" x14ac:dyDescent="0.2">
      <c r="A32" s="38" t="s">
        <v>577</v>
      </c>
      <c r="B32" s="67" t="s">
        <v>696</v>
      </c>
      <c r="C32" s="109" t="s">
        <v>836</v>
      </c>
      <c r="D32" s="24" t="s">
        <v>71</v>
      </c>
      <c r="E32" s="72">
        <v>8</v>
      </c>
      <c r="F32" s="106"/>
      <c r="G32" s="105"/>
      <c r="H32" s="47">
        <f t="shared" si="0"/>
        <v>0</v>
      </c>
      <c r="I32" s="170"/>
      <c r="J32" s="107"/>
      <c r="K32" s="48">
        <f t="shared" si="1"/>
        <v>0</v>
      </c>
      <c r="L32" s="49">
        <f t="shared" si="2"/>
        <v>0</v>
      </c>
      <c r="M32" s="47">
        <f t="shared" si="3"/>
        <v>0</v>
      </c>
      <c r="N32" s="47">
        <f t="shared" si="4"/>
        <v>0</v>
      </c>
      <c r="O32" s="47">
        <f t="shared" si="5"/>
        <v>0</v>
      </c>
      <c r="P32" s="48">
        <f t="shared" si="6"/>
        <v>0</v>
      </c>
      <c r="R32" s="168"/>
    </row>
    <row r="33" spans="1:21" ht="22.5" x14ac:dyDescent="0.2">
      <c r="A33" s="38" t="s">
        <v>578</v>
      </c>
      <c r="B33" s="67" t="s">
        <v>696</v>
      </c>
      <c r="C33" s="109" t="s">
        <v>837</v>
      </c>
      <c r="D33" s="24" t="s">
        <v>71</v>
      </c>
      <c r="E33" s="72">
        <v>20</v>
      </c>
      <c r="F33" s="106"/>
      <c r="G33" s="105"/>
      <c r="H33" s="47">
        <f t="shared" si="0"/>
        <v>0</v>
      </c>
      <c r="I33" s="170"/>
      <c r="J33" s="107"/>
      <c r="K33" s="48">
        <f t="shared" si="1"/>
        <v>0</v>
      </c>
      <c r="L33" s="49">
        <f t="shared" si="2"/>
        <v>0</v>
      </c>
      <c r="M33" s="47">
        <f t="shared" si="3"/>
        <v>0</v>
      </c>
      <c r="N33" s="47">
        <f t="shared" si="4"/>
        <v>0</v>
      </c>
      <c r="O33" s="47">
        <f t="shared" si="5"/>
        <v>0</v>
      </c>
      <c r="P33" s="48">
        <f t="shared" si="6"/>
        <v>0</v>
      </c>
      <c r="R33" s="168"/>
    </row>
    <row r="34" spans="1:21" x14ac:dyDescent="0.2">
      <c r="A34" s="38" t="s">
        <v>579</v>
      </c>
      <c r="B34" s="67" t="s">
        <v>696</v>
      </c>
      <c r="C34" s="102" t="s">
        <v>556</v>
      </c>
      <c r="D34" s="24" t="s">
        <v>537</v>
      </c>
      <c r="E34" s="72">
        <v>14</v>
      </c>
      <c r="F34" s="106"/>
      <c r="G34" s="105"/>
      <c r="H34" s="47">
        <f t="shared" si="0"/>
        <v>0</v>
      </c>
      <c r="I34" s="170"/>
      <c r="J34" s="107"/>
      <c r="K34" s="48">
        <f t="shared" si="1"/>
        <v>0</v>
      </c>
      <c r="L34" s="49">
        <f t="shared" si="2"/>
        <v>0</v>
      </c>
      <c r="M34" s="47">
        <f t="shared" si="3"/>
        <v>0</v>
      </c>
      <c r="N34" s="47">
        <f t="shared" si="4"/>
        <v>0</v>
      </c>
      <c r="O34" s="47">
        <f t="shared" si="5"/>
        <v>0</v>
      </c>
      <c r="P34" s="48">
        <f t="shared" si="6"/>
        <v>0</v>
      </c>
      <c r="R34" s="168"/>
    </row>
    <row r="35" spans="1:21" x14ac:dyDescent="0.2">
      <c r="A35" s="38" t="s">
        <v>580</v>
      </c>
      <c r="B35" s="67" t="s">
        <v>696</v>
      </c>
      <c r="C35" s="103" t="s">
        <v>557</v>
      </c>
      <c r="D35" s="24" t="s">
        <v>537</v>
      </c>
      <c r="E35" s="72">
        <v>1</v>
      </c>
      <c r="F35" s="106"/>
      <c r="G35" s="105"/>
      <c r="H35" s="47">
        <f t="shared" si="0"/>
        <v>0</v>
      </c>
      <c r="I35" s="170"/>
      <c r="J35" s="107"/>
      <c r="K35" s="48">
        <f t="shared" si="1"/>
        <v>0</v>
      </c>
      <c r="L35" s="49">
        <f t="shared" si="2"/>
        <v>0</v>
      </c>
      <c r="M35" s="47">
        <f t="shared" si="3"/>
        <v>0</v>
      </c>
      <c r="N35" s="47">
        <f t="shared" si="4"/>
        <v>0</v>
      </c>
      <c r="O35" s="47">
        <f t="shared" si="5"/>
        <v>0</v>
      </c>
      <c r="P35" s="48">
        <f t="shared" si="6"/>
        <v>0</v>
      </c>
    </row>
    <row r="36" spans="1:21" ht="23.25" thickBot="1" x14ac:dyDescent="0.25">
      <c r="A36" s="38" t="s">
        <v>581</v>
      </c>
      <c r="B36" s="67" t="s">
        <v>696</v>
      </c>
      <c r="C36" s="103" t="s">
        <v>558</v>
      </c>
      <c r="D36" s="24" t="s">
        <v>537</v>
      </c>
      <c r="E36" s="72">
        <v>1</v>
      </c>
      <c r="F36" s="106"/>
      <c r="G36" s="105"/>
      <c r="H36" s="47">
        <f t="shared" si="0"/>
        <v>0</v>
      </c>
      <c r="I36" s="170"/>
      <c r="J36" s="107"/>
      <c r="K36" s="48">
        <f t="shared" si="1"/>
        <v>0</v>
      </c>
      <c r="L36" s="49">
        <f t="shared" si="2"/>
        <v>0</v>
      </c>
      <c r="M36" s="47">
        <f t="shared" si="3"/>
        <v>0</v>
      </c>
      <c r="N36" s="47">
        <f t="shared" si="4"/>
        <v>0</v>
      </c>
      <c r="O36" s="47">
        <f t="shared" si="5"/>
        <v>0</v>
      </c>
      <c r="P36" s="48">
        <f t="shared" si="6"/>
        <v>0</v>
      </c>
      <c r="U36" s="43"/>
    </row>
    <row r="37" spans="1:21" ht="12" thickBot="1" x14ac:dyDescent="0.25">
      <c r="A37" s="268" t="s">
        <v>763</v>
      </c>
      <c r="B37" s="269"/>
      <c r="C37" s="269"/>
      <c r="D37" s="269"/>
      <c r="E37" s="269"/>
      <c r="F37" s="269"/>
      <c r="G37" s="269"/>
      <c r="H37" s="269"/>
      <c r="I37" s="269"/>
      <c r="J37" s="269"/>
      <c r="K37" s="270"/>
      <c r="L37" s="74">
        <f>SUM(L15:L36)</f>
        <v>0</v>
      </c>
      <c r="M37" s="75">
        <f>SUM(M15:M36)</f>
        <v>0</v>
      </c>
      <c r="N37" s="75">
        <f>SUM(N15:N36)</f>
        <v>0</v>
      </c>
      <c r="O37" s="75">
        <f>SUM(O15:O36)</f>
        <v>0</v>
      </c>
      <c r="P37" s="76">
        <f>SUM(P15:P36)</f>
        <v>0</v>
      </c>
    </row>
    <row r="38" spans="1:21" x14ac:dyDescent="0.2">
      <c r="A38" s="17"/>
      <c r="B38" s="17"/>
      <c r="C38" s="17"/>
      <c r="D38" s="17"/>
      <c r="E38" s="17"/>
      <c r="F38" s="17"/>
      <c r="G38" s="17"/>
      <c r="H38" s="17"/>
      <c r="I38" s="17"/>
      <c r="J38" s="17"/>
      <c r="K38" s="17"/>
      <c r="L38" s="17"/>
      <c r="M38" s="17"/>
      <c r="N38" s="17"/>
      <c r="O38" s="17"/>
      <c r="P38" s="17"/>
    </row>
    <row r="39" spans="1:21" x14ac:dyDescent="0.2">
      <c r="A39" s="17"/>
      <c r="B39" s="17"/>
      <c r="C39" s="17"/>
      <c r="D39" s="17"/>
      <c r="E39" s="17"/>
      <c r="F39" s="17"/>
      <c r="G39" s="17"/>
      <c r="H39" s="17"/>
      <c r="I39" s="17"/>
      <c r="J39" s="17"/>
      <c r="K39" s="17"/>
      <c r="L39" s="17"/>
      <c r="M39" s="17"/>
      <c r="N39" s="17"/>
      <c r="O39" s="17"/>
      <c r="P39" s="17"/>
    </row>
    <row r="40" spans="1:21" x14ac:dyDescent="0.2">
      <c r="A40" s="1" t="s">
        <v>14</v>
      </c>
      <c r="B40" s="17"/>
      <c r="C40" s="267" t="str">
        <f>'Kops a'!C36:H36</f>
        <v>Vasilijs Ivanovs</v>
      </c>
      <c r="D40" s="267"/>
      <c r="E40" s="267"/>
      <c r="F40" s="267"/>
      <c r="G40" s="267"/>
      <c r="H40" s="267"/>
      <c r="I40" s="17"/>
      <c r="J40" s="17"/>
      <c r="K40" s="17"/>
      <c r="L40" s="17"/>
      <c r="M40" s="17"/>
      <c r="N40" s="17"/>
      <c r="O40" s="17"/>
      <c r="P40" s="17"/>
    </row>
    <row r="41" spans="1:21" x14ac:dyDescent="0.2">
      <c r="A41" s="17"/>
      <c r="B41" s="17"/>
      <c r="C41" s="225" t="s">
        <v>15</v>
      </c>
      <c r="D41" s="225"/>
      <c r="E41" s="225"/>
      <c r="F41" s="225"/>
      <c r="G41" s="225"/>
      <c r="H41" s="225"/>
      <c r="I41" s="17"/>
      <c r="J41" s="17"/>
      <c r="K41" s="17"/>
      <c r="L41" s="17"/>
      <c r="M41" s="17"/>
      <c r="N41" s="17"/>
      <c r="O41" s="17"/>
      <c r="P41" s="17"/>
    </row>
    <row r="42" spans="1:21" x14ac:dyDescent="0.2">
      <c r="A42" s="17"/>
      <c r="B42" s="17"/>
      <c r="C42" s="17"/>
      <c r="D42" s="17"/>
      <c r="E42" s="17"/>
      <c r="F42" s="17"/>
      <c r="G42" s="17"/>
      <c r="H42" s="17"/>
      <c r="I42" s="17"/>
      <c r="J42" s="17"/>
      <c r="K42" s="17"/>
      <c r="L42" s="17"/>
      <c r="M42" s="17"/>
      <c r="N42" s="17"/>
      <c r="O42" s="17"/>
      <c r="P42" s="17"/>
    </row>
    <row r="43" spans="1:21" x14ac:dyDescent="0.2">
      <c r="A43" s="91" t="str">
        <f>'Kops a'!A39</f>
        <v>Tāme sastādīta 2024. gada 26. augusta</v>
      </c>
      <c r="B43" s="50"/>
      <c r="C43" s="50"/>
      <c r="D43" s="50"/>
      <c r="E43" s="17"/>
      <c r="F43" s="17"/>
      <c r="G43" s="17"/>
      <c r="H43" s="17"/>
      <c r="I43" s="17"/>
      <c r="J43" s="17"/>
      <c r="K43" s="17"/>
      <c r="L43" s="17"/>
      <c r="M43" s="17"/>
      <c r="N43" s="17"/>
      <c r="O43" s="17"/>
      <c r="P43" s="17"/>
    </row>
    <row r="44" spans="1:21" x14ac:dyDescent="0.2">
      <c r="A44" s="17"/>
      <c r="B44" s="17"/>
      <c r="C44" s="17"/>
      <c r="D44" s="17"/>
      <c r="E44" s="17"/>
      <c r="F44" s="17"/>
      <c r="G44" s="17"/>
      <c r="H44" s="17"/>
      <c r="I44" s="17"/>
      <c r="J44" s="17"/>
      <c r="K44" s="17"/>
      <c r="L44" s="17"/>
      <c r="M44" s="17"/>
      <c r="N44" s="17"/>
      <c r="O44" s="17"/>
      <c r="P44" s="17"/>
    </row>
    <row r="45" spans="1:21" x14ac:dyDescent="0.2">
      <c r="A45" s="1" t="s">
        <v>34</v>
      </c>
      <c r="B45" s="17"/>
      <c r="C45" s="267" t="str">
        <f>'Kops a'!C41:H41</f>
        <v>Vasilijs Ivanovs</v>
      </c>
      <c r="D45" s="267"/>
      <c r="E45" s="267"/>
      <c r="F45" s="267"/>
      <c r="G45" s="267"/>
      <c r="H45" s="267"/>
      <c r="I45" s="17"/>
      <c r="J45" s="17"/>
      <c r="K45" s="17"/>
      <c r="L45" s="17"/>
      <c r="M45" s="17"/>
      <c r="N45" s="17"/>
      <c r="O45" s="17"/>
      <c r="P45" s="17"/>
    </row>
    <row r="46" spans="1:21" x14ac:dyDescent="0.2">
      <c r="A46" s="17"/>
      <c r="B46" s="17"/>
      <c r="C46" s="225" t="s">
        <v>15</v>
      </c>
      <c r="D46" s="225"/>
      <c r="E46" s="225"/>
      <c r="F46" s="225"/>
      <c r="G46" s="225"/>
      <c r="H46" s="225"/>
      <c r="I46" s="17"/>
      <c r="J46" s="17"/>
      <c r="K46" s="17"/>
      <c r="L46" s="17"/>
      <c r="M46" s="17"/>
      <c r="N46" s="17"/>
      <c r="O46" s="17"/>
      <c r="P46" s="17"/>
    </row>
    <row r="47" spans="1:21" x14ac:dyDescent="0.2">
      <c r="A47" s="17"/>
      <c r="B47" s="17"/>
      <c r="C47" s="17"/>
      <c r="D47" s="17"/>
      <c r="E47" s="17"/>
      <c r="F47" s="17"/>
      <c r="G47" s="17"/>
      <c r="H47" s="17"/>
      <c r="I47" s="17"/>
      <c r="J47" s="17"/>
      <c r="K47" s="17"/>
      <c r="L47" s="17"/>
      <c r="M47" s="17"/>
      <c r="N47" s="17"/>
      <c r="O47" s="17"/>
      <c r="P47" s="17"/>
    </row>
    <row r="48" spans="1:21" x14ac:dyDescent="0.2">
      <c r="A48" s="91" t="s">
        <v>51</v>
      </c>
      <c r="B48" s="50"/>
      <c r="C48" s="95" t="str">
        <f>'Kops a'!C44</f>
        <v>4-01907</v>
      </c>
      <c r="D48" s="50"/>
      <c r="E48" s="17"/>
      <c r="F48" s="17"/>
      <c r="G48" s="17"/>
      <c r="H48" s="17"/>
      <c r="I48" s="17"/>
      <c r="J48" s="17"/>
      <c r="K48" s="17"/>
      <c r="L48" s="17"/>
      <c r="M48" s="17"/>
      <c r="N48" s="17"/>
      <c r="O48" s="17"/>
      <c r="P48" s="17"/>
    </row>
    <row r="49" spans="1:16" x14ac:dyDescent="0.2">
      <c r="A49" s="17"/>
      <c r="B49" s="17"/>
      <c r="C49" s="17"/>
      <c r="D49" s="17"/>
      <c r="E49" s="17"/>
      <c r="F49" s="17"/>
      <c r="G49" s="17"/>
      <c r="H49" s="17"/>
      <c r="I49" s="17"/>
      <c r="J49" s="17"/>
      <c r="K49" s="17"/>
      <c r="L49" s="17"/>
      <c r="M49" s="17"/>
      <c r="N49" s="17"/>
      <c r="O49" s="17"/>
      <c r="P49" s="17"/>
    </row>
  </sheetData>
  <mergeCells count="22">
    <mergeCell ref="C2:I2"/>
    <mergeCell ref="C3:I3"/>
    <mergeCell ref="D5:L5"/>
    <mergeCell ref="D6:L6"/>
    <mergeCell ref="D7:L7"/>
    <mergeCell ref="N9:O9"/>
    <mergeCell ref="A12:A13"/>
    <mergeCell ref="B12:B13"/>
    <mergeCell ref="C12:C13"/>
    <mergeCell ref="D12:D13"/>
    <mergeCell ref="E12:E13"/>
    <mergeCell ref="L12:P12"/>
    <mergeCell ref="C46:H46"/>
    <mergeCell ref="C4:I4"/>
    <mergeCell ref="F12:K12"/>
    <mergeCell ref="A9:F9"/>
    <mergeCell ref="J9:M9"/>
    <mergeCell ref="D8:L8"/>
    <mergeCell ref="A37:K37"/>
    <mergeCell ref="C40:H40"/>
    <mergeCell ref="C41:H41"/>
    <mergeCell ref="C45:H45"/>
  </mergeCells>
  <conditionalFormatting sqref="A15:C36">
    <cfRule type="cellIs" dxfId="92" priority="5" operator="equal">
      <formula>0</formula>
    </cfRule>
  </conditionalFormatting>
  <conditionalFormatting sqref="A9:F9">
    <cfRule type="containsText" dxfId="91" priority="31" operator="containsText" text="Tāme sastādīta  20__. gada tirgus cenās, pamatojoties uz ___ daļas rasējumiem">
      <formula>NOT(ISERROR(SEARCH("Tāme sastādīta  20__. gada tirgus cenās, pamatojoties uz ___ daļas rasējumiem",A9)))</formula>
    </cfRule>
  </conditionalFormatting>
  <conditionalFormatting sqref="A37:K37">
    <cfRule type="containsText" dxfId="90" priority="28" operator="containsText" text="Tiešās izmaksas kopā, t. sk. darba devēja sociālais nodoklis __.__% ">
      <formula>NOT(ISERROR(SEARCH("Tiešās izmaksas kopā, t. sk. darba devēja sociālais nodoklis __.__% ",A37)))</formula>
    </cfRule>
  </conditionalFormatting>
  <conditionalFormatting sqref="C40:H40 C45:H45 C48">
    <cfRule type="cellIs" dxfId="89" priority="10" operator="equal">
      <formula>0</formula>
    </cfRule>
  </conditionalFormatting>
  <conditionalFormatting sqref="C40:H40">
    <cfRule type="cellIs" dxfId="88" priority="11" operator="equal">
      <formula>0</formula>
    </cfRule>
  </conditionalFormatting>
  <conditionalFormatting sqref="C45:H45">
    <cfRule type="cellIs" dxfId="87" priority="12" operator="equal">
      <formula>0</formula>
    </cfRule>
  </conditionalFormatting>
  <conditionalFormatting sqref="C2:I2">
    <cfRule type="cellIs" dxfId="86" priority="8" operator="equal">
      <formula>0</formula>
    </cfRule>
  </conditionalFormatting>
  <conditionalFormatting sqref="C4:I4">
    <cfRule type="cellIs" dxfId="85" priority="22" operator="equal">
      <formula>0</formula>
    </cfRule>
  </conditionalFormatting>
  <conditionalFormatting sqref="D1">
    <cfRule type="cellIs" dxfId="84" priority="9" operator="equal">
      <formula>0</formula>
    </cfRule>
  </conditionalFormatting>
  <conditionalFormatting sqref="D16:D19">
    <cfRule type="cellIs" dxfId="83" priority="7" operator="equal">
      <formula>0</formula>
    </cfRule>
  </conditionalFormatting>
  <conditionalFormatting sqref="D20:F27">
    <cfRule type="cellIs" dxfId="82" priority="6" operator="equal">
      <formula>0</formula>
    </cfRule>
  </conditionalFormatting>
  <conditionalFormatting sqref="D15:G15">
    <cfRule type="cellIs" dxfId="81" priority="18" operator="equal">
      <formula>0</formula>
    </cfRule>
  </conditionalFormatting>
  <conditionalFormatting sqref="D5:L8">
    <cfRule type="cellIs" dxfId="80" priority="19" operator="equal">
      <formula>0</formula>
    </cfRule>
  </conditionalFormatting>
  <conditionalFormatting sqref="E16:G16 E17:F19 D28:G36">
    <cfRule type="cellIs" dxfId="79" priority="34" operator="equal">
      <formula>0</formula>
    </cfRule>
  </conditionalFormatting>
  <conditionalFormatting sqref="G17:G27">
    <cfRule type="cellIs" dxfId="78" priority="1" operator="equal">
      <formula>0</formula>
    </cfRule>
  </conditionalFormatting>
  <conditionalFormatting sqref="H15:H36 K15:P36 L37:P37">
    <cfRule type="cellIs" dxfId="77" priority="23" operator="equal">
      <formula>0</formula>
    </cfRule>
  </conditionalFormatting>
  <conditionalFormatting sqref="I15:J36">
    <cfRule type="cellIs" dxfId="76" priority="2" stopIfTrue="1" operator="equal">
      <formula>0</formula>
    </cfRule>
  </conditionalFormatting>
  <conditionalFormatting sqref="N9:O9">
    <cfRule type="cellIs" dxfId="75" priority="33" operator="equal">
      <formula>0</formula>
    </cfRule>
  </conditionalFormatting>
  <conditionalFormatting sqref="O10:P10">
    <cfRule type="cellIs" dxfId="74" priority="15" operator="equal">
      <formula>"20__. gada __. _________"</formula>
    </cfRule>
  </conditionalFormatting>
  <conditionalFormatting sqref="R30:R34">
    <cfRule type="cellIs" dxfId="73" priority="4" operator="equal">
      <formula>0</formula>
    </cfRule>
  </conditionalFormatting>
  <pageMargins left="0.19685039370078741" right="0.19685039370078741" top="0.78740157480314965" bottom="0.59055118110236227" header="0.31496062992125984" footer="0.31496062992125984"/>
  <pageSetup paperSize="9" orientation="landscape" r:id="rId1"/>
  <headerFooter>
    <oddHeader>&amp;R&amp;"Arial,Обычный"&amp;8LT. Nr.3.2.</oddHeader>
    <oddFooter>&amp;C&amp;"Arial,Обычный"&amp;8Page &amp;P of &amp;N&amp;R&amp;"Arial,Обычный"&amp;8SIA Admira TP_01.24.</oddFooter>
  </headerFooter>
  <legacy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14" operator="containsText" id="{160D584C-64FF-402E-862E-BC36A5AEB0A3}">
            <xm:f>NOT(ISERROR(SEARCH("Tāme sastādīta ____. gada ___. ______________",A43)))</xm:f>
            <xm:f>"Tāme sastādīta ____. gada ___. ______________"</xm:f>
            <x14:dxf>
              <font>
                <color auto="1"/>
              </font>
              <fill>
                <patternFill>
                  <bgColor rgb="FFC6EFCE"/>
                </patternFill>
              </fill>
            </x14:dxf>
          </x14:cfRule>
          <xm:sqref>A43</xm:sqref>
        </x14:conditionalFormatting>
        <x14:conditionalFormatting xmlns:xm="http://schemas.microsoft.com/office/excel/2006/main">
          <x14:cfRule type="containsText" priority="13" operator="containsText" id="{E1217419-522C-47B8-8672-CC9D11C3FC05}">
            <xm:f>NOT(ISERROR(SEARCH("Sertifikāta Nr. _________________________________",A48)))</xm:f>
            <xm:f>"Sertifikāta Nr. _________________________________"</xm:f>
            <x14:dxf>
              <font>
                <color auto="1"/>
              </font>
              <fill>
                <patternFill>
                  <bgColor rgb="FFC6EFCE"/>
                </patternFill>
              </fill>
            </x14:dxf>
          </x14:cfRule>
          <xm:sqref>A48</xm:sqref>
        </x14:conditionalFormatting>
      </x14:conditionalFormatting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P38"/>
  <sheetViews>
    <sheetView workbookViewId="0">
      <selection activeCell="L18" sqref="L18"/>
    </sheetView>
  </sheetViews>
  <sheetFormatPr defaultRowHeight="11.25" x14ac:dyDescent="0.2"/>
  <cols>
    <col min="1" max="1" width="4.5703125" style="1" customWidth="1"/>
    <col min="2" max="2" width="6.140625" style="1" customWidth="1"/>
    <col min="3" max="3" width="38.42578125" style="1" customWidth="1"/>
    <col min="4" max="4" width="5.85546875" style="1" customWidth="1"/>
    <col min="5" max="5" width="8.7109375" style="1" customWidth="1"/>
    <col min="6" max="6" width="5.42578125" style="1" customWidth="1"/>
    <col min="7" max="7" width="4.85546875" style="1" customWidth="1"/>
    <col min="8" max="10" width="6.7109375" style="1" customWidth="1"/>
    <col min="11" max="11" width="7" style="1" customWidth="1"/>
    <col min="12" max="15" width="7.7109375" style="1" customWidth="1"/>
    <col min="16" max="16" width="9" style="1" customWidth="1"/>
    <col min="17" max="16384" width="9.140625" style="1"/>
  </cols>
  <sheetData>
    <row r="1" spans="1:16" x14ac:dyDescent="0.2">
      <c r="A1" s="22"/>
      <c r="B1" s="22"/>
      <c r="C1" s="27" t="s">
        <v>35</v>
      </c>
      <c r="D1" s="51" t="s">
        <v>240</v>
      </c>
      <c r="E1" s="22"/>
      <c r="F1" s="22"/>
      <c r="G1" s="22"/>
      <c r="H1" s="22"/>
      <c r="I1" s="22"/>
      <c r="J1" s="22"/>
      <c r="N1" s="26"/>
      <c r="O1" s="27"/>
      <c r="P1" s="28"/>
    </row>
    <row r="2" spans="1:16" x14ac:dyDescent="0.2">
      <c r="A2" s="29"/>
      <c r="B2" s="29"/>
      <c r="C2" s="271" t="s">
        <v>480</v>
      </c>
      <c r="D2" s="271"/>
      <c r="E2" s="271"/>
      <c r="F2" s="271"/>
      <c r="G2" s="271"/>
      <c r="H2" s="271"/>
      <c r="I2" s="271"/>
      <c r="J2" s="29"/>
    </row>
    <row r="3" spans="1:16" x14ac:dyDescent="0.2">
      <c r="A3" s="30"/>
      <c r="B3" s="30"/>
      <c r="C3" s="262" t="s">
        <v>17</v>
      </c>
      <c r="D3" s="262"/>
      <c r="E3" s="262"/>
      <c r="F3" s="262"/>
      <c r="G3" s="262"/>
      <c r="H3" s="262"/>
      <c r="I3" s="262"/>
      <c r="J3" s="30"/>
    </row>
    <row r="4" spans="1:16" x14ac:dyDescent="0.2">
      <c r="A4" s="30"/>
      <c r="B4" s="30"/>
      <c r="C4" s="272" t="s">
        <v>49</v>
      </c>
      <c r="D4" s="272"/>
      <c r="E4" s="272"/>
      <c r="F4" s="272"/>
      <c r="G4" s="272"/>
      <c r="H4" s="272"/>
      <c r="I4" s="272"/>
      <c r="J4" s="30"/>
    </row>
    <row r="5" spans="1:16" x14ac:dyDescent="0.2">
      <c r="A5" s="22"/>
      <c r="B5" s="22"/>
      <c r="C5" s="27" t="s">
        <v>5</v>
      </c>
      <c r="D5" s="286" t="str">
        <f>'Kops a'!D6</f>
        <v>Daudzīvokļu dzīvojamais mājās</v>
      </c>
      <c r="E5" s="286"/>
      <c r="F5" s="286"/>
      <c r="G5" s="286"/>
      <c r="H5" s="286"/>
      <c r="I5" s="286"/>
      <c r="J5" s="286"/>
      <c r="K5" s="286"/>
      <c r="L5" s="286"/>
      <c r="M5" s="17"/>
      <c r="N5" s="17"/>
      <c r="O5" s="17"/>
      <c r="P5" s="17"/>
    </row>
    <row r="6" spans="1:16" x14ac:dyDescent="0.2">
      <c r="A6" s="22"/>
      <c r="B6" s="22"/>
      <c r="C6" s="27" t="s">
        <v>6</v>
      </c>
      <c r="D6" s="286" t="str">
        <f>'Kops a'!D7</f>
        <v>Energoefektivitātes paaugstināšana daudzdzīvokļu dzīvojamai mājai</v>
      </c>
      <c r="E6" s="286"/>
      <c r="F6" s="286"/>
      <c r="G6" s="286"/>
      <c r="H6" s="286"/>
      <c r="I6" s="286"/>
      <c r="J6" s="286"/>
      <c r="K6" s="286"/>
      <c r="L6" s="286"/>
      <c r="M6" s="17"/>
      <c r="N6" s="17"/>
      <c r="O6" s="17"/>
      <c r="P6" s="17"/>
    </row>
    <row r="7" spans="1:16" x14ac:dyDescent="0.2">
      <c r="A7" s="22"/>
      <c r="B7" s="22"/>
      <c r="C7" s="27" t="s">
        <v>7</v>
      </c>
      <c r="D7" s="286" t="str">
        <f>'Kops a'!D8</f>
        <v>Rūpnīcas ielā 6, Rēzeknē, LV-4604</v>
      </c>
      <c r="E7" s="286"/>
      <c r="F7" s="286"/>
      <c r="G7" s="286"/>
      <c r="H7" s="286"/>
      <c r="I7" s="286"/>
      <c r="J7" s="286"/>
      <c r="K7" s="286"/>
      <c r="L7" s="286"/>
      <c r="M7" s="17"/>
      <c r="N7" s="17"/>
      <c r="O7" s="17"/>
      <c r="P7" s="17"/>
    </row>
    <row r="8" spans="1:16" x14ac:dyDescent="0.2">
      <c r="A8" s="22"/>
      <c r="B8" s="22"/>
      <c r="C8" s="4" t="s">
        <v>20</v>
      </c>
      <c r="D8" s="286" t="str">
        <f>'Kops a'!D9</f>
        <v>TP_01.24</v>
      </c>
      <c r="E8" s="286"/>
      <c r="F8" s="286"/>
      <c r="G8" s="286"/>
      <c r="H8" s="286"/>
      <c r="I8" s="286"/>
      <c r="J8" s="286"/>
      <c r="K8" s="286"/>
      <c r="L8" s="286"/>
      <c r="M8" s="17"/>
      <c r="N8" s="17"/>
      <c r="O8" s="17"/>
      <c r="P8" s="17"/>
    </row>
    <row r="9" spans="1:16" ht="11.25" customHeight="1" x14ac:dyDescent="0.2">
      <c r="A9" s="273" t="s">
        <v>881</v>
      </c>
      <c r="B9" s="273"/>
      <c r="C9" s="273"/>
      <c r="D9" s="273"/>
      <c r="E9" s="273"/>
      <c r="F9" s="273"/>
      <c r="G9" s="31"/>
      <c r="H9" s="31"/>
      <c r="I9" s="31"/>
      <c r="J9" s="277" t="s">
        <v>36</v>
      </c>
      <c r="K9" s="277"/>
      <c r="L9" s="277"/>
      <c r="M9" s="277"/>
      <c r="N9" s="285">
        <f>P26</f>
        <v>0</v>
      </c>
      <c r="O9" s="285"/>
      <c r="P9" s="31"/>
    </row>
    <row r="10" spans="1:16" x14ac:dyDescent="0.2">
      <c r="A10" s="32"/>
      <c r="B10" s="33"/>
      <c r="C10" s="4"/>
      <c r="D10" s="22"/>
      <c r="E10" s="22"/>
      <c r="F10" s="22"/>
      <c r="G10" s="22"/>
      <c r="H10" s="22"/>
      <c r="I10" s="22"/>
      <c r="J10" s="22"/>
      <c r="K10" s="22"/>
      <c r="L10" s="29"/>
      <c r="M10" s="29"/>
      <c r="O10" s="93"/>
      <c r="P10" s="92" t="str">
        <f>A32</f>
        <v>Tāme sastādīta 2024. gada 26. augusta</v>
      </c>
    </row>
    <row r="11" spans="1:16" ht="12" thickBot="1" x14ac:dyDescent="0.25">
      <c r="A11" s="32"/>
      <c r="B11" s="33"/>
      <c r="C11" s="4"/>
      <c r="D11" s="22"/>
      <c r="E11" s="22"/>
      <c r="F11" s="22"/>
      <c r="G11" s="22"/>
      <c r="H11" s="22"/>
      <c r="I11" s="22"/>
      <c r="J11" s="22"/>
      <c r="K11" s="22"/>
      <c r="L11" s="34"/>
      <c r="M11" s="34"/>
      <c r="N11" s="35"/>
      <c r="O11" s="26"/>
      <c r="P11" s="22"/>
    </row>
    <row r="12" spans="1:16" x14ac:dyDescent="0.2">
      <c r="A12" s="278" t="s">
        <v>23</v>
      </c>
      <c r="B12" s="280" t="s">
        <v>37</v>
      </c>
      <c r="C12" s="275" t="s">
        <v>38</v>
      </c>
      <c r="D12" s="283" t="s">
        <v>39</v>
      </c>
      <c r="E12" s="265" t="s">
        <v>40</v>
      </c>
      <c r="F12" s="274" t="s">
        <v>41</v>
      </c>
      <c r="G12" s="275"/>
      <c r="H12" s="275"/>
      <c r="I12" s="275"/>
      <c r="J12" s="275"/>
      <c r="K12" s="276"/>
      <c r="L12" s="274" t="s">
        <v>42</v>
      </c>
      <c r="M12" s="275"/>
      <c r="N12" s="275"/>
      <c r="O12" s="275"/>
      <c r="P12" s="276"/>
    </row>
    <row r="13" spans="1:16" ht="126.75" customHeight="1" thickBot="1" x14ac:dyDescent="0.25">
      <c r="A13" s="279"/>
      <c r="B13" s="281"/>
      <c r="C13" s="282"/>
      <c r="D13" s="284"/>
      <c r="E13" s="266"/>
      <c r="F13" s="36" t="s">
        <v>43</v>
      </c>
      <c r="G13" s="37" t="s">
        <v>44</v>
      </c>
      <c r="H13" s="37" t="s">
        <v>45</v>
      </c>
      <c r="I13" s="37" t="s">
        <v>46</v>
      </c>
      <c r="J13" s="37" t="s">
        <v>47</v>
      </c>
      <c r="K13" s="65" t="s">
        <v>48</v>
      </c>
      <c r="L13" s="36" t="s">
        <v>43</v>
      </c>
      <c r="M13" s="37" t="s">
        <v>45</v>
      </c>
      <c r="N13" s="37" t="s">
        <v>46</v>
      </c>
      <c r="O13" s="37" t="s">
        <v>47</v>
      </c>
      <c r="P13" s="65" t="s">
        <v>48</v>
      </c>
    </row>
    <row r="14" spans="1:16" ht="22.5" x14ac:dyDescent="0.2">
      <c r="A14" s="66" t="s">
        <v>476</v>
      </c>
      <c r="B14" s="145" t="s">
        <v>696</v>
      </c>
      <c r="C14" s="111" t="s">
        <v>832</v>
      </c>
      <c r="D14" s="110" t="s">
        <v>535</v>
      </c>
      <c r="E14" s="72">
        <v>40</v>
      </c>
      <c r="F14" s="73"/>
      <c r="G14" s="70"/>
      <c r="H14" s="70">
        <f>ROUND(F14*G14,2)</f>
        <v>0</v>
      </c>
      <c r="I14" s="172"/>
      <c r="J14" s="173"/>
      <c r="K14" s="71">
        <f>SUM(H14:J14)</f>
        <v>0</v>
      </c>
      <c r="L14" s="73">
        <f>ROUND(E14*F14,2)</f>
        <v>0</v>
      </c>
      <c r="M14" s="70">
        <f>ROUND(H14*E14,2)</f>
        <v>0</v>
      </c>
      <c r="N14" s="70">
        <f>ROUND(I14*E14,2)</f>
        <v>0</v>
      </c>
      <c r="O14" s="70">
        <f>ROUND(J14*E14,2)</f>
        <v>0</v>
      </c>
      <c r="P14" s="71">
        <f>SUM(M14:O14)</f>
        <v>0</v>
      </c>
    </row>
    <row r="15" spans="1:16" ht="22.5" x14ac:dyDescent="0.2">
      <c r="A15" s="38" t="s">
        <v>477</v>
      </c>
      <c r="B15" s="145" t="s">
        <v>696</v>
      </c>
      <c r="C15" s="109" t="s">
        <v>871</v>
      </c>
      <c r="D15" s="110" t="s">
        <v>535</v>
      </c>
      <c r="E15" s="72">
        <v>20</v>
      </c>
      <c r="F15" s="73"/>
      <c r="G15" s="70"/>
      <c r="H15" s="47">
        <f t="shared" ref="H15:H23" si="0">ROUND(F15*G15,2)</f>
        <v>0</v>
      </c>
      <c r="I15" s="172"/>
      <c r="J15" s="173"/>
      <c r="K15" s="48">
        <f t="shared" ref="K15:K23" si="1">SUM(H15:J15)</f>
        <v>0</v>
      </c>
      <c r="L15" s="49">
        <f t="shared" ref="L15:L25" si="2">ROUND(E15*F15,2)</f>
        <v>0</v>
      </c>
      <c r="M15" s="47">
        <f t="shared" ref="M15:M23" si="3">ROUND(H15*E15,2)</f>
        <v>0</v>
      </c>
      <c r="N15" s="47">
        <f t="shared" ref="N15:N25" si="4">ROUND(I15*E15,2)</f>
        <v>0</v>
      </c>
      <c r="O15" s="47">
        <f t="shared" ref="O15:O25" si="5">ROUND(J15*E15,2)</f>
        <v>0</v>
      </c>
      <c r="P15" s="48">
        <f t="shared" ref="P15:P23" si="6">SUM(M15:O15)</f>
        <v>0</v>
      </c>
    </row>
    <row r="16" spans="1:16" ht="22.5" x14ac:dyDescent="0.2">
      <c r="A16" s="38" t="s">
        <v>563</v>
      </c>
      <c r="B16" s="145" t="s">
        <v>696</v>
      </c>
      <c r="C16" s="109" t="s">
        <v>582</v>
      </c>
      <c r="D16" s="110" t="s">
        <v>535</v>
      </c>
      <c r="E16" s="72">
        <v>1</v>
      </c>
      <c r="F16" s="73"/>
      <c r="G16" s="70"/>
      <c r="H16" s="47">
        <f t="shared" si="0"/>
        <v>0</v>
      </c>
      <c r="I16" s="172"/>
      <c r="J16" s="173"/>
      <c r="K16" s="48">
        <f t="shared" si="1"/>
        <v>0</v>
      </c>
      <c r="L16" s="49">
        <f t="shared" si="2"/>
        <v>0</v>
      </c>
      <c r="M16" s="47">
        <f t="shared" si="3"/>
        <v>0</v>
      </c>
      <c r="N16" s="47">
        <f t="shared" si="4"/>
        <v>0</v>
      </c>
      <c r="O16" s="47">
        <f t="shared" si="5"/>
        <v>0</v>
      </c>
      <c r="P16" s="48">
        <f t="shared" si="6"/>
        <v>0</v>
      </c>
    </row>
    <row r="17" spans="1:16" ht="22.5" x14ac:dyDescent="0.2">
      <c r="A17" s="38" t="s">
        <v>564</v>
      </c>
      <c r="B17" s="145" t="s">
        <v>696</v>
      </c>
      <c r="C17" s="109" t="s">
        <v>583</v>
      </c>
      <c r="D17" s="110" t="s">
        <v>535</v>
      </c>
      <c r="E17" s="72">
        <v>10</v>
      </c>
      <c r="F17" s="73"/>
      <c r="G17" s="70"/>
      <c r="H17" s="47">
        <f t="shared" si="0"/>
        <v>0</v>
      </c>
      <c r="I17" s="172"/>
      <c r="J17" s="173"/>
      <c r="K17" s="48">
        <f t="shared" si="1"/>
        <v>0</v>
      </c>
      <c r="L17" s="49">
        <f t="shared" si="2"/>
        <v>0</v>
      </c>
      <c r="M17" s="47">
        <f t="shared" si="3"/>
        <v>0</v>
      </c>
      <c r="N17" s="47">
        <f t="shared" si="4"/>
        <v>0</v>
      </c>
      <c r="O17" s="47">
        <f t="shared" si="5"/>
        <v>0</v>
      </c>
      <c r="P17" s="48">
        <f t="shared" si="6"/>
        <v>0</v>
      </c>
    </row>
    <row r="18" spans="1:16" ht="22.5" x14ac:dyDescent="0.2">
      <c r="A18" s="38" t="s">
        <v>565</v>
      </c>
      <c r="B18" s="145" t="s">
        <v>696</v>
      </c>
      <c r="C18" s="109" t="s">
        <v>584</v>
      </c>
      <c r="D18" s="110" t="s">
        <v>535</v>
      </c>
      <c r="E18" s="72">
        <v>36</v>
      </c>
      <c r="F18" s="73"/>
      <c r="G18" s="70"/>
      <c r="H18" s="47">
        <f t="shared" si="0"/>
        <v>0</v>
      </c>
      <c r="I18" s="172"/>
      <c r="J18" s="173"/>
      <c r="K18" s="48">
        <f t="shared" si="1"/>
        <v>0</v>
      </c>
      <c r="L18" s="49">
        <f t="shared" si="2"/>
        <v>0</v>
      </c>
      <c r="M18" s="47">
        <f t="shared" si="3"/>
        <v>0</v>
      </c>
      <c r="N18" s="47">
        <f t="shared" si="4"/>
        <v>0</v>
      </c>
      <c r="O18" s="47">
        <f t="shared" si="5"/>
        <v>0</v>
      </c>
      <c r="P18" s="48">
        <f t="shared" si="6"/>
        <v>0</v>
      </c>
    </row>
    <row r="19" spans="1:16" ht="22.5" x14ac:dyDescent="0.2">
      <c r="A19" s="38" t="s">
        <v>546</v>
      </c>
      <c r="B19" s="145" t="s">
        <v>696</v>
      </c>
      <c r="C19" s="109" t="s">
        <v>585</v>
      </c>
      <c r="D19" s="24" t="s">
        <v>536</v>
      </c>
      <c r="E19" s="72">
        <v>360</v>
      </c>
      <c r="F19" s="73"/>
      <c r="G19" s="70"/>
      <c r="H19" s="47">
        <f t="shared" si="0"/>
        <v>0</v>
      </c>
      <c r="I19" s="172"/>
      <c r="J19" s="173"/>
      <c r="K19" s="48">
        <f t="shared" si="1"/>
        <v>0</v>
      </c>
      <c r="L19" s="49">
        <f t="shared" si="2"/>
        <v>0</v>
      </c>
      <c r="M19" s="47">
        <f t="shared" si="3"/>
        <v>0</v>
      </c>
      <c r="N19" s="47">
        <f t="shared" si="4"/>
        <v>0</v>
      </c>
      <c r="O19" s="47">
        <f t="shared" si="5"/>
        <v>0</v>
      </c>
      <c r="P19" s="48">
        <f t="shared" si="6"/>
        <v>0</v>
      </c>
    </row>
    <row r="20" spans="1:16" ht="22.5" x14ac:dyDescent="0.2">
      <c r="A20" s="38" t="s">
        <v>566</v>
      </c>
      <c r="B20" s="145" t="s">
        <v>696</v>
      </c>
      <c r="C20" s="109" t="s">
        <v>586</v>
      </c>
      <c r="D20" s="24" t="s">
        <v>536</v>
      </c>
      <c r="E20" s="72">
        <v>190</v>
      </c>
      <c r="F20" s="73"/>
      <c r="G20" s="70"/>
      <c r="H20" s="47">
        <f t="shared" si="0"/>
        <v>0</v>
      </c>
      <c r="I20" s="172"/>
      <c r="J20" s="173"/>
      <c r="K20" s="48">
        <f t="shared" si="1"/>
        <v>0</v>
      </c>
      <c r="L20" s="49">
        <f t="shared" si="2"/>
        <v>0</v>
      </c>
      <c r="M20" s="47">
        <f t="shared" si="3"/>
        <v>0</v>
      </c>
      <c r="N20" s="47">
        <f t="shared" si="4"/>
        <v>0</v>
      </c>
      <c r="O20" s="47">
        <f t="shared" si="5"/>
        <v>0</v>
      </c>
      <c r="P20" s="48">
        <f t="shared" si="6"/>
        <v>0</v>
      </c>
    </row>
    <row r="21" spans="1:16" ht="22.5" x14ac:dyDescent="0.2">
      <c r="A21" s="38" t="s">
        <v>567</v>
      </c>
      <c r="B21" s="145" t="s">
        <v>696</v>
      </c>
      <c r="C21" s="109" t="s">
        <v>587</v>
      </c>
      <c r="D21" s="24" t="s">
        <v>62</v>
      </c>
      <c r="E21" s="72">
        <v>27</v>
      </c>
      <c r="F21" s="73"/>
      <c r="G21" s="70"/>
      <c r="H21" s="47">
        <f t="shared" si="0"/>
        <v>0</v>
      </c>
      <c r="I21" s="172"/>
      <c r="J21" s="173"/>
      <c r="K21" s="48">
        <f t="shared" si="1"/>
        <v>0</v>
      </c>
      <c r="L21" s="49">
        <f t="shared" si="2"/>
        <v>0</v>
      </c>
      <c r="M21" s="47">
        <f t="shared" si="3"/>
        <v>0</v>
      </c>
      <c r="N21" s="47">
        <f t="shared" si="4"/>
        <v>0</v>
      </c>
      <c r="O21" s="47">
        <f t="shared" si="5"/>
        <v>0</v>
      </c>
      <c r="P21" s="48">
        <f t="shared" si="6"/>
        <v>0</v>
      </c>
    </row>
    <row r="22" spans="1:16" ht="22.5" x14ac:dyDescent="0.2">
      <c r="A22" s="38" t="s">
        <v>568</v>
      </c>
      <c r="B22" s="145" t="s">
        <v>696</v>
      </c>
      <c r="C22" s="103" t="s">
        <v>588</v>
      </c>
      <c r="D22" s="24" t="s">
        <v>537</v>
      </c>
      <c r="E22" s="72">
        <v>1</v>
      </c>
      <c r="F22" s="73"/>
      <c r="G22" s="70"/>
      <c r="H22" s="47">
        <f t="shared" si="0"/>
        <v>0</v>
      </c>
      <c r="I22" s="172"/>
      <c r="J22" s="174"/>
      <c r="K22" s="48">
        <f t="shared" si="1"/>
        <v>0</v>
      </c>
      <c r="L22" s="49">
        <f t="shared" si="2"/>
        <v>0</v>
      </c>
      <c r="M22" s="47">
        <f t="shared" si="3"/>
        <v>0</v>
      </c>
      <c r="N22" s="47">
        <f t="shared" si="4"/>
        <v>0</v>
      </c>
      <c r="O22" s="47">
        <f t="shared" si="5"/>
        <v>0</v>
      </c>
      <c r="P22" s="48">
        <f t="shared" si="6"/>
        <v>0</v>
      </c>
    </row>
    <row r="23" spans="1:16" ht="22.5" x14ac:dyDescent="0.2">
      <c r="A23" s="38" t="s">
        <v>569</v>
      </c>
      <c r="B23" s="145" t="s">
        <v>696</v>
      </c>
      <c r="C23" s="103" t="s">
        <v>589</v>
      </c>
      <c r="D23" s="24" t="s">
        <v>590</v>
      </c>
      <c r="E23" s="72">
        <v>1</v>
      </c>
      <c r="F23" s="73"/>
      <c r="G23" s="70"/>
      <c r="H23" s="47">
        <f t="shared" si="0"/>
        <v>0</v>
      </c>
      <c r="I23" s="172"/>
      <c r="J23" s="174"/>
      <c r="K23" s="48">
        <f t="shared" si="1"/>
        <v>0</v>
      </c>
      <c r="L23" s="49">
        <f t="shared" si="2"/>
        <v>0</v>
      </c>
      <c r="M23" s="47">
        <f t="shared" si="3"/>
        <v>0</v>
      </c>
      <c r="N23" s="47">
        <f t="shared" si="4"/>
        <v>0</v>
      </c>
      <c r="O23" s="47">
        <f t="shared" si="5"/>
        <v>0</v>
      </c>
      <c r="P23" s="48">
        <f t="shared" si="6"/>
        <v>0</v>
      </c>
    </row>
    <row r="24" spans="1:16" ht="22.5" x14ac:dyDescent="0.2">
      <c r="A24" s="167">
        <v>11</v>
      </c>
      <c r="B24" s="145" t="s">
        <v>696</v>
      </c>
      <c r="C24" s="205" t="s">
        <v>931</v>
      </c>
      <c r="D24" s="110" t="s">
        <v>535</v>
      </c>
      <c r="E24" s="211">
        <v>20</v>
      </c>
      <c r="F24" s="47"/>
      <c r="G24" s="70"/>
      <c r="H24" s="70"/>
      <c r="I24" s="212"/>
      <c r="J24" s="213"/>
      <c r="K24" s="71"/>
      <c r="L24" s="73">
        <f t="shared" si="2"/>
        <v>0</v>
      </c>
      <c r="M24" s="70"/>
      <c r="N24" s="70">
        <f t="shared" si="4"/>
        <v>0</v>
      </c>
      <c r="O24" s="70">
        <f t="shared" si="5"/>
        <v>0</v>
      </c>
      <c r="P24" s="71"/>
    </row>
    <row r="25" spans="1:16" ht="23.25" thickBot="1" x14ac:dyDescent="0.25">
      <c r="A25" s="167">
        <v>12</v>
      </c>
      <c r="B25" s="145" t="s">
        <v>696</v>
      </c>
      <c r="C25" s="205" t="s">
        <v>932</v>
      </c>
      <c r="D25" s="24" t="s">
        <v>536</v>
      </c>
      <c r="E25" s="196">
        <v>20</v>
      </c>
      <c r="F25" s="210"/>
      <c r="G25" s="198"/>
      <c r="H25" s="198"/>
      <c r="I25" s="206"/>
      <c r="J25" s="207"/>
      <c r="K25" s="208"/>
      <c r="L25" s="209">
        <f t="shared" si="2"/>
        <v>0</v>
      </c>
      <c r="M25" s="198"/>
      <c r="N25" s="198">
        <f t="shared" si="4"/>
        <v>0</v>
      </c>
      <c r="O25" s="198">
        <f t="shared" si="5"/>
        <v>0</v>
      </c>
      <c r="P25" s="208"/>
    </row>
    <row r="26" spans="1:16" ht="12" thickBot="1" x14ac:dyDescent="0.25">
      <c r="A26" s="268" t="s">
        <v>697</v>
      </c>
      <c r="B26" s="269"/>
      <c r="C26" s="269"/>
      <c r="D26" s="269"/>
      <c r="E26" s="269"/>
      <c r="F26" s="269"/>
      <c r="G26" s="269"/>
      <c r="H26" s="269"/>
      <c r="I26" s="269"/>
      <c r="J26" s="269"/>
      <c r="K26" s="270"/>
      <c r="L26" s="74">
        <f>SUM(L14:L25)</f>
        <v>0</v>
      </c>
      <c r="M26" s="75">
        <f>SUM(M14:M23)</f>
        <v>0</v>
      </c>
      <c r="N26" s="75">
        <f>SUM(N14:N25)</f>
        <v>0</v>
      </c>
      <c r="O26" s="75">
        <f>SUM(O14:O25)</f>
        <v>0</v>
      </c>
      <c r="P26" s="76">
        <f>SUM(P14:P23)</f>
        <v>0</v>
      </c>
    </row>
    <row r="27" spans="1:16" x14ac:dyDescent="0.2">
      <c r="A27" s="17"/>
      <c r="B27" s="17"/>
      <c r="C27" s="17"/>
      <c r="D27" s="17"/>
      <c r="E27" s="17"/>
      <c r="F27" s="17"/>
      <c r="G27" s="17"/>
      <c r="H27" s="17"/>
      <c r="I27" s="17"/>
      <c r="J27" s="17"/>
      <c r="K27" s="17"/>
      <c r="L27" s="17"/>
      <c r="M27" s="17"/>
      <c r="N27" s="17"/>
      <c r="O27" s="17"/>
      <c r="P27" s="17"/>
    </row>
    <row r="28" spans="1:16" x14ac:dyDescent="0.2">
      <c r="A28" s="17"/>
      <c r="B28" s="17"/>
      <c r="C28" s="17"/>
      <c r="D28" s="17"/>
      <c r="E28" s="17"/>
      <c r="F28" s="17"/>
      <c r="G28" s="17"/>
      <c r="H28" s="17"/>
      <c r="I28" s="17"/>
      <c r="J28" s="17"/>
      <c r="K28" s="17"/>
      <c r="L28" s="17"/>
      <c r="M28" s="17"/>
      <c r="N28" s="17"/>
      <c r="O28" s="17"/>
      <c r="P28" s="17"/>
    </row>
    <row r="29" spans="1:16" x14ac:dyDescent="0.2">
      <c r="A29" s="1" t="s">
        <v>14</v>
      </c>
      <c r="B29" s="17"/>
      <c r="C29" s="267" t="str">
        <f>'Kops a'!C36:H36</f>
        <v>Vasilijs Ivanovs</v>
      </c>
      <c r="D29" s="267"/>
      <c r="E29" s="267"/>
      <c r="F29" s="267"/>
      <c r="G29" s="267"/>
      <c r="H29" s="267"/>
      <c r="I29" s="17"/>
      <c r="J29" s="17"/>
      <c r="K29" s="17"/>
      <c r="L29" s="17"/>
      <c r="M29" s="17"/>
      <c r="N29" s="17"/>
      <c r="O29" s="17"/>
      <c r="P29" s="17"/>
    </row>
    <row r="30" spans="1:16" x14ac:dyDescent="0.2">
      <c r="A30" s="17"/>
      <c r="B30" s="17"/>
      <c r="C30" s="225" t="s">
        <v>15</v>
      </c>
      <c r="D30" s="225"/>
      <c r="E30" s="225"/>
      <c r="F30" s="225"/>
      <c r="G30" s="225"/>
      <c r="H30" s="225"/>
      <c r="I30" s="17"/>
      <c r="J30" s="17"/>
      <c r="K30" s="17"/>
      <c r="L30" s="17"/>
      <c r="M30" s="17"/>
      <c r="N30" s="17"/>
      <c r="O30" s="17"/>
      <c r="P30" s="17"/>
    </row>
    <row r="31" spans="1:16" x14ac:dyDescent="0.2">
      <c r="A31" s="17"/>
      <c r="B31" s="17"/>
      <c r="C31" s="17"/>
      <c r="D31" s="17"/>
      <c r="E31" s="17"/>
      <c r="F31" s="17"/>
      <c r="G31" s="17"/>
      <c r="H31" s="17"/>
      <c r="I31" s="17"/>
      <c r="J31" s="17"/>
      <c r="K31" s="17"/>
      <c r="L31" s="17"/>
      <c r="M31" s="17"/>
      <c r="N31" s="17"/>
      <c r="O31" s="17"/>
      <c r="P31" s="17"/>
    </row>
    <row r="32" spans="1:16" x14ac:dyDescent="0.2">
      <c r="A32" s="91" t="str">
        <f>'Kops a'!A39</f>
        <v>Tāme sastādīta 2024. gada 26. augusta</v>
      </c>
      <c r="B32" s="50"/>
      <c r="C32" s="50"/>
      <c r="D32" s="50"/>
      <c r="E32" s="17"/>
      <c r="F32" s="17"/>
      <c r="G32" s="17"/>
      <c r="H32" s="17"/>
      <c r="I32" s="17"/>
      <c r="J32" s="17"/>
      <c r="K32" s="17"/>
      <c r="L32" s="17"/>
      <c r="M32" s="17"/>
      <c r="N32" s="17"/>
      <c r="O32" s="17"/>
      <c r="P32" s="17"/>
    </row>
    <row r="33" spans="1:16" x14ac:dyDescent="0.2">
      <c r="A33" s="17"/>
      <c r="B33" s="17"/>
      <c r="C33" s="17"/>
      <c r="D33" s="17"/>
      <c r="E33" s="17"/>
      <c r="F33" s="17"/>
      <c r="G33" s="17"/>
      <c r="H33" s="17"/>
      <c r="I33" s="17"/>
      <c r="J33" s="17"/>
      <c r="K33" s="17"/>
      <c r="L33" s="17"/>
      <c r="M33" s="17"/>
      <c r="N33" s="17"/>
      <c r="O33" s="17"/>
      <c r="P33" s="17"/>
    </row>
    <row r="34" spans="1:16" x14ac:dyDescent="0.2">
      <c r="A34" s="1" t="s">
        <v>34</v>
      </c>
      <c r="B34" s="17"/>
      <c r="C34" s="267" t="str">
        <f>'Kops a'!C41:H41</f>
        <v>Vasilijs Ivanovs</v>
      </c>
      <c r="D34" s="267"/>
      <c r="E34" s="267"/>
      <c r="F34" s="267"/>
      <c r="G34" s="267"/>
      <c r="H34" s="267"/>
      <c r="I34" s="17"/>
      <c r="J34" s="17"/>
      <c r="K34" s="17"/>
      <c r="L34" s="17"/>
      <c r="M34" s="17"/>
      <c r="N34" s="17"/>
      <c r="O34" s="17"/>
      <c r="P34" s="17"/>
    </row>
    <row r="35" spans="1:16" x14ac:dyDescent="0.2">
      <c r="A35" s="17"/>
      <c r="B35" s="17"/>
      <c r="C35" s="225" t="s">
        <v>15</v>
      </c>
      <c r="D35" s="225"/>
      <c r="E35" s="225"/>
      <c r="F35" s="225"/>
      <c r="G35" s="225"/>
      <c r="H35" s="225"/>
      <c r="I35" s="17"/>
      <c r="J35" s="17"/>
      <c r="K35" s="17"/>
      <c r="L35" s="17"/>
      <c r="M35" s="17"/>
      <c r="N35" s="17"/>
      <c r="O35" s="17"/>
      <c r="P35" s="17"/>
    </row>
    <row r="36" spans="1:16" x14ac:dyDescent="0.2">
      <c r="A36" s="17"/>
      <c r="B36" s="17"/>
      <c r="C36" s="17"/>
      <c r="D36" s="17"/>
      <c r="E36" s="17"/>
      <c r="F36" s="17"/>
      <c r="G36" s="17"/>
      <c r="H36" s="17"/>
      <c r="I36" s="17"/>
      <c r="J36" s="17"/>
      <c r="K36" s="17"/>
      <c r="L36" s="17"/>
      <c r="M36" s="17"/>
      <c r="N36" s="17"/>
      <c r="O36" s="17"/>
      <c r="P36" s="17"/>
    </row>
    <row r="37" spans="1:16" x14ac:dyDescent="0.2">
      <c r="A37" s="91" t="s">
        <v>51</v>
      </c>
      <c r="B37" s="50"/>
      <c r="C37" s="95" t="str">
        <f>'Kops a'!C44</f>
        <v>4-01907</v>
      </c>
      <c r="D37" s="50"/>
      <c r="E37" s="17"/>
      <c r="F37" s="17"/>
      <c r="G37" s="17"/>
      <c r="H37" s="17"/>
      <c r="I37" s="17"/>
      <c r="J37" s="17"/>
      <c r="K37" s="17"/>
      <c r="L37" s="17"/>
      <c r="M37" s="17"/>
      <c r="N37" s="17"/>
      <c r="O37" s="17"/>
      <c r="P37" s="17"/>
    </row>
    <row r="38" spans="1:16" x14ac:dyDescent="0.2">
      <c r="A38" s="17"/>
      <c r="B38" s="17"/>
      <c r="C38" s="17"/>
      <c r="D38" s="17"/>
      <c r="E38" s="17"/>
      <c r="F38" s="17"/>
      <c r="G38" s="17"/>
      <c r="H38" s="17"/>
      <c r="I38" s="17"/>
      <c r="J38" s="17"/>
      <c r="K38" s="17"/>
      <c r="L38" s="17"/>
      <c r="M38" s="17"/>
      <c r="N38" s="17"/>
      <c r="O38" s="17"/>
      <c r="P38" s="17"/>
    </row>
  </sheetData>
  <mergeCells count="22">
    <mergeCell ref="C2:I2"/>
    <mergeCell ref="C3:I3"/>
    <mergeCell ref="D5:L5"/>
    <mergeCell ref="D6:L6"/>
    <mergeCell ref="D7:L7"/>
    <mergeCell ref="N9:O9"/>
    <mergeCell ref="A12:A13"/>
    <mergeCell ref="B12:B13"/>
    <mergeCell ref="C12:C13"/>
    <mergeCell ref="D12:D13"/>
    <mergeCell ref="E12:E13"/>
    <mergeCell ref="L12:P12"/>
    <mergeCell ref="C35:H35"/>
    <mergeCell ref="C4:I4"/>
    <mergeCell ref="F12:K12"/>
    <mergeCell ref="A9:F9"/>
    <mergeCell ref="J9:M9"/>
    <mergeCell ref="D8:L8"/>
    <mergeCell ref="A26:K26"/>
    <mergeCell ref="C29:H29"/>
    <mergeCell ref="C30:H30"/>
    <mergeCell ref="C34:H34"/>
  </mergeCells>
  <conditionalFormatting sqref="A9:F9">
    <cfRule type="containsText" dxfId="70" priority="31" operator="containsText" text="Tāme sastādīta  20__. gada tirgus cenās, pamatojoties uz ___ daļas rasējumiem">
      <formula>NOT(ISERROR(SEARCH("Tāme sastādīta  20__. gada tirgus cenās, pamatojoties uz ___ daļas rasējumiem",A9)))</formula>
    </cfRule>
  </conditionalFormatting>
  <conditionalFormatting sqref="A14:G25">
    <cfRule type="cellIs" dxfId="69" priority="3" operator="equal">
      <formula>0</formula>
    </cfRule>
  </conditionalFormatting>
  <conditionalFormatting sqref="A26:K26">
    <cfRule type="containsText" dxfId="68" priority="28" operator="containsText" text="Tiešās izmaksas kopā, t. sk. darba devēja sociālais nodoklis __.__% ">
      <formula>NOT(ISERROR(SEARCH("Tiešās izmaksas kopā, t. sk. darba devēja sociālais nodoklis __.__% ",A26)))</formula>
    </cfRule>
  </conditionalFormatting>
  <conditionalFormatting sqref="C29:H29 C34:H34 C37">
    <cfRule type="cellIs" dxfId="67" priority="10" operator="equal">
      <formula>0</formula>
    </cfRule>
  </conditionalFormatting>
  <conditionalFormatting sqref="C29:H29">
    <cfRule type="cellIs" dxfId="66" priority="11" operator="equal">
      <formula>0</formula>
    </cfRule>
  </conditionalFormatting>
  <conditionalFormatting sqref="C34:H34">
    <cfRule type="cellIs" dxfId="65" priority="12" operator="equal">
      <formula>0</formula>
    </cfRule>
  </conditionalFormatting>
  <conditionalFormatting sqref="C2:I2">
    <cfRule type="cellIs" dxfId="64" priority="8" operator="equal">
      <formula>0</formula>
    </cfRule>
  </conditionalFormatting>
  <conditionalFormatting sqref="C4:I4">
    <cfRule type="cellIs" dxfId="63" priority="22" operator="equal">
      <formula>0</formula>
    </cfRule>
  </conditionalFormatting>
  <conditionalFormatting sqref="D1">
    <cfRule type="cellIs" dxfId="62" priority="9" operator="equal">
      <formula>0</formula>
    </cfRule>
  </conditionalFormatting>
  <conditionalFormatting sqref="D5:L8">
    <cfRule type="cellIs" dxfId="61" priority="19" operator="equal">
      <formula>0</formula>
    </cfRule>
  </conditionalFormatting>
  <conditionalFormatting sqref="H14:H25 K14:P25 L26:P26">
    <cfRule type="cellIs" dxfId="60" priority="23" operator="equal">
      <formula>0</formula>
    </cfRule>
  </conditionalFormatting>
  <conditionalFormatting sqref="I14:J25">
    <cfRule type="cellIs" dxfId="59" priority="1" stopIfTrue="1" operator="equal">
      <formula>0</formula>
    </cfRule>
  </conditionalFormatting>
  <conditionalFormatting sqref="N9:O9">
    <cfRule type="cellIs" dxfId="58" priority="33" operator="equal">
      <formula>0</formula>
    </cfRule>
  </conditionalFormatting>
  <conditionalFormatting sqref="O10:P10">
    <cfRule type="cellIs" dxfId="57" priority="15" operator="equal">
      <formula>"20__. gada __. _________"</formula>
    </cfRule>
  </conditionalFormatting>
  <pageMargins left="0.19685039370078741" right="0.19685039370078741" top="0.78740157480314965" bottom="0.59055118110236227" header="0.31496062992125984" footer="0.31496062992125984"/>
  <pageSetup paperSize="9" orientation="landscape" r:id="rId1"/>
  <headerFooter>
    <oddHeader>&amp;R&amp;"Arial,Обычный"&amp;8LT. Nr.3.3.</oddHeader>
    <oddFooter>&amp;C&amp;"Arial,Обычный"&amp;8Page &amp;P of &amp;N&amp;R&amp;"Arial,Обычный"&amp;8SIA Admira TP_01.24.</oddFooter>
  </headerFooter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14" operator="containsText" id="{FF7EA908-55EC-4C43-BFD3-676EB2F59EFD}">
            <xm:f>NOT(ISERROR(SEARCH("Tāme sastādīta ____. gada ___. ______________",A32)))</xm:f>
            <xm:f>"Tāme sastādīta ____. gada ___. ______________"</xm:f>
            <x14:dxf>
              <font>
                <color auto="1"/>
              </font>
              <fill>
                <patternFill>
                  <bgColor rgb="FFC6EFCE"/>
                </patternFill>
              </fill>
            </x14:dxf>
          </x14:cfRule>
          <xm:sqref>A32</xm:sqref>
        </x14:conditionalFormatting>
        <x14:conditionalFormatting xmlns:xm="http://schemas.microsoft.com/office/excel/2006/main">
          <x14:cfRule type="containsText" priority="13" operator="containsText" id="{7D30F4F9-54F3-4EAD-9065-3BE0F6D67384}">
            <xm:f>NOT(ISERROR(SEARCH("Sertifikāta Nr. _________________________________",A37)))</xm:f>
            <xm:f>"Sertifikāta Nr. _________________________________"</xm:f>
            <x14:dxf>
              <font>
                <color auto="1"/>
              </font>
              <fill>
                <patternFill>
                  <bgColor rgb="FFC6EFCE"/>
                </patternFill>
              </fill>
            </x14:dxf>
          </x14:cfRule>
          <xm:sqref>A37</xm:sqref>
        </x14:conditionalFormatting>
      </x14:conditionalFormattings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P159"/>
  <sheetViews>
    <sheetView tabSelected="1" topLeftCell="A34" zoomScaleNormal="100" workbookViewId="0">
      <selection activeCell="H85" sqref="H85"/>
    </sheetView>
  </sheetViews>
  <sheetFormatPr defaultRowHeight="11.25" x14ac:dyDescent="0.2"/>
  <cols>
    <col min="1" max="1" width="4.5703125" style="1" customWidth="1"/>
    <col min="2" max="2" width="6.42578125" style="1" customWidth="1"/>
    <col min="3" max="3" width="38.42578125" style="1" customWidth="1"/>
    <col min="4" max="4" width="5.85546875" style="1" customWidth="1"/>
    <col min="5" max="5" width="8.7109375" style="1" customWidth="1"/>
    <col min="6" max="6" width="5.42578125" style="1" customWidth="1"/>
    <col min="7" max="7" width="4.85546875" style="1" customWidth="1"/>
    <col min="8" max="10" width="6.7109375" style="1" customWidth="1"/>
    <col min="11" max="11" width="7" style="1" customWidth="1"/>
    <col min="12" max="15" width="7.7109375" style="1" customWidth="1"/>
    <col min="16" max="16" width="9" style="1" customWidth="1"/>
    <col min="17" max="16384" width="9.140625" style="1"/>
  </cols>
  <sheetData>
    <row r="1" spans="1:16" x14ac:dyDescent="0.2">
      <c r="A1" s="22"/>
      <c r="B1" s="22"/>
      <c r="C1" s="27" t="s">
        <v>35</v>
      </c>
      <c r="D1" s="51" t="s">
        <v>241</v>
      </c>
      <c r="E1" s="22"/>
      <c r="F1" s="22"/>
      <c r="G1" s="22"/>
      <c r="H1" s="22"/>
      <c r="I1" s="22"/>
      <c r="J1" s="22"/>
      <c r="N1" s="26"/>
      <c r="O1" s="27"/>
      <c r="P1" s="28"/>
    </row>
    <row r="2" spans="1:16" x14ac:dyDescent="0.2">
      <c r="A2" s="29"/>
      <c r="B2" s="29"/>
      <c r="C2" s="271" t="s">
        <v>481</v>
      </c>
      <c r="D2" s="271"/>
      <c r="E2" s="271"/>
      <c r="F2" s="271"/>
      <c r="G2" s="271"/>
      <c r="H2" s="271"/>
      <c r="I2" s="271"/>
      <c r="J2" s="29"/>
    </row>
    <row r="3" spans="1:16" x14ac:dyDescent="0.2">
      <c r="A3" s="30"/>
      <c r="B3" s="30"/>
      <c r="C3" s="262" t="s">
        <v>17</v>
      </c>
      <c r="D3" s="262"/>
      <c r="E3" s="262"/>
      <c r="F3" s="262"/>
      <c r="G3" s="262"/>
      <c r="H3" s="262"/>
      <c r="I3" s="262"/>
      <c r="J3" s="30"/>
    </row>
    <row r="4" spans="1:16" x14ac:dyDescent="0.2">
      <c r="A4" s="30"/>
      <c r="B4" s="30"/>
      <c r="C4" s="272" t="s">
        <v>49</v>
      </c>
      <c r="D4" s="272"/>
      <c r="E4" s="272"/>
      <c r="F4" s="272"/>
      <c r="G4" s="272"/>
      <c r="H4" s="272"/>
      <c r="I4" s="272"/>
      <c r="J4" s="30"/>
    </row>
    <row r="5" spans="1:16" x14ac:dyDescent="0.2">
      <c r="A5" s="22"/>
      <c r="B5" s="22"/>
      <c r="C5" s="27" t="s">
        <v>5</v>
      </c>
      <c r="D5" s="286" t="str">
        <f>'Kops a'!D6</f>
        <v>Daudzīvokļu dzīvojamais mājās</v>
      </c>
      <c r="E5" s="286"/>
      <c r="F5" s="286"/>
      <c r="G5" s="286"/>
      <c r="H5" s="286"/>
      <c r="I5" s="286"/>
      <c r="J5" s="286"/>
      <c r="K5" s="286"/>
      <c r="L5" s="286"/>
      <c r="M5" s="17"/>
      <c r="N5" s="17"/>
      <c r="O5" s="17"/>
      <c r="P5" s="17"/>
    </row>
    <row r="6" spans="1:16" x14ac:dyDescent="0.2">
      <c r="A6" s="22"/>
      <c r="B6" s="22"/>
      <c r="C6" s="27" t="s">
        <v>6</v>
      </c>
      <c r="D6" s="286" t="str">
        <f>'Kops a'!D7</f>
        <v>Energoefektivitātes paaugstināšana daudzdzīvokļu dzīvojamai mājai</v>
      </c>
      <c r="E6" s="286"/>
      <c r="F6" s="286"/>
      <c r="G6" s="286"/>
      <c r="H6" s="286"/>
      <c r="I6" s="286"/>
      <c r="J6" s="286"/>
      <c r="K6" s="286"/>
      <c r="L6" s="286"/>
      <c r="M6" s="17"/>
      <c r="N6" s="17"/>
      <c r="O6" s="17"/>
      <c r="P6" s="17"/>
    </row>
    <row r="7" spans="1:16" x14ac:dyDescent="0.2">
      <c r="A7" s="22"/>
      <c r="B7" s="22"/>
      <c r="C7" s="27" t="s">
        <v>7</v>
      </c>
      <c r="D7" s="286" t="str">
        <f>'Kops a'!D8</f>
        <v>Rūpnīcas ielā 6, Rēzeknē, LV-4604</v>
      </c>
      <c r="E7" s="286"/>
      <c r="F7" s="286"/>
      <c r="G7" s="286"/>
      <c r="H7" s="286"/>
      <c r="I7" s="286"/>
      <c r="J7" s="286"/>
      <c r="K7" s="286"/>
      <c r="L7" s="286"/>
      <c r="M7" s="17"/>
      <c r="N7" s="17"/>
      <c r="O7" s="17"/>
      <c r="P7" s="17"/>
    </row>
    <row r="8" spans="1:16" x14ac:dyDescent="0.2">
      <c r="A8" s="22"/>
      <c r="B8" s="22"/>
      <c r="C8" s="4" t="s">
        <v>20</v>
      </c>
      <c r="D8" s="286" t="str">
        <f>'Kops a'!D9</f>
        <v>TP_01.24</v>
      </c>
      <c r="E8" s="286"/>
      <c r="F8" s="286"/>
      <c r="G8" s="286"/>
      <c r="H8" s="286"/>
      <c r="I8" s="286"/>
      <c r="J8" s="286"/>
      <c r="K8" s="286"/>
      <c r="L8" s="286"/>
      <c r="M8" s="17"/>
      <c r="N8" s="17"/>
      <c r="O8" s="17"/>
      <c r="P8" s="17"/>
    </row>
    <row r="9" spans="1:16" ht="11.25" customHeight="1" x14ac:dyDescent="0.2">
      <c r="A9" s="273" t="s">
        <v>882</v>
      </c>
      <c r="B9" s="273"/>
      <c r="C9" s="273"/>
      <c r="D9" s="273"/>
      <c r="E9" s="273"/>
      <c r="F9" s="273"/>
      <c r="G9" s="31"/>
      <c r="H9" s="31"/>
      <c r="I9" s="31"/>
      <c r="J9" s="277" t="s">
        <v>36</v>
      </c>
      <c r="K9" s="277"/>
      <c r="L9" s="277"/>
      <c r="M9" s="277"/>
      <c r="N9" s="285">
        <f>P147</f>
        <v>0</v>
      </c>
      <c r="O9" s="285"/>
      <c r="P9" s="31"/>
    </row>
    <row r="10" spans="1:16" x14ac:dyDescent="0.2">
      <c r="A10" s="32"/>
      <c r="B10" s="33"/>
      <c r="C10" s="4"/>
      <c r="D10" s="22"/>
      <c r="E10" s="22"/>
      <c r="F10" s="22"/>
      <c r="G10" s="22"/>
      <c r="H10" s="22"/>
      <c r="I10" s="22"/>
      <c r="J10" s="22"/>
      <c r="K10" s="22"/>
      <c r="L10" s="29"/>
      <c r="M10" s="29"/>
      <c r="O10" s="93"/>
      <c r="P10" s="92" t="str">
        <f>A153</f>
        <v>Tāme sastādīta 2024. gada 26. augusta</v>
      </c>
    </row>
    <row r="11" spans="1:16" ht="12" thickBot="1" x14ac:dyDescent="0.25">
      <c r="A11" s="32"/>
      <c r="B11" s="33"/>
      <c r="C11" s="4"/>
      <c r="D11" s="22"/>
      <c r="E11" s="22"/>
      <c r="F11" s="22"/>
      <c r="G11" s="22"/>
      <c r="H11" s="22"/>
      <c r="I11" s="22"/>
      <c r="J11" s="22"/>
      <c r="K11" s="22"/>
      <c r="L11" s="34"/>
      <c r="M11" s="34"/>
      <c r="N11" s="35"/>
      <c r="O11" s="26"/>
      <c r="P11" s="22"/>
    </row>
    <row r="12" spans="1:16" x14ac:dyDescent="0.2">
      <c r="A12" s="278" t="s">
        <v>23</v>
      </c>
      <c r="B12" s="280" t="s">
        <v>37</v>
      </c>
      <c r="C12" s="275" t="s">
        <v>38</v>
      </c>
      <c r="D12" s="283" t="s">
        <v>39</v>
      </c>
      <c r="E12" s="265" t="s">
        <v>40</v>
      </c>
      <c r="F12" s="274" t="s">
        <v>41</v>
      </c>
      <c r="G12" s="275"/>
      <c r="H12" s="275"/>
      <c r="I12" s="275"/>
      <c r="J12" s="275"/>
      <c r="K12" s="276"/>
      <c r="L12" s="274" t="s">
        <v>42</v>
      </c>
      <c r="M12" s="275"/>
      <c r="N12" s="275"/>
      <c r="O12" s="275"/>
      <c r="P12" s="276"/>
    </row>
    <row r="13" spans="1:16" ht="126.75" customHeight="1" thickBot="1" x14ac:dyDescent="0.25">
      <c r="A13" s="279"/>
      <c r="B13" s="281"/>
      <c r="C13" s="282"/>
      <c r="D13" s="284"/>
      <c r="E13" s="266"/>
      <c r="F13" s="36" t="s">
        <v>43</v>
      </c>
      <c r="G13" s="37" t="s">
        <v>44</v>
      </c>
      <c r="H13" s="37" t="s">
        <v>45</v>
      </c>
      <c r="I13" s="37" t="s">
        <v>46</v>
      </c>
      <c r="J13" s="37" t="s">
        <v>47</v>
      </c>
      <c r="K13" s="65" t="s">
        <v>48</v>
      </c>
      <c r="L13" s="36" t="s">
        <v>43</v>
      </c>
      <c r="M13" s="37" t="s">
        <v>45</v>
      </c>
      <c r="N13" s="37" t="s">
        <v>46</v>
      </c>
      <c r="O13" s="37" t="s">
        <v>47</v>
      </c>
      <c r="P13" s="65" t="s">
        <v>48</v>
      </c>
    </row>
    <row r="14" spans="1:16" s="154" customFormat="1" ht="15" customHeight="1" x14ac:dyDescent="0.2">
      <c r="A14" s="150">
        <v>1</v>
      </c>
      <c r="B14" s="151">
        <v>2</v>
      </c>
      <c r="C14" s="157">
        <v>3</v>
      </c>
      <c r="D14" s="152">
        <v>4</v>
      </c>
      <c r="E14" s="158">
        <v>5</v>
      </c>
      <c r="F14" s="158">
        <v>6</v>
      </c>
      <c r="G14" s="158">
        <v>7</v>
      </c>
      <c r="H14" s="151">
        <v>8</v>
      </c>
      <c r="I14" s="158">
        <v>9</v>
      </c>
      <c r="J14" s="158">
        <v>10</v>
      </c>
      <c r="K14" s="153">
        <v>11</v>
      </c>
      <c r="L14" s="150">
        <v>12</v>
      </c>
      <c r="M14" s="151">
        <v>13</v>
      </c>
      <c r="N14" s="151">
        <v>14</v>
      </c>
      <c r="O14" s="151">
        <v>15</v>
      </c>
      <c r="P14" s="153">
        <v>16</v>
      </c>
    </row>
    <row r="15" spans="1:16" ht="24" customHeight="1" x14ac:dyDescent="0.2">
      <c r="A15" s="66">
        <v>1</v>
      </c>
      <c r="B15" s="67"/>
      <c r="C15" s="182" t="s">
        <v>591</v>
      </c>
      <c r="D15" s="69"/>
      <c r="F15" s="118"/>
      <c r="G15" s="118"/>
      <c r="H15" s="70"/>
      <c r="I15" s="124"/>
      <c r="J15" s="124"/>
      <c r="K15" s="71"/>
      <c r="L15" s="73"/>
      <c r="M15" s="70"/>
      <c r="N15" s="70"/>
      <c r="O15" s="70"/>
      <c r="P15" s="71"/>
    </row>
    <row r="16" spans="1:16" ht="24" customHeight="1" x14ac:dyDescent="0.2">
      <c r="A16" s="38" t="s">
        <v>54</v>
      </c>
      <c r="B16" s="145" t="s">
        <v>696</v>
      </c>
      <c r="C16" s="112" t="s">
        <v>592</v>
      </c>
      <c r="D16" s="69" t="s">
        <v>535</v>
      </c>
      <c r="E16" s="72">
        <v>1</v>
      </c>
      <c r="F16" s="122"/>
      <c r="G16" s="122"/>
      <c r="H16" s="47">
        <f t="shared" ref="H16:H47" si="0">ROUND(F16*G16,2)</f>
        <v>0</v>
      </c>
      <c r="I16" s="124"/>
      <c r="J16" s="124"/>
      <c r="K16" s="48">
        <f t="shared" ref="K16:K81" si="1">SUM(H16:J16)</f>
        <v>0</v>
      </c>
      <c r="L16" s="49">
        <f t="shared" ref="L16:L28" si="2">ROUND(E16*F16,2)</f>
        <v>0</v>
      </c>
      <c r="M16" s="47">
        <f t="shared" ref="M16:M28" si="3">ROUND(H16*E16,2)</f>
        <v>0</v>
      </c>
      <c r="N16" s="47">
        <f t="shared" ref="N16:N28" si="4">ROUND(I16*E16,2)</f>
        <v>0</v>
      </c>
      <c r="O16" s="47">
        <f t="shared" ref="O16:O28" si="5">ROUND(J16*E16,2)</f>
        <v>0</v>
      </c>
      <c r="P16" s="48">
        <f t="shared" ref="P16:P28" si="6">SUM(M16:O16)</f>
        <v>0</v>
      </c>
    </row>
    <row r="17" spans="1:16" ht="22.5" x14ac:dyDescent="0.2">
      <c r="A17" s="38" t="s">
        <v>106</v>
      </c>
      <c r="B17" s="145" t="s">
        <v>696</v>
      </c>
      <c r="C17" s="112" t="s">
        <v>593</v>
      </c>
      <c r="D17" s="69" t="s">
        <v>535</v>
      </c>
      <c r="E17" s="72">
        <v>2</v>
      </c>
      <c r="F17" s="122"/>
      <c r="G17" s="122"/>
      <c r="H17" s="47">
        <f t="shared" si="0"/>
        <v>0</v>
      </c>
      <c r="I17" s="124"/>
      <c r="J17" s="124"/>
      <c r="K17" s="48">
        <f t="shared" si="1"/>
        <v>0</v>
      </c>
      <c r="L17" s="49">
        <f t="shared" si="2"/>
        <v>0</v>
      </c>
      <c r="M17" s="47">
        <f t="shared" si="3"/>
        <v>0</v>
      </c>
      <c r="N17" s="47">
        <f t="shared" si="4"/>
        <v>0</v>
      </c>
      <c r="O17" s="47">
        <f t="shared" si="5"/>
        <v>0</v>
      </c>
      <c r="P17" s="48">
        <f t="shared" si="6"/>
        <v>0</v>
      </c>
    </row>
    <row r="18" spans="1:16" ht="13.5" customHeight="1" x14ac:dyDescent="0.2">
      <c r="A18" s="38" t="s">
        <v>108</v>
      </c>
      <c r="B18" s="145" t="s">
        <v>696</v>
      </c>
      <c r="C18" s="112" t="s">
        <v>594</v>
      </c>
      <c r="D18" s="69" t="s">
        <v>535</v>
      </c>
      <c r="E18" s="72">
        <v>1</v>
      </c>
      <c r="F18" s="122"/>
      <c r="G18" s="122"/>
      <c r="H18" s="47">
        <f t="shared" si="0"/>
        <v>0</v>
      </c>
      <c r="I18" s="124"/>
      <c r="J18" s="124"/>
      <c r="K18" s="48">
        <f t="shared" si="1"/>
        <v>0</v>
      </c>
      <c r="L18" s="49">
        <f t="shared" si="2"/>
        <v>0</v>
      </c>
      <c r="M18" s="47">
        <f t="shared" si="3"/>
        <v>0</v>
      </c>
      <c r="N18" s="47">
        <f t="shared" si="4"/>
        <v>0</v>
      </c>
      <c r="O18" s="47">
        <f t="shared" si="5"/>
        <v>0</v>
      </c>
      <c r="P18" s="48">
        <f t="shared" si="6"/>
        <v>0</v>
      </c>
    </row>
    <row r="19" spans="1:16" ht="13.5" customHeight="1" x14ac:dyDescent="0.2">
      <c r="A19" s="38" t="s">
        <v>116</v>
      </c>
      <c r="B19" s="145" t="s">
        <v>696</v>
      </c>
      <c r="C19" s="113" t="s">
        <v>595</v>
      </c>
      <c r="D19" s="69" t="s">
        <v>535</v>
      </c>
      <c r="E19" s="72">
        <v>2</v>
      </c>
      <c r="F19" s="122"/>
      <c r="G19" s="122"/>
      <c r="H19" s="47">
        <f t="shared" si="0"/>
        <v>0</v>
      </c>
      <c r="I19" s="124"/>
      <c r="J19" s="124"/>
      <c r="K19" s="48">
        <f t="shared" si="1"/>
        <v>0</v>
      </c>
      <c r="L19" s="49">
        <f t="shared" si="2"/>
        <v>0</v>
      </c>
      <c r="M19" s="47">
        <f t="shared" si="3"/>
        <v>0</v>
      </c>
      <c r="N19" s="47">
        <f t="shared" si="4"/>
        <v>0</v>
      </c>
      <c r="O19" s="47">
        <f t="shared" si="5"/>
        <v>0</v>
      </c>
      <c r="P19" s="48">
        <f t="shared" si="6"/>
        <v>0</v>
      </c>
    </row>
    <row r="20" spans="1:16" ht="13.5" customHeight="1" x14ac:dyDescent="0.2">
      <c r="A20" s="38" t="s">
        <v>117</v>
      </c>
      <c r="B20" s="145" t="s">
        <v>696</v>
      </c>
      <c r="C20" s="112" t="s">
        <v>596</v>
      </c>
      <c r="D20" s="69" t="s">
        <v>535</v>
      </c>
      <c r="E20" s="72">
        <v>2</v>
      </c>
      <c r="F20" s="122"/>
      <c r="G20" s="122"/>
      <c r="H20" s="47">
        <f t="shared" si="0"/>
        <v>0</v>
      </c>
      <c r="I20" s="124"/>
      <c r="J20" s="124"/>
      <c r="K20" s="48">
        <f t="shared" si="1"/>
        <v>0</v>
      </c>
      <c r="L20" s="49">
        <f t="shared" si="2"/>
        <v>0</v>
      </c>
      <c r="M20" s="47">
        <f t="shared" si="3"/>
        <v>0</v>
      </c>
      <c r="N20" s="47">
        <f t="shared" si="4"/>
        <v>0</v>
      </c>
      <c r="O20" s="47">
        <f t="shared" si="5"/>
        <v>0</v>
      </c>
      <c r="P20" s="48">
        <f t="shared" si="6"/>
        <v>0</v>
      </c>
    </row>
    <row r="21" spans="1:16" ht="13.5" customHeight="1" x14ac:dyDescent="0.2">
      <c r="A21" s="38" t="s">
        <v>118</v>
      </c>
      <c r="B21" s="145" t="s">
        <v>696</v>
      </c>
      <c r="C21" s="113" t="s">
        <v>508</v>
      </c>
      <c r="D21" s="69" t="s">
        <v>535</v>
      </c>
      <c r="E21" s="72">
        <v>1</v>
      </c>
      <c r="F21" s="122"/>
      <c r="G21" s="122"/>
      <c r="H21" s="47">
        <f t="shared" si="0"/>
        <v>0</v>
      </c>
      <c r="I21" s="124"/>
      <c r="J21" s="124"/>
      <c r="K21" s="48">
        <f t="shared" si="1"/>
        <v>0</v>
      </c>
      <c r="L21" s="49">
        <f t="shared" si="2"/>
        <v>0</v>
      </c>
      <c r="M21" s="47">
        <f t="shared" si="3"/>
        <v>0</v>
      </c>
      <c r="N21" s="47">
        <f t="shared" si="4"/>
        <v>0</v>
      </c>
      <c r="O21" s="47">
        <f t="shared" si="5"/>
        <v>0</v>
      </c>
      <c r="P21" s="48">
        <f t="shared" si="6"/>
        <v>0</v>
      </c>
    </row>
    <row r="22" spans="1:16" ht="13.5" customHeight="1" x14ac:dyDescent="0.2">
      <c r="A22" s="38" t="s">
        <v>119</v>
      </c>
      <c r="B22" s="145" t="s">
        <v>696</v>
      </c>
      <c r="C22" s="113" t="s">
        <v>597</v>
      </c>
      <c r="D22" s="69" t="s">
        <v>535</v>
      </c>
      <c r="E22" s="72">
        <v>1</v>
      </c>
      <c r="F22" s="122"/>
      <c r="G22" s="122"/>
      <c r="H22" s="47">
        <f t="shared" si="0"/>
        <v>0</v>
      </c>
      <c r="I22" s="124"/>
      <c r="J22" s="124"/>
      <c r="K22" s="48">
        <f t="shared" si="1"/>
        <v>0</v>
      </c>
      <c r="L22" s="49">
        <f t="shared" si="2"/>
        <v>0</v>
      </c>
      <c r="M22" s="47">
        <f t="shared" si="3"/>
        <v>0</v>
      </c>
      <c r="N22" s="47">
        <f t="shared" si="4"/>
        <v>0</v>
      </c>
      <c r="O22" s="47">
        <f t="shared" si="5"/>
        <v>0</v>
      </c>
      <c r="P22" s="48">
        <f t="shared" si="6"/>
        <v>0</v>
      </c>
    </row>
    <row r="23" spans="1:16" ht="22.5" x14ac:dyDescent="0.2">
      <c r="A23" s="38" t="s">
        <v>120</v>
      </c>
      <c r="B23" s="145" t="s">
        <v>696</v>
      </c>
      <c r="C23" s="112" t="s">
        <v>598</v>
      </c>
      <c r="D23" s="24" t="s">
        <v>536</v>
      </c>
      <c r="E23" s="72">
        <v>2</v>
      </c>
      <c r="F23" s="122"/>
      <c r="G23" s="122"/>
      <c r="H23" s="47">
        <f t="shared" si="0"/>
        <v>0</v>
      </c>
      <c r="I23" s="124"/>
      <c r="J23" s="124"/>
      <c r="K23" s="48">
        <f t="shared" si="1"/>
        <v>0</v>
      </c>
      <c r="L23" s="49">
        <f t="shared" si="2"/>
        <v>0</v>
      </c>
      <c r="M23" s="47">
        <f t="shared" si="3"/>
        <v>0</v>
      </c>
      <c r="N23" s="47">
        <f t="shared" si="4"/>
        <v>0</v>
      </c>
      <c r="O23" s="47">
        <f t="shared" si="5"/>
        <v>0</v>
      </c>
      <c r="P23" s="48">
        <f t="shared" si="6"/>
        <v>0</v>
      </c>
    </row>
    <row r="24" spans="1:16" ht="13.5" customHeight="1" x14ac:dyDescent="0.2">
      <c r="A24" s="38" t="s">
        <v>121</v>
      </c>
      <c r="B24" s="145" t="s">
        <v>696</v>
      </c>
      <c r="C24" s="112" t="s">
        <v>599</v>
      </c>
      <c r="D24" s="24" t="s">
        <v>536</v>
      </c>
      <c r="E24" s="72">
        <v>1</v>
      </c>
      <c r="F24" s="122"/>
      <c r="G24" s="122"/>
      <c r="H24" s="47">
        <f t="shared" si="0"/>
        <v>0</v>
      </c>
      <c r="I24" s="124"/>
      <c r="J24" s="124"/>
      <c r="K24" s="48">
        <f t="shared" si="1"/>
        <v>0</v>
      </c>
      <c r="L24" s="49">
        <f t="shared" si="2"/>
        <v>0</v>
      </c>
      <c r="M24" s="47">
        <f t="shared" si="3"/>
        <v>0</v>
      </c>
      <c r="N24" s="47">
        <f t="shared" si="4"/>
        <v>0</v>
      </c>
      <c r="O24" s="47">
        <f t="shared" si="5"/>
        <v>0</v>
      </c>
      <c r="P24" s="48">
        <f t="shared" si="6"/>
        <v>0</v>
      </c>
    </row>
    <row r="25" spans="1:16" ht="22.5" x14ac:dyDescent="0.2">
      <c r="A25" s="38" t="s">
        <v>122</v>
      </c>
      <c r="B25" s="145" t="s">
        <v>696</v>
      </c>
      <c r="C25" s="114" t="s">
        <v>600</v>
      </c>
      <c r="D25" s="24" t="s">
        <v>536</v>
      </c>
      <c r="E25" s="72">
        <v>4</v>
      </c>
      <c r="F25" s="123"/>
      <c r="G25" s="122"/>
      <c r="H25" s="47">
        <f t="shared" si="0"/>
        <v>0</v>
      </c>
      <c r="I25" s="124"/>
      <c r="J25" s="124"/>
      <c r="K25" s="48">
        <f t="shared" si="1"/>
        <v>0</v>
      </c>
      <c r="L25" s="49">
        <f t="shared" si="2"/>
        <v>0</v>
      </c>
      <c r="M25" s="47">
        <f t="shared" si="3"/>
        <v>0</v>
      </c>
      <c r="N25" s="47">
        <f t="shared" si="4"/>
        <v>0</v>
      </c>
      <c r="O25" s="47">
        <f t="shared" si="5"/>
        <v>0</v>
      </c>
      <c r="P25" s="48">
        <f t="shared" si="6"/>
        <v>0</v>
      </c>
    </row>
    <row r="26" spans="1:16" ht="22.5" x14ac:dyDescent="0.2">
      <c r="A26" s="38" t="s">
        <v>123</v>
      </c>
      <c r="B26" s="145" t="s">
        <v>696</v>
      </c>
      <c r="C26" s="112" t="s">
        <v>601</v>
      </c>
      <c r="D26" s="24" t="s">
        <v>536</v>
      </c>
      <c r="E26" s="72">
        <v>4</v>
      </c>
      <c r="F26" s="122"/>
      <c r="G26" s="122"/>
      <c r="H26" s="47">
        <f t="shared" si="0"/>
        <v>0</v>
      </c>
      <c r="I26" s="124"/>
      <c r="J26" s="124"/>
      <c r="K26" s="48">
        <f t="shared" si="1"/>
        <v>0</v>
      </c>
      <c r="L26" s="49">
        <f t="shared" si="2"/>
        <v>0</v>
      </c>
      <c r="M26" s="47">
        <f t="shared" si="3"/>
        <v>0</v>
      </c>
      <c r="N26" s="47">
        <f t="shared" si="4"/>
        <v>0</v>
      </c>
      <c r="O26" s="47">
        <f t="shared" si="5"/>
        <v>0</v>
      </c>
      <c r="P26" s="48">
        <f t="shared" si="6"/>
        <v>0</v>
      </c>
    </row>
    <row r="27" spans="1:16" ht="25.5" customHeight="1" x14ac:dyDescent="0.2">
      <c r="A27" s="38" t="s">
        <v>124</v>
      </c>
      <c r="B27" s="145" t="s">
        <v>696</v>
      </c>
      <c r="C27" s="112" t="s">
        <v>833</v>
      </c>
      <c r="D27" s="24" t="s">
        <v>535</v>
      </c>
      <c r="E27" s="72">
        <v>1</v>
      </c>
      <c r="F27" s="122"/>
      <c r="G27" s="122"/>
      <c r="H27" s="47">
        <f t="shared" si="0"/>
        <v>0</v>
      </c>
      <c r="I27" s="124"/>
      <c r="J27" s="124"/>
      <c r="K27" s="48">
        <f t="shared" si="1"/>
        <v>0</v>
      </c>
      <c r="L27" s="49">
        <f t="shared" si="2"/>
        <v>0</v>
      </c>
      <c r="M27" s="47">
        <f t="shared" si="3"/>
        <v>0</v>
      </c>
      <c r="N27" s="47">
        <f t="shared" si="4"/>
        <v>0</v>
      </c>
      <c r="O27" s="47">
        <f t="shared" si="5"/>
        <v>0</v>
      </c>
      <c r="P27" s="48">
        <f t="shared" si="6"/>
        <v>0</v>
      </c>
    </row>
    <row r="28" spans="1:16" ht="12" customHeight="1" x14ac:dyDescent="0.2">
      <c r="A28" s="38" t="s">
        <v>125</v>
      </c>
      <c r="B28" s="145" t="s">
        <v>696</v>
      </c>
      <c r="C28" s="181" t="s">
        <v>602</v>
      </c>
      <c r="D28" s="24" t="s">
        <v>664</v>
      </c>
      <c r="E28" s="72">
        <v>1</v>
      </c>
      <c r="F28" s="122"/>
      <c r="G28" s="122"/>
      <c r="H28" s="47">
        <f t="shared" si="0"/>
        <v>0</v>
      </c>
      <c r="I28" s="124"/>
      <c r="J28" s="124"/>
      <c r="K28" s="48">
        <f t="shared" si="1"/>
        <v>0</v>
      </c>
      <c r="L28" s="49">
        <f t="shared" si="2"/>
        <v>0</v>
      </c>
      <c r="M28" s="47">
        <f t="shared" si="3"/>
        <v>0</v>
      </c>
      <c r="N28" s="47">
        <f t="shared" si="4"/>
        <v>0</v>
      </c>
      <c r="O28" s="47">
        <f t="shared" si="5"/>
        <v>0</v>
      </c>
      <c r="P28" s="48">
        <f t="shared" si="6"/>
        <v>0</v>
      </c>
    </row>
    <row r="29" spans="1:16" ht="26.25" customHeight="1" x14ac:dyDescent="0.2">
      <c r="A29" s="38" t="s">
        <v>477</v>
      </c>
      <c r="B29" s="39"/>
      <c r="C29" s="182" t="s">
        <v>603</v>
      </c>
      <c r="D29" s="24"/>
      <c r="E29" s="72"/>
      <c r="F29" s="119"/>
      <c r="G29" s="119"/>
      <c r="H29" s="47">
        <f t="shared" si="0"/>
        <v>0</v>
      </c>
      <c r="I29" s="124"/>
      <c r="J29" s="124"/>
      <c r="K29" s="48">
        <f t="shared" si="1"/>
        <v>0</v>
      </c>
      <c r="L29" s="49">
        <f t="shared" ref="L29:L61" si="7">ROUND(E29*F29,2)</f>
        <v>0</v>
      </c>
      <c r="M29" s="47">
        <f t="shared" ref="M29:M81" si="8">ROUND(H29*E29,2)</f>
        <v>0</v>
      </c>
      <c r="N29" s="47">
        <f t="shared" ref="N29:N81" si="9">ROUND(I29*E29,2)</f>
        <v>0</v>
      </c>
      <c r="O29" s="47">
        <f t="shared" ref="O29:O81" si="10">ROUND(J29*E29,2)</f>
        <v>0</v>
      </c>
      <c r="P29" s="48">
        <f t="shared" ref="P29:P81" si="11">SUM(M29:O29)</f>
        <v>0</v>
      </c>
    </row>
    <row r="30" spans="1:16" ht="22.5" x14ac:dyDescent="0.2">
      <c r="A30" s="38" t="s">
        <v>58</v>
      </c>
      <c r="B30" s="145" t="s">
        <v>696</v>
      </c>
      <c r="C30" s="112" t="s">
        <v>604</v>
      </c>
      <c r="D30" s="24" t="s">
        <v>535</v>
      </c>
      <c r="E30" s="72">
        <v>20</v>
      </c>
      <c r="F30" s="119"/>
      <c r="G30" s="122"/>
      <c r="H30" s="47">
        <f t="shared" si="0"/>
        <v>0</v>
      </c>
      <c r="I30" s="124"/>
      <c r="J30" s="124"/>
      <c r="K30" s="48">
        <f t="shared" si="1"/>
        <v>0</v>
      </c>
      <c r="L30" s="49">
        <f t="shared" si="7"/>
        <v>0</v>
      </c>
      <c r="M30" s="47">
        <f t="shared" si="8"/>
        <v>0</v>
      </c>
      <c r="N30" s="47">
        <f t="shared" si="9"/>
        <v>0</v>
      </c>
      <c r="O30" s="47">
        <f t="shared" si="10"/>
        <v>0</v>
      </c>
      <c r="P30" s="48">
        <f t="shared" si="11"/>
        <v>0</v>
      </c>
    </row>
    <row r="31" spans="1:16" ht="22.5" x14ac:dyDescent="0.2">
      <c r="A31" s="38" t="s">
        <v>60</v>
      </c>
      <c r="B31" s="145" t="s">
        <v>696</v>
      </c>
      <c r="C31" s="112" t="s">
        <v>605</v>
      </c>
      <c r="D31" s="24" t="s">
        <v>535</v>
      </c>
      <c r="E31" s="72">
        <v>40</v>
      </c>
      <c r="F31" s="119"/>
      <c r="G31" s="122"/>
      <c r="H31" s="47">
        <f t="shared" si="0"/>
        <v>0</v>
      </c>
      <c r="I31" s="124"/>
      <c r="J31" s="124"/>
      <c r="K31" s="48">
        <f t="shared" si="1"/>
        <v>0</v>
      </c>
      <c r="L31" s="49">
        <f t="shared" si="7"/>
        <v>0</v>
      </c>
      <c r="M31" s="47">
        <f t="shared" si="8"/>
        <v>0</v>
      </c>
      <c r="N31" s="47">
        <f t="shared" si="9"/>
        <v>0</v>
      </c>
      <c r="O31" s="47">
        <f t="shared" si="10"/>
        <v>0</v>
      </c>
      <c r="P31" s="48">
        <f t="shared" si="11"/>
        <v>0</v>
      </c>
    </row>
    <row r="32" spans="1:16" x14ac:dyDescent="0.2">
      <c r="A32" s="38" t="s">
        <v>63</v>
      </c>
      <c r="B32" s="145" t="s">
        <v>696</v>
      </c>
      <c r="C32" s="112" t="s">
        <v>594</v>
      </c>
      <c r="D32" s="24" t="s">
        <v>535</v>
      </c>
      <c r="E32" s="72">
        <v>20</v>
      </c>
      <c r="F32" s="119"/>
      <c r="G32" s="122"/>
      <c r="H32" s="47">
        <f t="shared" si="0"/>
        <v>0</v>
      </c>
      <c r="I32" s="124"/>
      <c r="J32" s="124"/>
      <c r="K32" s="48">
        <f t="shared" si="1"/>
        <v>0</v>
      </c>
      <c r="L32" s="49">
        <f t="shared" si="7"/>
        <v>0</v>
      </c>
      <c r="M32" s="47">
        <f t="shared" si="8"/>
        <v>0</v>
      </c>
      <c r="N32" s="47">
        <f t="shared" si="9"/>
        <v>0</v>
      </c>
      <c r="O32" s="47">
        <f t="shared" si="10"/>
        <v>0</v>
      </c>
      <c r="P32" s="48">
        <f t="shared" si="11"/>
        <v>0</v>
      </c>
    </row>
    <row r="33" spans="1:16" x14ac:dyDescent="0.2">
      <c r="A33" s="38" t="s">
        <v>66</v>
      </c>
      <c r="B33" s="145" t="s">
        <v>696</v>
      </c>
      <c r="C33" s="113" t="s">
        <v>606</v>
      </c>
      <c r="D33" s="24" t="s">
        <v>535</v>
      </c>
      <c r="E33" s="72">
        <v>40</v>
      </c>
      <c r="F33" s="119"/>
      <c r="G33" s="119"/>
      <c r="H33" s="47">
        <f t="shared" si="0"/>
        <v>0</v>
      </c>
      <c r="I33" s="124"/>
      <c r="J33" s="124"/>
      <c r="K33" s="48">
        <f t="shared" si="1"/>
        <v>0</v>
      </c>
      <c r="L33" s="49">
        <f t="shared" si="7"/>
        <v>0</v>
      </c>
      <c r="M33" s="47">
        <f t="shared" si="8"/>
        <v>0</v>
      </c>
      <c r="N33" s="47">
        <f t="shared" si="9"/>
        <v>0</v>
      </c>
      <c r="O33" s="47">
        <f t="shared" si="10"/>
        <v>0</v>
      </c>
      <c r="P33" s="48">
        <f t="shared" si="11"/>
        <v>0</v>
      </c>
    </row>
    <row r="34" spans="1:16" x14ac:dyDescent="0.2">
      <c r="A34" s="38" t="s">
        <v>67</v>
      </c>
      <c r="B34" s="145" t="s">
        <v>696</v>
      </c>
      <c r="C34" s="112" t="s">
        <v>607</v>
      </c>
      <c r="D34" s="24" t="s">
        <v>535</v>
      </c>
      <c r="E34" s="72">
        <v>40</v>
      </c>
      <c r="F34" s="119"/>
      <c r="G34" s="119"/>
      <c r="H34" s="47">
        <f t="shared" si="0"/>
        <v>0</v>
      </c>
      <c r="I34" s="124"/>
      <c r="J34" s="124"/>
      <c r="K34" s="48">
        <f t="shared" si="1"/>
        <v>0</v>
      </c>
      <c r="L34" s="49">
        <f t="shared" si="7"/>
        <v>0</v>
      </c>
      <c r="M34" s="47">
        <f t="shared" si="8"/>
        <v>0</v>
      </c>
      <c r="N34" s="47">
        <f t="shared" si="9"/>
        <v>0</v>
      </c>
      <c r="O34" s="47">
        <f t="shared" si="10"/>
        <v>0</v>
      </c>
      <c r="P34" s="48">
        <f t="shared" si="11"/>
        <v>0</v>
      </c>
    </row>
    <row r="35" spans="1:16" x14ac:dyDescent="0.2">
      <c r="A35" s="38" t="s">
        <v>72</v>
      </c>
      <c r="B35" s="145" t="s">
        <v>696</v>
      </c>
      <c r="C35" s="113" t="s">
        <v>608</v>
      </c>
      <c r="D35" s="24" t="s">
        <v>535</v>
      </c>
      <c r="E35" s="72">
        <v>20</v>
      </c>
      <c r="F35" s="119"/>
      <c r="G35" s="122"/>
      <c r="H35" s="47">
        <f t="shared" si="0"/>
        <v>0</v>
      </c>
      <c r="I35" s="124"/>
      <c r="J35" s="124"/>
      <c r="K35" s="48">
        <f t="shared" si="1"/>
        <v>0</v>
      </c>
      <c r="L35" s="49">
        <f t="shared" si="7"/>
        <v>0</v>
      </c>
      <c r="M35" s="47">
        <f t="shared" si="8"/>
        <v>0</v>
      </c>
      <c r="N35" s="47">
        <f t="shared" si="9"/>
        <v>0</v>
      </c>
      <c r="O35" s="47">
        <f t="shared" si="10"/>
        <v>0</v>
      </c>
      <c r="P35" s="48">
        <f t="shared" si="11"/>
        <v>0</v>
      </c>
    </row>
    <row r="36" spans="1:16" ht="22.5" x14ac:dyDescent="0.2">
      <c r="A36" s="38" t="s">
        <v>73</v>
      </c>
      <c r="B36" s="145" t="s">
        <v>696</v>
      </c>
      <c r="C36" s="112" t="s">
        <v>609</v>
      </c>
      <c r="D36" s="24" t="s">
        <v>536</v>
      </c>
      <c r="E36" s="72">
        <v>40</v>
      </c>
      <c r="F36" s="119"/>
      <c r="G36" s="122"/>
      <c r="H36" s="47">
        <f t="shared" si="0"/>
        <v>0</v>
      </c>
      <c r="I36" s="124"/>
      <c r="J36" s="124"/>
      <c r="K36" s="48">
        <f t="shared" si="1"/>
        <v>0</v>
      </c>
      <c r="L36" s="49">
        <f t="shared" si="7"/>
        <v>0</v>
      </c>
      <c r="M36" s="47">
        <f t="shared" si="8"/>
        <v>0</v>
      </c>
      <c r="N36" s="47">
        <f t="shared" si="9"/>
        <v>0</v>
      </c>
      <c r="O36" s="47">
        <f t="shared" si="10"/>
        <v>0</v>
      </c>
      <c r="P36" s="48">
        <f t="shared" si="11"/>
        <v>0</v>
      </c>
    </row>
    <row r="37" spans="1:16" x14ac:dyDescent="0.2">
      <c r="A37" s="38" t="s">
        <v>74</v>
      </c>
      <c r="B37" s="145" t="s">
        <v>696</v>
      </c>
      <c r="C37" s="112" t="s">
        <v>610</v>
      </c>
      <c r="D37" s="24" t="s">
        <v>536</v>
      </c>
      <c r="E37" s="72">
        <v>20</v>
      </c>
      <c r="F37" s="119"/>
      <c r="G37" s="122"/>
      <c r="H37" s="47">
        <f t="shared" si="0"/>
        <v>0</v>
      </c>
      <c r="I37" s="124"/>
      <c r="J37" s="124"/>
      <c r="K37" s="48">
        <f t="shared" si="1"/>
        <v>0</v>
      </c>
      <c r="L37" s="49">
        <f t="shared" si="7"/>
        <v>0</v>
      </c>
      <c r="M37" s="47">
        <f t="shared" si="8"/>
        <v>0</v>
      </c>
      <c r="N37" s="47">
        <f t="shared" si="9"/>
        <v>0</v>
      </c>
      <c r="O37" s="47">
        <f t="shared" si="10"/>
        <v>0</v>
      </c>
      <c r="P37" s="48">
        <f t="shared" si="11"/>
        <v>0</v>
      </c>
    </row>
    <row r="38" spans="1:16" ht="27.75" customHeight="1" x14ac:dyDescent="0.2">
      <c r="A38" s="38">
        <v>3</v>
      </c>
      <c r="B38" s="39"/>
      <c r="C38" s="182" t="s">
        <v>611</v>
      </c>
      <c r="D38" s="24"/>
      <c r="E38" s="72"/>
      <c r="F38" s="119"/>
      <c r="G38" s="119"/>
      <c r="H38" s="47">
        <f t="shared" si="0"/>
        <v>0</v>
      </c>
      <c r="I38" s="124"/>
      <c r="J38" s="124"/>
      <c r="K38" s="48">
        <f t="shared" si="1"/>
        <v>0</v>
      </c>
      <c r="L38" s="49">
        <f t="shared" si="7"/>
        <v>0</v>
      </c>
      <c r="M38" s="47">
        <f t="shared" si="8"/>
        <v>0</v>
      </c>
      <c r="N38" s="47">
        <f t="shared" si="9"/>
        <v>0</v>
      </c>
      <c r="O38" s="47">
        <f t="shared" si="10"/>
        <v>0</v>
      </c>
      <c r="P38" s="48">
        <f t="shared" si="11"/>
        <v>0</v>
      </c>
    </row>
    <row r="39" spans="1:16" ht="22.5" x14ac:dyDescent="0.2">
      <c r="A39" s="38" t="s">
        <v>233</v>
      </c>
      <c r="B39" s="145" t="s">
        <v>696</v>
      </c>
      <c r="C39" s="112" t="s">
        <v>612</v>
      </c>
      <c r="D39" s="24" t="s">
        <v>535</v>
      </c>
      <c r="E39" s="72">
        <v>20</v>
      </c>
      <c r="F39" s="119"/>
      <c r="G39" s="122"/>
      <c r="H39" s="47">
        <f t="shared" si="0"/>
        <v>0</v>
      </c>
      <c r="I39" s="124"/>
      <c r="J39" s="124"/>
      <c r="K39" s="48">
        <f t="shared" si="1"/>
        <v>0</v>
      </c>
      <c r="L39" s="49">
        <f t="shared" si="7"/>
        <v>0</v>
      </c>
      <c r="M39" s="47">
        <f t="shared" si="8"/>
        <v>0</v>
      </c>
      <c r="N39" s="47">
        <f t="shared" si="9"/>
        <v>0</v>
      </c>
      <c r="O39" s="47">
        <f t="shared" si="10"/>
        <v>0</v>
      </c>
      <c r="P39" s="48">
        <f t="shared" si="11"/>
        <v>0</v>
      </c>
    </row>
    <row r="40" spans="1:16" ht="22.5" x14ac:dyDescent="0.2">
      <c r="A40" s="38" t="s">
        <v>239</v>
      </c>
      <c r="B40" s="145" t="s">
        <v>696</v>
      </c>
      <c r="C40" s="112" t="s">
        <v>605</v>
      </c>
      <c r="D40" s="24" t="s">
        <v>535</v>
      </c>
      <c r="E40" s="72">
        <v>40</v>
      </c>
      <c r="F40" s="119"/>
      <c r="G40" s="122"/>
      <c r="H40" s="47">
        <f t="shared" si="0"/>
        <v>0</v>
      </c>
      <c r="I40" s="124"/>
      <c r="J40" s="124"/>
      <c r="K40" s="48">
        <f t="shared" si="1"/>
        <v>0</v>
      </c>
      <c r="L40" s="49">
        <f t="shared" si="7"/>
        <v>0</v>
      </c>
      <c r="M40" s="47">
        <f t="shared" si="8"/>
        <v>0</v>
      </c>
      <c r="N40" s="47">
        <f t="shared" si="9"/>
        <v>0</v>
      </c>
      <c r="O40" s="47">
        <f t="shared" si="10"/>
        <v>0</v>
      </c>
      <c r="P40" s="48">
        <f t="shared" si="11"/>
        <v>0</v>
      </c>
    </row>
    <row r="41" spans="1:16" x14ac:dyDescent="0.2">
      <c r="A41" s="38" t="s">
        <v>240</v>
      </c>
      <c r="B41" s="145" t="s">
        <v>696</v>
      </c>
      <c r="C41" s="112" t="s">
        <v>594</v>
      </c>
      <c r="D41" s="24" t="s">
        <v>535</v>
      </c>
      <c r="E41" s="72">
        <v>20</v>
      </c>
      <c r="F41" s="119"/>
      <c r="G41" s="122"/>
      <c r="H41" s="47">
        <f t="shared" si="0"/>
        <v>0</v>
      </c>
      <c r="I41" s="124"/>
      <c r="J41" s="124"/>
      <c r="K41" s="48">
        <f t="shared" si="1"/>
        <v>0</v>
      </c>
      <c r="L41" s="49">
        <f t="shared" si="7"/>
        <v>0</v>
      </c>
      <c r="M41" s="47">
        <f t="shared" si="8"/>
        <v>0</v>
      </c>
      <c r="N41" s="47">
        <f t="shared" si="9"/>
        <v>0</v>
      </c>
      <c r="O41" s="47">
        <f t="shared" si="10"/>
        <v>0</v>
      </c>
      <c r="P41" s="48">
        <f t="shared" si="11"/>
        <v>0</v>
      </c>
    </row>
    <row r="42" spans="1:16" x14ac:dyDescent="0.2">
      <c r="A42" s="38" t="s">
        <v>241</v>
      </c>
      <c r="B42" s="145" t="s">
        <v>696</v>
      </c>
      <c r="C42" s="113" t="s">
        <v>606</v>
      </c>
      <c r="D42" s="24" t="s">
        <v>535</v>
      </c>
      <c r="E42" s="72">
        <v>40</v>
      </c>
      <c r="F42" s="119"/>
      <c r="G42" s="119"/>
      <c r="H42" s="47">
        <f t="shared" si="0"/>
        <v>0</v>
      </c>
      <c r="I42" s="124"/>
      <c r="J42" s="124"/>
      <c r="K42" s="48">
        <f t="shared" si="1"/>
        <v>0</v>
      </c>
      <c r="L42" s="49">
        <f t="shared" si="7"/>
        <v>0</v>
      </c>
      <c r="M42" s="47">
        <f t="shared" si="8"/>
        <v>0</v>
      </c>
      <c r="N42" s="47">
        <f t="shared" si="9"/>
        <v>0</v>
      </c>
      <c r="O42" s="47">
        <f t="shared" si="10"/>
        <v>0</v>
      </c>
      <c r="P42" s="48">
        <f t="shared" si="11"/>
        <v>0</v>
      </c>
    </row>
    <row r="43" spans="1:16" x14ac:dyDescent="0.2">
      <c r="A43" s="38" t="s">
        <v>242</v>
      </c>
      <c r="B43" s="145" t="s">
        <v>696</v>
      </c>
      <c r="C43" s="112" t="s">
        <v>607</v>
      </c>
      <c r="D43" s="24" t="s">
        <v>535</v>
      </c>
      <c r="E43" s="72">
        <v>40</v>
      </c>
      <c r="F43" s="119"/>
      <c r="G43" s="119"/>
      <c r="H43" s="47">
        <f t="shared" si="0"/>
        <v>0</v>
      </c>
      <c r="I43" s="124"/>
      <c r="J43" s="124"/>
      <c r="K43" s="48">
        <f t="shared" si="1"/>
        <v>0</v>
      </c>
      <c r="L43" s="49">
        <f t="shared" si="7"/>
        <v>0</v>
      </c>
      <c r="M43" s="47">
        <f t="shared" si="8"/>
        <v>0</v>
      </c>
      <c r="N43" s="47">
        <f t="shared" si="9"/>
        <v>0</v>
      </c>
      <c r="O43" s="47">
        <f t="shared" si="10"/>
        <v>0</v>
      </c>
      <c r="P43" s="48">
        <f t="shared" si="11"/>
        <v>0</v>
      </c>
    </row>
    <row r="44" spans="1:16" x14ac:dyDescent="0.2">
      <c r="A44" s="38" t="s">
        <v>538</v>
      </c>
      <c r="B44" s="145" t="s">
        <v>696</v>
      </c>
      <c r="C44" s="113" t="s">
        <v>608</v>
      </c>
      <c r="D44" s="24" t="s">
        <v>535</v>
      </c>
      <c r="E44" s="72">
        <v>20</v>
      </c>
      <c r="F44" s="119"/>
      <c r="G44" s="122"/>
      <c r="H44" s="47">
        <f t="shared" si="0"/>
        <v>0</v>
      </c>
      <c r="I44" s="124"/>
      <c r="J44" s="124"/>
      <c r="K44" s="48">
        <f t="shared" si="1"/>
        <v>0</v>
      </c>
      <c r="L44" s="49">
        <f t="shared" si="7"/>
        <v>0</v>
      </c>
      <c r="M44" s="47">
        <f t="shared" si="8"/>
        <v>0</v>
      </c>
      <c r="N44" s="47">
        <f t="shared" si="9"/>
        <v>0</v>
      </c>
      <c r="O44" s="47">
        <f t="shared" si="10"/>
        <v>0</v>
      </c>
      <c r="P44" s="48">
        <f t="shared" si="11"/>
        <v>0</v>
      </c>
    </row>
    <row r="45" spans="1:16" ht="22.5" x14ac:dyDescent="0.2">
      <c r="A45" s="38" t="s">
        <v>243</v>
      </c>
      <c r="B45" s="145" t="s">
        <v>696</v>
      </c>
      <c r="C45" s="112" t="s">
        <v>609</v>
      </c>
      <c r="D45" s="24" t="s">
        <v>536</v>
      </c>
      <c r="E45" s="72">
        <v>40</v>
      </c>
      <c r="F45" s="119"/>
      <c r="G45" s="122"/>
      <c r="H45" s="47">
        <f t="shared" si="0"/>
        <v>0</v>
      </c>
      <c r="I45" s="124"/>
      <c r="J45" s="124"/>
      <c r="K45" s="48">
        <f t="shared" si="1"/>
        <v>0</v>
      </c>
      <c r="L45" s="49">
        <f t="shared" si="7"/>
        <v>0</v>
      </c>
      <c r="M45" s="47">
        <f t="shared" si="8"/>
        <v>0</v>
      </c>
      <c r="N45" s="47">
        <f t="shared" si="9"/>
        <v>0</v>
      </c>
      <c r="O45" s="47">
        <f t="shared" si="10"/>
        <v>0</v>
      </c>
      <c r="P45" s="48">
        <f t="shared" si="11"/>
        <v>0</v>
      </c>
    </row>
    <row r="46" spans="1:16" x14ac:dyDescent="0.2">
      <c r="A46" s="38" t="s">
        <v>244</v>
      </c>
      <c r="B46" s="145" t="s">
        <v>696</v>
      </c>
      <c r="C46" s="112" t="s">
        <v>610</v>
      </c>
      <c r="D46" s="24" t="s">
        <v>536</v>
      </c>
      <c r="E46" s="72">
        <v>20</v>
      </c>
      <c r="F46" s="119"/>
      <c r="G46" s="122"/>
      <c r="H46" s="47">
        <f t="shared" si="0"/>
        <v>0</v>
      </c>
      <c r="I46" s="124"/>
      <c r="J46" s="124"/>
      <c r="K46" s="48">
        <f t="shared" si="1"/>
        <v>0</v>
      </c>
      <c r="L46" s="49">
        <f t="shared" si="7"/>
        <v>0</v>
      </c>
      <c r="M46" s="47">
        <f t="shared" si="8"/>
        <v>0</v>
      </c>
      <c r="N46" s="47">
        <f t="shared" si="9"/>
        <v>0</v>
      </c>
      <c r="O46" s="47">
        <f t="shared" si="10"/>
        <v>0</v>
      </c>
      <c r="P46" s="48">
        <f t="shared" si="11"/>
        <v>0</v>
      </c>
    </row>
    <row r="47" spans="1:16" x14ac:dyDescent="0.2">
      <c r="A47" s="38">
        <v>4</v>
      </c>
      <c r="B47" s="39"/>
      <c r="C47" s="115" t="s">
        <v>613</v>
      </c>
      <c r="D47" s="24"/>
      <c r="E47" s="72"/>
      <c r="F47" s="119"/>
      <c r="G47" s="119"/>
      <c r="H47" s="47">
        <f t="shared" si="0"/>
        <v>0</v>
      </c>
      <c r="I47" s="124"/>
      <c r="J47" s="124"/>
      <c r="K47" s="48">
        <f t="shared" si="1"/>
        <v>0</v>
      </c>
      <c r="L47" s="49">
        <f t="shared" si="7"/>
        <v>0</v>
      </c>
      <c r="M47" s="47">
        <f t="shared" si="8"/>
        <v>0</v>
      </c>
      <c r="N47" s="47">
        <f t="shared" si="9"/>
        <v>0</v>
      </c>
      <c r="O47" s="47">
        <f t="shared" si="10"/>
        <v>0</v>
      </c>
      <c r="P47" s="48">
        <f t="shared" si="11"/>
        <v>0</v>
      </c>
    </row>
    <row r="48" spans="1:16" ht="33.75" x14ac:dyDescent="0.2">
      <c r="A48" s="38" t="s">
        <v>247</v>
      </c>
      <c r="B48" s="145" t="s">
        <v>696</v>
      </c>
      <c r="C48" s="112" t="s">
        <v>614</v>
      </c>
      <c r="D48" s="24" t="s">
        <v>536</v>
      </c>
      <c r="E48" s="72">
        <v>95</v>
      </c>
      <c r="F48" s="119"/>
      <c r="G48" s="122"/>
      <c r="H48" s="47">
        <f t="shared" ref="H48:H81" si="12">ROUND(F48*G48,2)</f>
        <v>0</v>
      </c>
      <c r="I48" s="124"/>
      <c r="J48" s="124"/>
      <c r="K48" s="48">
        <f t="shared" si="1"/>
        <v>0</v>
      </c>
      <c r="L48" s="49">
        <f t="shared" si="7"/>
        <v>0</v>
      </c>
      <c r="M48" s="47">
        <f t="shared" si="8"/>
        <v>0</v>
      </c>
      <c r="N48" s="47">
        <f t="shared" si="9"/>
        <v>0</v>
      </c>
      <c r="O48" s="47">
        <f t="shared" si="10"/>
        <v>0</v>
      </c>
      <c r="P48" s="48">
        <f t="shared" si="11"/>
        <v>0</v>
      </c>
    </row>
    <row r="49" spans="1:16" x14ac:dyDescent="0.2">
      <c r="A49" s="38" t="s">
        <v>248</v>
      </c>
      <c r="B49" s="145" t="s">
        <v>696</v>
      </c>
      <c r="C49" s="112" t="s">
        <v>610</v>
      </c>
      <c r="D49" s="24" t="s">
        <v>536</v>
      </c>
      <c r="E49" s="72">
        <v>120</v>
      </c>
      <c r="F49" s="119"/>
      <c r="G49" s="122"/>
      <c r="H49" s="47">
        <f t="shared" si="12"/>
        <v>0</v>
      </c>
      <c r="I49" s="124"/>
      <c r="J49" s="124"/>
      <c r="K49" s="48">
        <f t="shared" si="1"/>
        <v>0</v>
      </c>
      <c r="L49" s="49">
        <f t="shared" si="7"/>
        <v>0</v>
      </c>
      <c r="M49" s="47">
        <f t="shared" si="8"/>
        <v>0</v>
      </c>
      <c r="N49" s="47">
        <f t="shared" si="9"/>
        <v>0</v>
      </c>
      <c r="O49" s="47">
        <f t="shared" si="10"/>
        <v>0</v>
      </c>
      <c r="P49" s="48">
        <f t="shared" si="11"/>
        <v>0</v>
      </c>
    </row>
    <row r="50" spans="1:16" x14ac:dyDescent="0.2">
      <c r="A50" s="38" t="s">
        <v>263</v>
      </c>
      <c r="B50" s="145" t="s">
        <v>696</v>
      </c>
      <c r="C50" s="112" t="s">
        <v>615</v>
      </c>
      <c r="D50" s="24" t="s">
        <v>536</v>
      </c>
      <c r="E50" s="72">
        <v>23</v>
      </c>
      <c r="F50" s="119"/>
      <c r="G50" s="122"/>
      <c r="H50" s="47">
        <f t="shared" si="12"/>
        <v>0</v>
      </c>
      <c r="I50" s="124"/>
      <c r="J50" s="124"/>
      <c r="K50" s="48">
        <f t="shared" si="1"/>
        <v>0</v>
      </c>
      <c r="L50" s="49">
        <f t="shared" si="7"/>
        <v>0</v>
      </c>
      <c r="M50" s="47">
        <f t="shared" si="8"/>
        <v>0</v>
      </c>
      <c r="N50" s="47">
        <f t="shared" si="9"/>
        <v>0</v>
      </c>
      <c r="O50" s="47">
        <f t="shared" si="10"/>
        <v>0</v>
      </c>
      <c r="P50" s="48">
        <f t="shared" si="11"/>
        <v>0</v>
      </c>
    </row>
    <row r="51" spans="1:16" x14ac:dyDescent="0.2">
      <c r="A51" s="38" t="s">
        <v>264</v>
      </c>
      <c r="B51" s="145" t="s">
        <v>696</v>
      </c>
      <c r="C51" s="112" t="s">
        <v>599</v>
      </c>
      <c r="D51" s="24" t="s">
        <v>536</v>
      </c>
      <c r="E51" s="72">
        <v>50</v>
      </c>
      <c r="F51" s="119"/>
      <c r="G51" s="122"/>
      <c r="H51" s="47">
        <f t="shared" si="12"/>
        <v>0</v>
      </c>
      <c r="I51" s="124"/>
      <c r="J51" s="124"/>
      <c r="K51" s="48">
        <f t="shared" si="1"/>
        <v>0</v>
      </c>
      <c r="L51" s="49">
        <f t="shared" si="7"/>
        <v>0</v>
      </c>
      <c r="M51" s="47">
        <f t="shared" si="8"/>
        <v>0</v>
      </c>
      <c r="N51" s="47">
        <f t="shared" si="9"/>
        <v>0</v>
      </c>
      <c r="O51" s="47">
        <f t="shared" si="10"/>
        <v>0</v>
      </c>
      <c r="P51" s="48">
        <f t="shared" si="11"/>
        <v>0</v>
      </c>
    </row>
    <row r="52" spans="1:16" ht="22.5" x14ac:dyDescent="0.2">
      <c r="A52" s="38" t="s">
        <v>265</v>
      </c>
      <c r="B52" s="145" t="s">
        <v>696</v>
      </c>
      <c r="C52" s="112" t="s">
        <v>616</v>
      </c>
      <c r="D52" s="24" t="s">
        <v>535</v>
      </c>
      <c r="E52" s="72">
        <v>80</v>
      </c>
      <c r="F52" s="119"/>
      <c r="G52" s="122"/>
      <c r="H52" s="47">
        <f t="shared" si="12"/>
        <v>0</v>
      </c>
      <c r="I52" s="124"/>
      <c r="J52" s="124"/>
      <c r="K52" s="48">
        <f t="shared" si="1"/>
        <v>0</v>
      </c>
      <c r="L52" s="49">
        <f t="shared" si="7"/>
        <v>0</v>
      </c>
      <c r="M52" s="47">
        <f t="shared" si="8"/>
        <v>0</v>
      </c>
      <c r="N52" s="47">
        <f t="shared" si="9"/>
        <v>0</v>
      </c>
      <c r="O52" s="47">
        <f t="shared" si="10"/>
        <v>0</v>
      </c>
      <c r="P52" s="48">
        <f t="shared" si="11"/>
        <v>0</v>
      </c>
    </row>
    <row r="53" spans="1:16" x14ac:dyDescent="0.2">
      <c r="A53" s="38" t="s">
        <v>266</v>
      </c>
      <c r="B53" s="145" t="s">
        <v>696</v>
      </c>
      <c r="C53" s="112" t="s">
        <v>615</v>
      </c>
      <c r="D53" s="24" t="s">
        <v>535</v>
      </c>
      <c r="E53" s="72">
        <v>8</v>
      </c>
      <c r="F53" s="119"/>
      <c r="G53" s="122"/>
      <c r="H53" s="47">
        <f t="shared" si="12"/>
        <v>0</v>
      </c>
      <c r="I53" s="124"/>
      <c r="J53" s="124"/>
      <c r="K53" s="48">
        <f t="shared" si="1"/>
        <v>0</v>
      </c>
      <c r="L53" s="49">
        <f t="shared" si="7"/>
        <v>0</v>
      </c>
      <c r="M53" s="47">
        <f t="shared" si="8"/>
        <v>0</v>
      </c>
      <c r="N53" s="47">
        <f t="shared" si="9"/>
        <v>0</v>
      </c>
      <c r="O53" s="47">
        <f t="shared" si="10"/>
        <v>0</v>
      </c>
      <c r="P53" s="48">
        <f t="shared" si="11"/>
        <v>0</v>
      </c>
    </row>
    <row r="54" spans="1:16" x14ac:dyDescent="0.2">
      <c r="A54" s="38" t="s">
        <v>267</v>
      </c>
      <c r="B54" s="145" t="s">
        <v>696</v>
      </c>
      <c r="C54" s="112" t="s">
        <v>599</v>
      </c>
      <c r="D54" s="24" t="s">
        <v>535</v>
      </c>
      <c r="E54" s="72">
        <v>3</v>
      </c>
      <c r="F54" s="119"/>
      <c r="G54" s="122"/>
      <c r="H54" s="47">
        <f t="shared" si="12"/>
        <v>0</v>
      </c>
      <c r="I54" s="124"/>
      <c r="J54" s="124"/>
      <c r="K54" s="48">
        <f t="shared" si="1"/>
        <v>0</v>
      </c>
      <c r="L54" s="49">
        <f t="shared" si="7"/>
        <v>0</v>
      </c>
      <c r="M54" s="47">
        <f t="shared" si="8"/>
        <v>0</v>
      </c>
      <c r="N54" s="47">
        <f t="shared" si="9"/>
        <v>0</v>
      </c>
      <c r="O54" s="47">
        <f t="shared" si="10"/>
        <v>0</v>
      </c>
      <c r="P54" s="48">
        <f t="shared" si="11"/>
        <v>0</v>
      </c>
    </row>
    <row r="55" spans="1:16" x14ac:dyDescent="0.2">
      <c r="A55" s="38" t="s">
        <v>268</v>
      </c>
      <c r="B55" s="145" t="s">
        <v>696</v>
      </c>
      <c r="C55" s="112" t="s">
        <v>617</v>
      </c>
      <c r="D55" s="24" t="s">
        <v>535</v>
      </c>
      <c r="E55" s="72">
        <v>21</v>
      </c>
      <c r="F55" s="119"/>
      <c r="G55" s="119"/>
      <c r="H55" s="47">
        <f t="shared" si="12"/>
        <v>0</v>
      </c>
      <c r="I55" s="124"/>
      <c r="J55" s="124"/>
      <c r="K55" s="48">
        <f t="shared" si="1"/>
        <v>0</v>
      </c>
      <c r="L55" s="49">
        <f t="shared" si="7"/>
        <v>0</v>
      </c>
      <c r="M55" s="47">
        <f t="shared" si="8"/>
        <v>0</v>
      </c>
      <c r="N55" s="47">
        <f t="shared" si="9"/>
        <v>0</v>
      </c>
      <c r="O55" s="47">
        <f t="shared" si="10"/>
        <v>0</v>
      </c>
      <c r="P55" s="48">
        <f t="shared" si="11"/>
        <v>0</v>
      </c>
    </row>
    <row r="56" spans="1:16" x14ac:dyDescent="0.2">
      <c r="A56" s="38" t="s">
        <v>269</v>
      </c>
      <c r="B56" s="145" t="s">
        <v>696</v>
      </c>
      <c r="C56" s="112" t="s">
        <v>618</v>
      </c>
      <c r="D56" s="24" t="s">
        <v>535</v>
      </c>
      <c r="E56" s="72">
        <v>10</v>
      </c>
      <c r="F56" s="119"/>
      <c r="G56" s="119"/>
      <c r="H56" s="47">
        <f t="shared" si="12"/>
        <v>0</v>
      </c>
      <c r="I56" s="124"/>
      <c r="J56" s="124"/>
      <c r="K56" s="48">
        <f t="shared" si="1"/>
        <v>0</v>
      </c>
      <c r="L56" s="49">
        <f t="shared" si="7"/>
        <v>0</v>
      </c>
      <c r="M56" s="47">
        <f t="shared" si="8"/>
        <v>0</v>
      </c>
      <c r="N56" s="47">
        <f t="shared" si="9"/>
        <v>0</v>
      </c>
      <c r="O56" s="47">
        <f t="shared" si="10"/>
        <v>0</v>
      </c>
      <c r="P56" s="48">
        <f t="shared" si="11"/>
        <v>0</v>
      </c>
    </row>
    <row r="57" spans="1:16" x14ac:dyDescent="0.2">
      <c r="A57" s="38" t="s">
        <v>270</v>
      </c>
      <c r="B57" s="145" t="s">
        <v>696</v>
      </c>
      <c r="C57" s="112" t="s">
        <v>619</v>
      </c>
      <c r="D57" s="24" t="s">
        <v>535</v>
      </c>
      <c r="E57" s="72">
        <v>1</v>
      </c>
      <c r="F57" s="119"/>
      <c r="G57" s="119"/>
      <c r="H57" s="47">
        <f t="shared" si="12"/>
        <v>0</v>
      </c>
      <c r="I57" s="124"/>
      <c r="J57" s="124"/>
      <c r="K57" s="48">
        <f t="shared" si="1"/>
        <v>0</v>
      </c>
      <c r="L57" s="49">
        <f t="shared" si="7"/>
        <v>0</v>
      </c>
      <c r="M57" s="47">
        <f t="shared" si="8"/>
        <v>0</v>
      </c>
      <c r="N57" s="47">
        <f t="shared" si="9"/>
        <v>0</v>
      </c>
      <c r="O57" s="47">
        <f t="shared" si="10"/>
        <v>0</v>
      </c>
      <c r="P57" s="48">
        <f t="shared" si="11"/>
        <v>0</v>
      </c>
    </row>
    <row r="58" spans="1:16" x14ac:dyDescent="0.2">
      <c r="A58" s="38" t="s">
        <v>271</v>
      </c>
      <c r="B58" s="145" t="s">
        <v>696</v>
      </c>
      <c r="C58" s="112" t="s">
        <v>620</v>
      </c>
      <c r="D58" s="24" t="s">
        <v>535</v>
      </c>
      <c r="E58" s="72">
        <v>2</v>
      </c>
      <c r="F58" s="119"/>
      <c r="G58" s="119"/>
      <c r="H58" s="47">
        <f t="shared" si="12"/>
        <v>0</v>
      </c>
      <c r="I58" s="124"/>
      <c r="J58" s="124"/>
      <c r="K58" s="48">
        <f t="shared" si="1"/>
        <v>0</v>
      </c>
      <c r="L58" s="49">
        <f t="shared" si="7"/>
        <v>0</v>
      </c>
      <c r="M58" s="47">
        <f t="shared" si="8"/>
        <v>0</v>
      </c>
      <c r="N58" s="47">
        <f t="shared" si="9"/>
        <v>0</v>
      </c>
      <c r="O58" s="47">
        <f t="shared" si="10"/>
        <v>0</v>
      </c>
      <c r="P58" s="48">
        <f t="shared" si="11"/>
        <v>0</v>
      </c>
    </row>
    <row r="59" spans="1:16" x14ac:dyDescent="0.2">
      <c r="A59" s="38" t="s">
        <v>272</v>
      </c>
      <c r="B59" s="145" t="s">
        <v>696</v>
      </c>
      <c r="C59" s="113" t="s">
        <v>621</v>
      </c>
      <c r="D59" s="24" t="s">
        <v>537</v>
      </c>
      <c r="E59" s="183">
        <v>18</v>
      </c>
      <c r="F59" s="122"/>
      <c r="G59" s="122"/>
      <c r="H59" s="47">
        <f t="shared" si="12"/>
        <v>0</v>
      </c>
      <c r="I59" s="124"/>
      <c r="J59" s="124"/>
      <c r="K59" s="48">
        <f t="shared" si="1"/>
        <v>0</v>
      </c>
      <c r="L59" s="49">
        <f t="shared" si="7"/>
        <v>0</v>
      </c>
      <c r="M59" s="47">
        <f t="shared" si="8"/>
        <v>0</v>
      </c>
      <c r="N59" s="47">
        <f t="shared" si="9"/>
        <v>0</v>
      </c>
      <c r="O59" s="47">
        <f t="shared" si="10"/>
        <v>0</v>
      </c>
      <c r="P59" s="48">
        <f t="shared" si="11"/>
        <v>0</v>
      </c>
    </row>
    <row r="60" spans="1:16" x14ac:dyDescent="0.2">
      <c r="A60" s="38" t="s">
        <v>273</v>
      </c>
      <c r="B60" s="145"/>
      <c r="C60" s="113" t="s">
        <v>856</v>
      </c>
      <c r="D60" s="24" t="s">
        <v>537</v>
      </c>
      <c r="E60" s="183">
        <v>2</v>
      </c>
      <c r="F60" s="122"/>
      <c r="G60" s="122"/>
      <c r="H60" s="47">
        <f t="shared" si="12"/>
        <v>0</v>
      </c>
      <c r="I60" s="124"/>
      <c r="J60" s="124"/>
      <c r="K60" s="48">
        <f t="shared" si="1"/>
        <v>0</v>
      </c>
      <c r="L60" s="49">
        <f t="shared" ref="L60" si="13">ROUND(E60*F60,2)</f>
        <v>0</v>
      </c>
      <c r="M60" s="47">
        <f t="shared" ref="M60" si="14">ROUND(H60*E60,2)</f>
        <v>0</v>
      </c>
      <c r="N60" s="47">
        <f t="shared" ref="N60" si="15">ROUND(I60*E60,2)</f>
        <v>0</v>
      </c>
      <c r="O60" s="47">
        <f t="shared" ref="O60" si="16">ROUND(J60*E60,2)</f>
        <v>0</v>
      </c>
      <c r="P60" s="48">
        <f t="shared" ref="P60" si="17">SUM(M60:O60)</f>
        <v>0</v>
      </c>
    </row>
    <row r="61" spans="1:16" x14ac:dyDescent="0.2">
      <c r="A61" s="38" t="s">
        <v>274</v>
      </c>
      <c r="B61" s="145" t="s">
        <v>696</v>
      </c>
      <c r="C61" s="113" t="s">
        <v>622</v>
      </c>
      <c r="D61" s="24" t="s">
        <v>537</v>
      </c>
      <c r="E61" s="72">
        <v>20</v>
      </c>
      <c r="F61" s="122"/>
      <c r="G61" s="122"/>
      <c r="H61" s="47">
        <f t="shared" si="12"/>
        <v>0</v>
      </c>
      <c r="I61" s="124"/>
      <c r="J61" s="124"/>
      <c r="K61" s="48">
        <f t="shared" si="1"/>
        <v>0</v>
      </c>
      <c r="L61" s="49">
        <f t="shared" si="7"/>
        <v>0</v>
      </c>
      <c r="M61" s="47">
        <f t="shared" si="8"/>
        <v>0</v>
      </c>
      <c r="N61" s="47">
        <f t="shared" si="9"/>
        <v>0</v>
      </c>
      <c r="O61" s="47">
        <f t="shared" si="10"/>
        <v>0</v>
      </c>
      <c r="P61" s="48">
        <f t="shared" si="11"/>
        <v>0</v>
      </c>
    </row>
    <row r="62" spans="1:16" x14ac:dyDescent="0.2">
      <c r="A62" s="38" t="s">
        <v>705</v>
      </c>
      <c r="B62" s="145" t="s">
        <v>696</v>
      </c>
      <c r="C62" s="113" t="s">
        <v>623</v>
      </c>
      <c r="D62" s="24" t="s">
        <v>537</v>
      </c>
      <c r="E62" s="183">
        <v>18</v>
      </c>
      <c r="F62" s="122"/>
      <c r="G62" s="122"/>
      <c r="H62" s="47">
        <f t="shared" si="12"/>
        <v>0</v>
      </c>
      <c r="I62" s="124"/>
      <c r="J62" s="124"/>
      <c r="K62" s="48">
        <f t="shared" si="1"/>
        <v>0</v>
      </c>
      <c r="L62" s="49">
        <f t="shared" ref="L62:L94" si="18">ROUND(E62*F62,2)</f>
        <v>0</v>
      </c>
      <c r="M62" s="47">
        <f t="shared" si="8"/>
        <v>0</v>
      </c>
      <c r="N62" s="47">
        <f t="shared" si="9"/>
        <v>0</v>
      </c>
      <c r="O62" s="47">
        <f t="shared" si="10"/>
        <v>0</v>
      </c>
      <c r="P62" s="48">
        <f t="shared" si="11"/>
        <v>0</v>
      </c>
    </row>
    <row r="63" spans="1:16" ht="22.5" x14ac:dyDescent="0.2">
      <c r="A63" s="38" t="s">
        <v>706</v>
      </c>
      <c r="B63" s="145"/>
      <c r="C63" s="184" t="s">
        <v>857</v>
      </c>
      <c r="D63" s="24" t="s">
        <v>537</v>
      </c>
      <c r="E63" s="183">
        <v>2</v>
      </c>
      <c r="F63" s="122"/>
      <c r="G63" s="122"/>
      <c r="H63" s="47">
        <f t="shared" si="12"/>
        <v>0</v>
      </c>
      <c r="I63" s="124"/>
      <c r="J63" s="124"/>
      <c r="K63" s="48">
        <f t="shared" si="1"/>
        <v>0</v>
      </c>
      <c r="L63" s="49">
        <f t="shared" ref="L63" si="19">ROUND(E63*F63,2)</f>
        <v>0</v>
      </c>
      <c r="M63" s="47">
        <f t="shared" ref="M63" si="20">ROUND(H63*E63,2)</f>
        <v>0</v>
      </c>
      <c r="N63" s="47">
        <f t="shared" ref="N63" si="21">ROUND(I63*E63,2)</f>
        <v>0</v>
      </c>
      <c r="O63" s="47">
        <f t="shared" ref="O63" si="22">ROUND(J63*E63,2)</f>
        <v>0</v>
      </c>
      <c r="P63" s="48">
        <f t="shared" ref="P63" si="23">SUM(M63:O63)</f>
        <v>0</v>
      </c>
    </row>
    <row r="64" spans="1:16" ht="22.5" x14ac:dyDescent="0.2">
      <c r="A64" s="38" t="s">
        <v>707</v>
      </c>
      <c r="B64" s="145" t="s">
        <v>696</v>
      </c>
      <c r="C64" s="112" t="s">
        <v>624</v>
      </c>
      <c r="D64" s="24" t="s">
        <v>536</v>
      </c>
      <c r="E64" s="72">
        <v>100</v>
      </c>
      <c r="F64" s="119"/>
      <c r="G64" s="122"/>
      <c r="H64" s="47">
        <f t="shared" si="12"/>
        <v>0</v>
      </c>
      <c r="I64" s="124"/>
      <c r="J64" s="124"/>
      <c r="K64" s="48">
        <f t="shared" si="1"/>
        <v>0</v>
      </c>
      <c r="L64" s="49">
        <f t="shared" si="18"/>
        <v>0</v>
      </c>
      <c r="M64" s="47">
        <f t="shared" si="8"/>
        <v>0</v>
      </c>
      <c r="N64" s="47">
        <f t="shared" si="9"/>
        <v>0</v>
      </c>
      <c r="O64" s="47">
        <f t="shared" si="10"/>
        <v>0</v>
      </c>
      <c r="P64" s="48">
        <f t="shared" si="11"/>
        <v>0</v>
      </c>
    </row>
    <row r="65" spans="1:16" x14ac:dyDescent="0.2">
      <c r="A65" s="38" t="s">
        <v>708</v>
      </c>
      <c r="B65" s="145" t="s">
        <v>696</v>
      </c>
      <c r="C65" s="112" t="s">
        <v>610</v>
      </c>
      <c r="D65" s="24" t="s">
        <v>536</v>
      </c>
      <c r="E65" s="72">
        <v>125</v>
      </c>
      <c r="F65" s="119"/>
      <c r="G65" s="122"/>
      <c r="H65" s="47">
        <f t="shared" si="12"/>
        <v>0</v>
      </c>
      <c r="I65" s="124"/>
      <c r="J65" s="124"/>
      <c r="K65" s="48">
        <f t="shared" si="1"/>
        <v>0</v>
      </c>
      <c r="L65" s="49">
        <f t="shared" si="18"/>
        <v>0</v>
      </c>
      <c r="M65" s="47">
        <f t="shared" si="8"/>
        <v>0</v>
      </c>
      <c r="N65" s="47">
        <f t="shared" si="9"/>
        <v>0</v>
      </c>
      <c r="O65" s="47">
        <f t="shared" si="10"/>
        <v>0</v>
      </c>
      <c r="P65" s="48">
        <f t="shared" si="11"/>
        <v>0</v>
      </c>
    </row>
    <row r="66" spans="1:16" x14ac:dyDescent="0.2">
      <c r="A66" s="38" t="s">
        <v>709</v>
      </c>
      <c r="B66" s="145" t="s">
        <v>696</v>
      </c>
      <c r="C66" s="112" t="s">
        <v>615</v>
      </c>
      <c r="D66" s="24" t="s">
        <v>536</v>
      </c>
      <c r="E66" s="72">
        <v>23</v>
      </c>
      <c r="F66" s="119"/>
      <c r="G66" s="122"/>
      <c r="H66" s="47">
        <f t="shared" si="12"/>
        <v>0</v>
      </c>
      <c r="I66" s="124"/>
      <c r="J66" s="124"/>
      <c r="K66" s="48">
        <f t="shared" si="1"/>
        <v>0</v>
      </c>
      <c r="L66" s="49">
        <f t="shared" si="18"/>
        <v>0</v>
      </c>
      <c r="M66" s="47">
        <f t="shared" si="8"/>
        <v>0</v>
      </c>
      <c r="N66" s="47">
        <f t="shared" si="9"/>
        <v>0</v>
      </c>
      <c r="O66" s="47">
        <f t="shared" si="10"/>
        <v>0</v>
      </c>
      <c r="P66" s="48">
        <f t="shared" si="11"/>
        <v>0</v>
      </c>
    </row>
    <row r="67" spans="1:16" x14ac:dyDescent="0.2">
      <c r="A67" s="38" t="s">
        <v>710</v>
      </c>
      <c r="B67" s="145" t="s">
        <v>696</v>
      </c>
      <c r="C67" s="112" t="s">
        <v>599</v>
      </c>
      <c r="D67" s="24" t="s">
        <v>536</v>
      </c>
      <c r="E67" s="72">
        <v>50</v>
      </c>
      <c r="F67" s="119"/>
      <c r="G67" s="122"/>
      <c r="H67" s="47">
        <f t="shared" si="12"/>
        <v>0</v>
      </c>
      <c r="I67" s="124"/>
      <c r="J67" s="124"/>
      <c r="K67" s="48">
        <f t="shared" si="1"/>
        <v>0</v>
      </c>
      <c r="L67" s="49">
        <f t="shared" si="18"/>
        <v>0</v>
      </c>
      <c r="M67" s="47">
        <f t="shared" si="8"/>
        <v>0</v>
      </c>
      <c r="N67" s="47">
        <f t="shared" si="9"/>
        <v>0</v>
      </c>
      <c r="O67" s="47">
        <f t="shared" si="10"/>
        <v>0</v>
      </c>
      <c r="P67" s="48">
        <f t="shared" si="11"/>
        <v>0</v>
      </c>
    </row>
    <row r="68" spans="1:16" ht="22.5" x14ac:dyDescent="0.2">
      <c r="A68" s="38" t="s">
        <v>711</v>
      </c>
      <c r="B68" s="145" t="s">
        <v>696</v>
      </c>
      <c r="C68" s="114" t="s">
        <v>625</v>
      </c>
      <c r="D68" s="24" t="s">
        <v>535</v>
      </c>
      <c r="E68" s="72">
        <v>3</v>
      </c>
      <c r="F68" s="120"/>
      <c r="G68" s="122"/>
      <c r="H68" s="47">
        <f t="shared" si="12"/>
        <v>0</v>
      </c>
      <c r="I68" s="124"/>
      <c r="J68" s="124"/>
      <c r="K68" s="48">
        <f t="shared" si="1"/>
        <v>0</v>
      </c>
      <c r="L68" s="49">
        <f t="shared" si="18"/>
        <v>0</v>
      </c>
      <c r="M68" s="47">
        <f t="shared" si="8"/>
        <v>0</v>
      </c>
      <c r="N68" s="47">
        <f t="shared" si="9"/>
        <v>0</v>
      </c>
      <c r="O68" s="47">
        <f t="shared" si="10"/>
        <v>0</v>
      </c>
      <c r="P68" s="48">
        <f t="shared" si="11"/>
        <v>0</v>
      </c>
    </row>
    <row r="69" spans="1:16" ht="22.5" x14ac:dyDescent="0.2">
      <c r="A69" s="38" t="s">
        <v>712</v>
      </c>
      <c r="B69" s="145" t="s">
        <v>696</v>
      </c>
      <c r="C69" s="114" t="s">
        <v>626</v>
      </c>
      <c r="D69" s="24" t="s">
        <v>535</v>
      </c>
      <c r="E69" s="72">
        <v>3</v>
      </c>
      <c r="F69" s="120"/>
      <c r="G69" s="122"/>
      <c r="H69" s="47">
        <f t="shared" si="12"/>
        <v>0</v>
      </c>
      <c r="I69" s="124"/>
      <c r="J69" s="124"/>
      <c r="K69" s="48">
        <f t="shared" si="1"/>
        <v>0</v>
      </c>
      <c r="L69" s="49">
        <f t="shared" si="18"/>
        <v>0</v>
      </c>
      <c r="M69" s="47">
        <f t="shared" si="8"/>
        <v>0</v>
      </c>
      <c r="N69" s="47">
        <f t="shared" si="9"/>
        <v>0</v>
      </c>
      <c r="O69" s="47">
        <f t="shared" si="10"/>
        <v>0</v>
      </c>
      <c r="P69" s="48">
        <f t="shared" si="11"/>
        <v>0</v>
      </c>
    </row>
    <row r="70" spans="1:16" ht="22.5" x14ac:dyDescent="0.2">
      <c r="A70" s="38" t="s">
        <v>713</v>
      </c>
      <c r="B70" s="145" t="s">
        <v>696</v>
      </c>
      <c r="C70" s="114" t="s">
        <v>627</v>
      </c>
      <c r="D70" s="24" t="s">
        <v>536</v>
      </c>
      <c r="E70" s="72">
        <v>4</v>
      </c>
      <c r="F70" s="120"/>
      <c r="G70" s="122"/>
      <c r="H70" s="47">
        <f t="shared" si="12"/>
        <v>0</v>
      </c>
      <c r="I70" s="124"/>
      <c r="J70" s="124"/>
      <c r="K70" s="48">
        <f t="shared" si="1"/>
        <v>0</v>
      </c>
      <c r="L70" s="49">
        <f t="shared" si="18"/>
        <v>0</v>
      </c>
      <c r="M70" s="47">
        <f t="shared" si="8"/>
        <v>0</v>
      </c>
      <c r="N70" s="47">
        <f t="shared" si="9"/>
        <v>0</v>
      </c>
      <c r="O70" s="47">
        <f t="shared" si="10"/>
        <v>0</v>
      </c>
      <c r="P70" s="48">
        <f t="shared" si="11"/>
        <v>0</v>
      </c>
    </row>
    <row r="71" spans="1:16" ht="22.5" x14ac:dyDescent="0.2">
      <c r="A71" s="38" t="s">
        <v>714</v>
      </c>
      <c r="B71" s="145" t="s">
        <v>696</v>
      </c>
      <c r="C71" s="114" t="s">
        <v>628</v>
      </c>
      <c r="D71" s="24" t="s">
        <v>535</v>
      </c>
      <c r="E71" s="72">
        <v>1</v>
      </c>
      <c r="F71" s="120"/>
      <c r="G71" s="122"/>
      <c r="H71" s="47">
        <f t="shared" si="12"/>
        <v>0</v>
      </c>
      <c r="I71" s="124"/>
      <c r="J71" s="124"/>
      <c r="K71" s="48">
        <f t="shared" si="1"/>
        <v>0</v>
      </c>
      <c r="L71" s="49">
        <f t="shared" si="18"/>
        <v>0</v>
      </c>
      <c r="M71" s="47">
        <f t="shared" si="8"/>
        <v>0</v>
      </c>
      <c r="N71" s="47">
        <f t="shared" si="9"/>
        <v>0</v>
      </c>
      <c r="O71" s="47">
        <f t="shared" si="10"/>
        <v>0</v>
      </c>
      <c r="P71" s="48">
        <f t="shared" si="11"/>
        <v>0</v>
      </c>
    </row>
    <row r="72" spans="1:16" ht="22.5" x14ac:dyDescent="0.2">
      <c r="A72" s="38" t="s">
        <v>863</v>
      </c>
      <c r="B72" s="145" t="s">
        <v>696</v>
      </c>
      <c r="C72" s="114" t="s">
        <v>629</v>
      </c>
      <c r="D72" s="24" t="s">
        <v>535</v>
      </c>
      <c r="E72" s="72">
        <v>2</v>
      </c>
      <c r="F72" s="120"/>
      <c r="G72" s="122"/>
      <c r="H72" s="47">
        <f t="shared" si="12"/>
        <v>0</v>
      </c>
      <c r="I72" s="124"/>
      <c r="J72" s="124"/>
      <c r="K72" s="48">
        <f t="shared" si="1"/>
        <v>0</v>
      </c>
      <c r="L72" s="49">
        <f t="shared" si="18"/>
        <v>0</v>
      </c>
      <c r="M72" s="47">
        <f t="shared" si="8"/>
        <v>0</v>
      </c>
      <c r="N72" s="47">
        <f t="shared" si="9"/>
        <v>0</v>
      </c>
      <c r="O72" s="47">
        <f t="shared" si="10"/>
        <v>0</v>
      </c>
      <c r="P72" s="48">
        <f t="shared" si="11"/>
        <v>0</v>
      </c>
    </row>
    <row r="73" spans="1:16" x14ac:dyDescent="0.2">
      <c r="A73" s="175" t="s">
        <v>864</v>
      </c>
      <c r="B73" s="145" t="s">
        <v>696</v>
      </c>
      <c r="C73" s="112" t="s">
        <v>959</v>
      </c>
      <c r="D73" s="24"/>
      <c r="E73" s="72"/>
      <c r="F73" s="119"/>
      <c r="G73" s="122"/>
      <c r="H73" s="47">
        <f t="shared" si="12"/>
        <v>0</v>
      </c>
      <c r="I73" s="124"/>
      <c r="J73" s="124"/>
      <c r="K73" s="48">
        <f t="shared" si="1"/>
        <v>0</v>
      </c>
      <c r="L73" s="49">
        <f t="shared" si="18"/>
        <v>0</v>
      </c>
      <c r="M73" s="47">
        <f t="shared" si="8"/>
        <v>0</v>
      </c>
      <c r="N73" s="47">
        <f t="shared" si="9"/>
        <v>0</v>
      </c>
      <c r="O73" s="47">
        <f t="shared" si="10"/>
        <v>0</v>
      </c>
      <c r="P73" s="48">
        <f t="shared" si="11"/>
        <v>0</v>
      </c>
    </row>
    <row r="74" spans="1:16" x14ac:dyDescent="0.2">
      <c r="A74" s="38">
        <v>5</v>
      </c>
      <c r="B74" s="39"/>
      <c r="C74" s="116" t="s">
        <v>630</v>
      </c>
      <c r="D74" s="24"/>
      <c r="E74" s="72"/>
      <c r="F74" s="119"/>
      <c r="G74" s="119"/>
      <c r="H74" s="47">
        <f t="shared" si="12"/>
        <v>0</v>
      </c>
      <c r="I74" s="124"/>
      <c r="J74" s="124"/>
      <c r="K74" s="48">
        <f t="shared" si="1"/>
        <v>0</v>
      </c>
      <c r="L74" s="49">
        <f t="shared" si="18"/>
        <v>0</v>
      </c>
      <c r="M74" s="47">
        <f t="shared" si="8"/>
        <v>0</v>
      </c>
      <c r="N74" s="47">
        <f t="shared" si="9"/>
        <v>0</v>
      </c>
      <c r="O74" s="47">
        <f t="shared" si="10"/>
        <v>0</v>
      </c>
      <c r="P74" s="48">
        <f t="shared" si="11"/>
        <v>0</v>
      </c>
    </row>
    <row r="75" spans="1:16" ht="33.75" x14ac:dyDescent="0.2">
      <c r="A75" s="38" t="s">
        <v>276</v>
      </c>
      <c r="B75" s="145" t="s">
        <v>696</v>
      </c>
      <c r="C75" s="112" t="s">
        <v>614</v>
      </c>
      <c r="D75" s="24" t="s">
        <v>536</v>
      </c>
      <c r="E75" s="72">
        <v>85</v>
      </c>
      <c r="F75" s="119"/>
      <c r="G75" s="122"/>
      <c r="H75" s="47">
        <f t="shared" si="12"/>
        <v>0</v>
      </c>
      <c r="I75" s="124"/>
      <c r="J75" s="124"/>
      <c r="K75" s="48">
        <f t="shared" si="1"/>
        <v>0</v>
      </c>
      <c r="L75" s="49">
        <f t="shared" si="18"/>
        <v>0</v>
      </c>
      <c r="M75" s="47">
        <f t="shared" si="8"/>
        <v>0</v>
      </c>
      <c r="N75" s="47">
        <f t="shared" si="9"/>
        <v>0</v>
      </c>
      <c r="O75" s="47">
        <f t="shared" si="10"/>
        <v>0</v>
      </c>
      <c r="P75" s="48">
        <f t="shared" si="11"/>
        <v>0</v>
      </c>
    </row>
    <row r="76" spans="1:16" x14ac:dyDescent="0.2">
      <c r="A76" s="38" t="s">
        <v>279</v>
      </c>
      <c r="B76" s="145" t="s">
        <v>696</v>
      </c>
      <c r="C76" s="112" t="s">
        <v>610</v>
      </c>
      <c r="D76" s="24" t="s">
        <v>536</v>
      </c>
      <c r="E76" s="72">
        <v>125</v>
      </c>
      <c r="F76" s="119"/>
      <c r="G76" s="122"/>
      <c r="H76" s="47">
        <f t="shared" si="12"/>
        <v>0</v>
      </c>
      <c r="I76" s="124"/>
      <c r="J76" s="124"/>
      <c r="K76" s="48">
        <f t="shared" si="1"/>
        <v>0</v>
      </c>
      <c r="L76" s="49">
        <f t="shared" si="18"/>
        <v>0</v>
      </c>
      <c r="M76" s="47">
        <f t="shared" si="8"/>
        <v>0</v>
      </c>
      <c r="N76" s="47">
        <f t="shared" si="9"/>
        <v>0</v>
      </c>
      <c r="O76" s="47">
        <f t="shared" si="10"/>
        <v>0</v>
      </c>
      <c r="P76" s="48">
        <f t="shared" si="11"/>
        <v>0</v>
      </c>
    </row>
    <row r="77" spans="1:16" x14ac:dyDescent="0.2">
      <c r="A77" s="38" t="s">
        <v>280</v>
      </c>
      <c r="B77" s="145" t="s">
        <v>696</v>
      </c>
      <c r="C77" s="112" t="s">
        <v>615</v>
      </c>
      <c r="D77" s="24" t="s">
        <v>536</v>
      </c>
      <c r="E77" s="72">
        <v>23</v>
      </c>
      <c r="F77" s="119"/>
      <c r="G77" s="122"/>
      <c r="H77" s="47">
        <f t="shared" si="12"/>
        <v>0</v>
      </c>
      <c r="I77" s="124"/>
      <c r="J77" s="124"/>
      <c r="K77" s="48">
        <f t="shared" si="1"/>
        <v>0</v>
      </c>
      <c r="L77" s="49">
        <f t="shared" si="18"/>
        <v>0</v>
      </c>
      <c r="M77" s="47">
        <f t="shared" si="8"/>
        <v>0</v>
      </c>
      <c r="N77" s="47">
        <f t="shared" si="9"/>
        <v>0</v>
      </c>
      <c r="O77" s="47">
        <f t="shared" si="10"/>
        <v>0</v>
      </c>
      <c r="P77" s="48">
        <f t="shared" si="11"/>
        <v>0</v>
      </c>
    </row>
    <row r="78" spans="1:16" x14ac:dyDescent="0.2">
      <c r="A78" s="38" t="s">
        <v>281</v>
      </c>
      <c r="B78" s="145" t="s">
        <v>696</v>
      </c>
      <c r="C78" s="112" t="s">
        <v>599</v>
      </c>
      <c r="D78" s="24" t="s">
        <v>536</v>
      </c>
      <c r="E78" s="72">
        <v>50</v>
      </c>
      <c r="F78" s="119"/>
      <c r="G78" s="122"/>
      <c r="H78" s="47">
        <f t="shared" si="12"/>
        <v>0</v>
      </c>
      <c r="I78" s="124"/>
      <c r="J78" s="124"/>
      <c r="K78" s="48">
        <f t="shared" si="1"/>
        <v>0</v>
      </c>
      <c r="L78" s="49">
        <f t="shared" si="18"/>
        <v>0</v>
      </c>
      <c r="M78" s="47">
        <f t="shared" si="8"/>
        <v>0</v>
      </c>
      <c r="N78" s="47">
        <f t="shared" si="9"/>
        <v>0</v>
      </c>
      <c r="O78" s="47">
        <f t="shared" si="10"/>
        <v>0</v>
      </c>
      <c r="P78" s="48">
        <f t="shared" si="11"/>
        <v>0</v>
      </c>
    </row>
    <row r="79" spans="1:16" ht="22.5" x14ac:dyDescent="0.2">
      <c r="A79" s="38" t="s">
        <v>282</v>
      </c>
      <c r="B79" s="145" t="s">
        <v>696</v>
      </c>
      <c r="C79" s="112" t="s">
        <v>616</v>
      </c>
      <c r="D79" s="24" t="s">
        <v>535</v>
      </c>
      <c r="E79" s="72">
        <v>40</v>
      </c>
      <c r="F79" s="119"/>
      <c r="G79" s="122"/>
      <c r="H79" s="47">
        <f t="shared" si="12"/>
        <v>0</v>
      </c>
      <c r="I79" s="124"/>
      <c r="J79" s="124"/>
      <c r="K79" s="48">
        <f t="shared" si="1"/>
        <v>0</v>
      </c>
      <c r="L79" s="49">
        <f t="shared" si="18"/>
        <v>0</v>
      </c>
      <c r="M79" s="47">
        <f t="shared" si="8"/>
        <v>0</v>
      </c>
      <c r="N79" s="47">
        <f t="shared" si="9"/>
        <v>0</v>
      </c>
      <c r="O79" s="47">
        <f t="shared" si="10"/>
        <v>0</v>
      </c>
      <c r="P79" s="48">
        <f t="shared" si="11"/>
        <v>0</v>
      </c>
    </row>
    <row r="80" spans="1:16" x14ac:dyDescent="0.2">
      <c r="A80" s="38" t="s">
        <v>283</v>
      </c>
      <c r="B80" s="145" t="s">
        <v>696</v>
      </c>
      <c r="C80" s="112" t="s">
        <v>615</v>
      </c>
      <c r="D80" s="24" t="s">
        <v>535</v>
      </c>
      <c r="E80" s="72">
        <v>9</v>
      </c>
      <c r="F80" s="119"/>
      <c r="G80" s="122"/>
      <c r="H80" s="47">
        <f t="shared" si="12"/>
        <v>0</v>
      </c>
      <c r="I80" s="124"/>
      <c r="J80" s="124"/>
      <c r="K80" s="48">
        <f t="shared" si="1"/>
        <v>0</v>
      </c>
      <c r="L80" s="49">
        <f t="shared" si="18"/>
        <v>0</v>
      </c>
      <c r="M80" s="47">
        <f t="shared" si="8"/>
        <v>0</v>
      </c>
      <c r="N80" s="47">
        <f t="shared" si="9"/>
        <v>0</v>
      </c>
      <c r="O80" s="47">
        <f t="shared" si="10"/>
        <v>0</v>
      </c>
      <c r="P80" s="48">
        <f t="shared" si="11"/>
        <v>0</v>
      </c>
    </row>
    <row r="81" spans="1:16" x14ac:dyDescent="0.2">
      <c r="A81" s="38" t="s">
        <v>284</v>
      </c>
      <c r="B81" s="145" t="s">
        <v>696</v>
      </c>
      <c r="C81" s="112" t="s">
        <v>599</v>
      </c>
      <c r="D81" s="24" t="s">
        <v>535</v>
      </c>
      <c r="E81" s="72">
        <v>4</v>
      </c>
      <c r="F81" s="119"/>
      <c r="G81" s="122"/>
      <c r="H81" s="47">
        <f t="shared" si="12"/>
        <v>0</v>
      </c>
      <c r="I81" s="124"/>
      <c r="J81" s="124"/>
      <c r="K81" s="48">
        <f t="shared" si="1"/>
        <v>0</v>
      </c>
      <c r="L81" s="49">
        <f t="shared" si="18"/>
        <v>0</v>
      </c>
      <c r="M81" s="47">
        <f t="shared" si="8"/>
        <v>0</v>
      </c>
      <c r="N81" s="47">
        <f t="shared" si="9"/>
        <v>0</v>
      </c>
      <c r="O81" s="47">
        <f t="shared" si="10"/>
        <v>0</v>
      </c>
      <c r="P81" s="48">
        <f t="shared" si="11"/>
        <v>0</v>
      </c>
    </row>
    <row r="82" spans="1:16" x14ac:dyDescent="0.2">
      <c r="A82" s="38" t="s">
        <v>285</v>
      </c>
      <c r="B82" s="145" t="s">
        <v>696</v>
      </c>
      <c r="C82" s="112" t="s">
        <v>617</v>
      </c>
      <c r="D82" s="24" t="s">
        <v>535</v>
      </c>
      <c r="E82" s="72">
        <v>21</v>
      </c>
      <c r="F82" s="119"/>
      <c r="G82" s="119"/>
      <c r="H82" s="47">
        <f t="shared" ref="H82:H113" si="24">ROUND(F82*G82,2)</f>
        <v>0</v>
      </c>
      <c r="I82" s="124"/>
      <c r="J82" s="124"/>
      <c r="K82" s="48">
        <f t="shared" ref="K82:K146" si="25">SUM(H82:J82)</f>
        <v>0</v>
      </c>
      <c r="L82" s="49">
        <f t="shared" si="18"/>
        <v>0</v>
      </c>
      <c r="M82" s="47">
        <f t="shared" ref="M82:M146" si="26">ROUND(H82*E82,2)</f>
        <v>0</v>
      </c>
      <c r="N82" s="47">
        <f t="shared" ref="N82:N146" si="27">ROUND(I82*E82,2)</f>
        <v>0</v>
      </c>
      <c r="O82" s="47">
        <f t="shared" ref="O82:O146" si="28">ROUND(J82*E82,2)</f>
        <v>0</v>
      </c>
      <c r="P82" s="48">
        <f t="shared" ref="P82:P146" si="29">SUM(M82:O82)</f>
        <v>0</v>
      </c>
    </row>
    <row r="83" spans="1:16" x14ac:dyDescent="0.2">
      <c r="A83" s="38" t="s">
        <v>286</v>
      </c>
      <c r="B83" s="145" t="s">
        <v>696</v>
      </c>
      <c r="C83" s="112" t="s">
        <v>618</v>
      </c>
      <c r="D83" s="24" t="s">
        <v>535</v>
      </c>
      <c r="E83" s="72">
        <v>7</v>
      </c>
      <c r="F83" s="119"/>
      <c r="G83" s="119"/>
      <c r="H83" s="47">
        <f t="shared" si="24"/>
        <v>0</v>
      </c>
      <c r="I83" s="124"/>
      <c r="J83" s="124"/>
      <c r="K83" s="48">
        <f t="shared" si="25"/>
        <v>0</v>
      </c>
      <c r="L83" s="49">
        <f t="shared" si="18"/>
        <v>0</v>
      </c>
      <c r="M83" s="47">
        <f t="shared" si="26"/>
        <v>0</v>
      </c>
      <c r="N83" s="47">
        <f t="shared" si="27"/>
        <v>0</v>
      </c>
      <c r="O83" s="47">
        <f t="shared" si="28"/>
        <v>0</v>
      </c>
      <c r="P83" s="48">
        <f t="shared" si="29"/>
        <v>0</v>
      </c>
    </row>
    <row r="84" spans="1:16" x14ac:dyDescent="0.2">
      <c r="A84" s="38" t="s">
        <v>287</v>
      </c>
      <c r="B84" s="145" t="s">
        <v>696</v>
      </c>
      <c r="C84" s="112" t="s">
        <v>619</v>
      </c>
      <c r="D84" s="24" t="s">
        <v>535</v>
      </c>
      <c r="E84" s="72">
        <v>1</v>
      </c>
      <c r="F84" s="119"/>
      <c r="G84" s="119"/>
      <c r="H84" s="47">
        <f t="shared" si="24"/>
        <v>0</v>
      </c>
      <c r="I84" s="124"/>
      <c r="J84" s="124"/>
      <c r="K84" s="48">
        <f t="shared" si="25"/>
        <v>0</v>
      </c>
      <c r="L84" s="49">
        <f t="shared" si="18"/>
        <v>0</v>
      </c>
      <c r="M84" s="47">
        <f t="shared" si="26"/>
        <v>0</v>
      </c>
      <c r="N84" s="47">
        <f t="shared" si="27"/>
        <v>0</v>
      </c>
      <c r="O84" s="47">
        <f t="shared" si="28"/>
        <v>0</v>
      </c>
      <c r="P84" s="48">
        <f t="shared" si="29"/>
        <v>0</v>
      </c>
    </row>
    <row r="85" spans="1:16" x14ac:dyDescent="0.2">
      <c r="A85" s="38" t="s">
        <v>288</v>
      </c>
      <c r="B85" s="145" t="s">
        <v>696</v>
      </c>
      <c r="C85" s="112" t="s">
        <v>620</v>
      </c>
      <c r="D85" s="24" t="s">
        <v>535</v>
      </c>
      <c r="E85" s="72">
        <v>1</v>
      </c>
      <c r="F85" s="119"/>
      <c r="G85" s="119"/>
      <c r="H85" s="47">
        <f t="shared" si="24"/>
        <v>0</v>
      </c>
      <c r="I85" s="124"/>
      <c r="J85" s="124"/>
      <c r="K85" s="48">
        <f t="shared" si="25"/>
        <v>0</v>
      </c>
      <c r="L85" s="49">
        <f t="shared" si="18"/>
        <v>0</v>
      </c>
      <c r="M85" s="47">
        <f t="shared" si="26"/>
        <v>0</v>
      </c>
      <c r="N85" s="47">
        <f t="shared" si="27"/>
        <v>0</v>
      </c>
      <c r="O85" s="47">
        <f t="shared" si="28"/>
        <v>0</v>
      </c>
      <c r="P85" s="48">
        <f t="shared" si="29"/>
        <v>0</v>
      </c>
    </row>
    <row r="86" spans="1:16" ht="33.75" x14ac:dyDescent="0.2">
      <c r="A86" s="38" t="s">
        <v>715</v>
      </c>
      <c r="B86" s="145" t="s">
        <v>696</v>
      </c>
      <c r="C86" s="112" t="s">
        <v>631</v>
      </c>
      <c r="D86" s="24" t="s">
        <v>536</v>
      </c>
      <c r="E86" s="72">
        <v>85</v>
      </c>
      <c r="F86" s="119"/>
      <c r="G86" s="122"/>
      <c r="H86" s="47">
        <f t="shared" si="24"/>
        <v>0</v>
      </c>
      <c r="I86" s="124"/>
      <c r="J86" s="124"/>
      <c r="K86" s="48">
        <f t="shared" si="25"/>
        <v>0</v>
      </c>
      <c r="L86" s="49">
        <f t="shared" si="18"/>
        <v>0</v>
      </c>
      <c r="M86" s="47">
        <f t="shared" si="26"/>
        <v>0</v>
      </c>
      <c r="N86" s="47">
        <f t="shared" si="27"/>
        <v>0</v>
      </c>
      <c r="O86" s="47">
        <f t="shared" si="28"/>
        <v>0</v>
      </c>
      <c r="P86" s="48">
        <f t="shared" si="29"/>
        <v>0</v>
      </c>
    </row>
    <row r="87" spans="1:16" x14ac:dyDescent="0.2">
      <c r="A87" s="38" t="s">
        <v>716</v>
      </c>
      <c r="B87" s="145" t="s">
        <v>696</v>
      </c>
      <c r="C87" s="112" t="s">
        <v>610</v>
      </c>
      <c r="D87" s="24" t="s">
        <v>536</v>
      </c>
      <c r="E87" s="72">
        <v>125</v>
      </c>
      <c r="F87" s="119"/>
      <c r="G87" s="122"/>
      <c r="H87" s="47">
        <f t="shared" si="24"/>
        <v>0</v>
      </c>
      <c r="I87" s="124"/>
      <c r="J87" s="124"/>
      <c r="K87" s="48">
        <f t="shared" si="25"/>
        <v>0</v>
      </c>
      <c r="L87" s="49">
        <f t="shared" si="18"/>
        <v>0</v>
      </c>
      <c r="M87" s="47">
        <f t="shared" si="26"/>
        <v>0</v>
      </c>
      <c r="N87" s="47">
        <f t="shared" si="27"/>
        <v>0</v>
      </c>
      <c r="O87" s="47">
        <f t="shared" si="28"/>
        <v>0</v>
      </c>
      <c r="P87" s="48">
        <f t="shared" si="29"/>
        <v>0</v>
      </c>
    </row>
    <row r="88" spans="1:16" x14ac:dyDescent="0.2">
      <c r="A88" s="38" t="s">
        <v>717</v>
      </c>
      <c r="B88" s="145" t="s">
        <v>696</v>
      </c>
      <c r="C88" s="112" t="s">
        <v>615</v>
      </c>
      <c r="D88" s="24" t="s">
        <v>536</v>
      </c>
      <c r="E88" s="72">
        <v>23</v>
      </c>
      <c r="F88" s="119"/>
      <c r="G88" s="122"/>
      <c r="H88" s="47">
        <f t="shared" si="24"/>
        <v>0</v>
      </c>
      <c r="I88" s="124"/>
      <c r="J88" s="124"/>
      <c r="K88" s="48">
        <f t="shared" si="25"/>
        <v>0</v>
      </c>
      <c r="L88" s="49">
        <f t="shared" si="18"/>
        <v>0</v>
      </c>
      <c r="M88" s="47">
        <f t="shared" si="26"/>
        <v>0</v>
      </c>
      <c r="N88" s="47">
        <f t="shared" si="27"/>
        <v>0</v>
      </c>
      <c r="O88" s="47">
        <f t="shared" si="28"/>
        <v>0</v>
      </c>
      <c r="P88" s="48">
        <f t="shared" si="29"/>
        <v>0</v>
      </c>
    </row>
    <row r="89" spans="1:16" x14ac:dyDescent="0.2">
      <c r="A89" s="38" t="s">
        <v>718</v>
      </c>
      <c r="B89" s="145" t="s">
        <v>696</v>
      </c>
      <c r="C89" s="112" t="s">
        <v>599</v>
      </c>
      <c r="D89" s="24" t="s">
        <v>536</v>
      </c>
      <c r="E89" s="72">
        <v>50</v>
      </c>
      <c r="F89" s="119"/>
      <c r="G89" s="122"/>
      <c r="H89" s="47">
        <f t="shared" si="24"/>
        <v>0</v>
      </c>
      <c r="I89" s="124"/>
      <c r="J89" s="124"/>
      <c r="K89" s="48">
        <f t="shared" si="25"/>
        <v>0</v>
      </c>
      <c r="L89" s="49">
        <f t="shared" si="18"/>
        <v>0</v>
      </c>
      <c r="M89" s="47">
        <f t="shared" si="26"/>
        <v>0</v>
      </c>
      <c r="N89" s="47">
        <f t="shared" si="27"/>
        <v>0</v>
      </c>
      <c r="O89" s="47">
        <f t="shared" si="28"/>
        <v>0</v>
      </c>
      <c r="P89" s="48">
        <f t="shared" si="29"/>
        <v>0</v>
      </c>
    </row>
    <row r="90" spans="1:16" ht="22.5" x14ac:dyDescent="0.2">
      <c r="A90" s="38" t="s">
        <v>719</v>
      </c>
      <c r="B90" s="145" t="s">
        <v>696</v>
      </c>
      <c r="C90" s="114" t="s">
        <v>625</v>
      </c>
      <c r="D90" s="24" t="s">
        <v>535</v>
      </c>
      <c r="E90" s="72">
        <v>3</v>
      </c>
      <c r="F90" s="120"/>
      <c r="G90" s="122"/>
      <c r="H90" s="47">
        <f t="shared" si="24"/>
        <v>0</v>
      </c>
      <c r="I90" s="124"/>
      <c r="J90" s="124"/>
      <c r="K90" s="48">
        <f t="shared" si="25"/>
        <v>0</v>
      </c>
      <c r="L90" s="49">
        <f t="shared" si="18"/>
        <v>0</v>
      </c>
      <c r="M90" s="47">
        <f t="shared" si="26"/>
        <v>0</v>
      </c>
      <c r="N90" s="47">
        <f t="shared" si="27"/>
        <v>0</v>
      </c>
      <c r="O90" s="47">
        <f t="shared" si="28"/>
        <v>0</v>
      </c>
      <c r="P90" s="48">
        <f t="shared" si="29"/>
        <v>0</v>
      </c>
    </row>
    <row r="91" spans="1:16" x14ac:dyDescent="0.2">
      <c r="A91" s="38" t="s">
        <v>720</v>
      </c>
      <c r="B91" s="145" t="s">
        <v>696</v>
      </c>
      <c r="C91" s="114" t="s">
        <v>599</v>
      </c>
      <c r="D91" s="24" t="s">
        <v>536</v>
      </c>
      <c r="E91" s="72">
        <v>3</v>
      </c>
      <c r="F91" s="120"/>
      <c r="G91" s="122"/>
      <c r="H91" s="47">
        <f t="shared" si="24"/>
        <v>0</v>
      </c>
      <c r="I91" s="124"/>
      <c r="J91" s="124"/>
      <c r="K91" s="48">
        <f t="shared" si="25"/>
        <v>0</v>
      </c>
      <c r="L91" s="49">
        <f t="shared" si="18"/>
        <v>0</v>
      </c>
      <c r="M91" s="47">
        <f t="shared" si="26"/>
        <v>0</v>
      </c>
      <c r="N91" s="47">
        <f t="shared" si="27"/>
        <v>0</v>
      </c>
      <c r="O91" s="47">
        <f t="shared" si="28"/>
        <v>0</v>
      </c>
      <c r="P91" s="48">
        <f t="shared" si="29"/>
        <v>0</v>
      </c>
    </row>
    <row r="92" spans="1:16" ht="22.5" x14ac:dyDescent="0.2">
      <c r="A92" s="38" t="s">
        <v>721</v>
      </c>
      <c r="B92" s="145" t="s">
        <v>696</v>
      </c>
      <c r="C92" s="114" t="s">
        <v>600</v>
      </c>
      <c r="D92" s="24" t="s">
        <v>536</v>
      </c>
      <c r="E92" s="72">
        <v>4</v>
      </c>
      <c r="F92" s="120"/>
      <c r="G92" s="122"/>
      <c r="H92" s="47">
        <f t="shared" si="24"/>
        <v>0</v>
      </c>
      <c r="I92" s="124"/>
      <c r="J92" s="124"/>
      <c r="K92" s="48">
        <f t="shared" si="25"/>
        <v>0</v>
      </c>
      <c r="L92" s="49">
        <f t="shared" si="18"/>
        <v>0</v>
      </c>
      <c r="M92" s="47">
        <f t="shared" si="26"/>
        <v>0</v>
      </c>
      <c r="N92" s="47">
        <f t="shared" si="27"/>
        <v>0</v>
      </c>
      <c r="O92" s="47">
        <f t="shared" si="28"/>
        <v>0</v>
      </c>
      <c r="P92" s="48">
        <f t="shared" si="29"/>
        <v>0</v>
      </c>
    </row>
    <row r="93" spans="1:16" ht="22.5" x14ac:dyDescent="0.2">
      <c r="A93" s="38" t="s">
        <v>722</v>
      </c>
      <c r="B93" s="145" t="s">
        <v>696</v>
      </c>
      <c r="C93" s="114" t="s">
        <v>629</v>
      </c>
      <c r="D93" s="24" t="s">
        <v>535</v>
      </c>
      <c r="E93" s="72">
        <v>2</v>
      </c>
      <c r="F93" s="120"/>
      <c r="G93" s="122"/>
      <c r="H93" s="47">
        <f t="shared" si="24"/>
        <v>0</v>
      </c>
      <c r="I93" s="124"/>
      <c r="J93" s="124"/>
      <c r="K93" s="48">
        <f t="shared" si="25"/>
        <v>0</v>
      </c>
      <c r="L93" s="49">
        <f t="shared" si="18"/>
        <v>0</v>
      </c>
      <c r="M93" s="47">
        <f t="shared" si="26"/>
        <v>0</v>
      </c>
      <c r="N93" s="47">
        <f t="shared" si="27"/>
        <v>0</v>
      </c>
      <c r="O93" s="47">
        <f t="shared" si="28"/>
        <v>0</v>
      </c>
      <c r="P93" s="48">
        <f t="shared" si="29"/>
        <v>0</v>
      </c>
    </row>
    <row r="94" spans="1:16" x14ac:dyDescent="0.2">
      <c r="A94" s="175" t="s">
        <v>723</v>
      </c>
      <c r="B94" s="145" t="s">
        <v>696</v>
      </c>
      <c r="C94" s="112" t="s">
        <v>959</v>
      </c>
      <c r="D94" s="24"/>
      <c r="E94" s="72"/>
      <c r="F94" s="119"/>
      <c r="G94" s="122"/>
      <c r="H94" s="47">
        <f t="shared" si="24"/>
        <v>0</v>
      </c>
      <c r="I94" s="124"/>
      <c r="J94" s="124"/>
      <c r="K94" s="48">
        <f t="shared" si="25"/>
        <v>0</v>
      </c>
      <c r="L94" s="49">
        <f t="shared" si="18"/>
        <v>0</v>
      </c>
      <c r="M94" s="47">
        <f t="shared" si="26"/>
        <v>0</v>
      </c>
      <c r="N94" s="47">
        <f t="shared" si="27"/>
        <v>0</v>
      </c>
      <c r="O94" s="47">
        <f t="shared" si="28"/>
        <v>0</v>
      </c>
      <c r="P94" s="48">
        <f t="shared" si="29"/>
        <v>0</v>
      </c>
    </row>
    <row r="95" spans="1:16" x14ac:dyDescent="0.2">
      <c r="A95" s="38">
        <v>6</v>
      </c>
      <c r="B95" s="39"/>
      <c r="C95" s="116" t="s">
        <v>632</v>
      </c>
      <c r="D95" s="24"/>
      <c r="E95" s="72"/>
      <c r="F95" s="119"/>
      <c r="G95" s="119"/>
      <c r="H95" s="47">
        <f t="shared" si="24"/>
        <v>0</v>
      </c>
      <c r="I95" s="124"/>
      <c r="J95" s="124"/>
      <c r="K95" s="48">
        <f t="shared" si="25"/>
        <v>0</v>
      </c>
      <c r="L95" s="49">
        <f t="shared" ref="L95:L131" si="30">ROUND(E95*F95,2)</f>
        <v>0</v>
      </c>
      <c r="M95" s="47">
        <f t="shared" si="26"/>
        <v>0</v>
      </c>
      <c r="N95" s="47">
        <f t="shared" si="27"/>
        <v>0</v>
      </c>
      <c r="O95" s="47">
        <f t="shared" si="28"/>
        <v>0</v>
      </c>
      <c r="P95" s="48">
        <f t="shared" si="29"/>
        <v>0</v>
      </c>
    </row>
    <row r="96" spans="1:16" ht="33.75" x14ac:dyDescent="0.2">
      <c r="A96" s="38" t="s">
        <v>547</v>
      </c>
      <c r="B96" s="145" t="s">
        <v>696</v>
      </c>
      <c r="C96" s="112" t="s">
        <v>614</v>
      </c>
      <c r="D96" s="24" t="s">
        <v>536</v>
      </c>
      <c r="E96" s="72">
        <v>30</v>
      </c>
      <c r="F96" s="119"/>
      <c r="G96" s="122"/>
      <c r="H96" s="47">
        <f t="shared" si="24"/>
        <v>0</v>
      </c>
      <c r="I96" s="124"/>
      <c r="J96" s="124"/>
      <c r="K96" s="48">
        <f t="shared" si="25"/>
        <v>0</v>
      </c>
      <c r="L96" s="49">
        <f t="shared" si="30"/>
        <v>0</v>
      </c>
      <c r="M96" s="47">
        <f t="shared" si="26"/>
        <v>0</v>
      </c>
      <c r="N96" s="47">
        <f t="shared" si="27"/>
        <v>0</v>
      </c>
      <c r="O96" s="47">
        <f t="shared" si="28"/>
        <v>0</v>
      </c>
      <c r="P96" s="48">
        <f t="shared" si="29"/>
        <v>0</v>
      </c>
    </row>
    <row r="97" spans="1:16" x14ac:dyDescent="0.2">
      <c r="A97" s="38" t="s">
        <v>548</v>
      </c>
      <c r="B97" s="145" t="s">
        <v>696</v>
      </c>
      <c r="C97" s="112" t="s">
        <v>610</v>
      </c>
      <c r="D97" s="24" t="s">
        <v>536</v>
      </c>
      <c r="E97" s="72">
        <v>10</v>
      </c>
      <c r="F97" s="119"/>
      <c r="G97" s="122"/>
      <c r="H97" s="47">
        <f t="shared" si="24"/>
        <v>0</v>
      </c>
      <c r="I97" s="124"/>
      <c r="J97" s="124"/>
      <c r="K97" s="48">
        <f t="shared" si="25"/>
        <v>0</v>
      </c>
      <c r="L97" s="49">
        <f t="shared" si="30"/>
        <v>0</v>
      </c>
      <c r="M97" s="47">
        <f t="shared" si="26"/>
        <v>0</v>
      </c>
      <c r="N97" s="47">
        <f t="shared" si="27"/>
        <v>0</v>
      </c>
      <c r="O97" s="47">
        <f t="shared" si="28"/>
        <v>0</v>
      </c>
      <c r="P97" s="48">
        <f t="shared" si="29"/>
        <v>0</v>
      </c>
    </row>
    <row r="98" spans="1:16" x14ac:dyDescent="0.2">
      <c r="A98" s="38" t="s">
        <v>702</v>
      </c>
      <c r="B98" s="145" t="s">
        <v>696</v>
      </c>
      <c r="C98" s="112" t="s">
        <v>615</v>
      </c>
      <c r="D98" s="24" t="s">
        <v>536</v>
      </c>
      <c r="E98" s="72">
        <v>4</v>
      </c>
      <c r="F98" s="119"/>
      <c r="G98" s="122"/>
      <c r="H98" s="47">
        <f t="shared" si="24"/>
        <v>0</v>
      </c>
      <c r="I98" s="124"/>
      <c r="J98" s="124"/>
      <c r="K98" s="48">
        <f t="shared" si="25"/>
        <v>0</v>
      </c>
      <c r="L98" s="49">
        <f t="shared" si="30"/>
        <v>0</v>
      </c>
      <c r="M98" s="47">
        <f t="shared" si="26"/>
        <v>0</v>
      </c>
      <c r="N98" s="47">
        <f t="shared" si="27"/>
        <v>0</v>
      </c>
      <c r="O98" s="47">
        <f t="shared" si="28"/>
        <v>0</v>
      </c>
      <c r="P98" s="48">
        <f t="shared" si="29"/>
        <v>0</v>
      </c>
    </row>
    <row r="99" spans="1:16" ht="22.5" x14ac:dyDescent="0.2">
      <c r="A99" s="38" t="s">
        <v>703</v>
      </c>
      <c r="B99" s="145" t="s">
        <v>696</v>
      </c>
      <c r="C99" s="112" t="s">
        <v>633</v>
      </c>
      <c r="D99" s="24" t="s">
        <v>535</v>
      </c>
      <c r="E99" s="72">
        <v>1</v>
      </c>
      <c r="F99" s="119"/>
      <c r="G99" s="122"/>
      <c r="H99" s="47">
        <f t="shared" si="24"/>
        <v>0</v>
      </c>
      <c r="I99" s="124"/>
      <c r="J99" s="124"/>
      <c r="K99" s="48">
        <f t="shared" si="25"/>
        <v>0</v>
      </c>
      <c r="L99" s="49">
        <f t="shared" si="30"/>
        <v>0</v>
      </c>
      <c r="M99" s="47">
        <f t="shared" si="26"/>
        <v>0</v>
      </c>
      <c r="N99" s="47">
        <f t="shared" si="27"/>
        <v>0</v>
      </c>
      <c r="O99" s="47">
        <f t="shared" si="28"/>
        <v>0</v>
      </c>
      <c r="P99" s="48">
        <f t="shared" si="29"/>
        <v>0</v>
      </c>
    </row>
    <row r="100" spans="1:16" x14ac:dyDescent="0.2">
      <c r="A100" s="38" t="s">
        <v>704</v>
      </c>
      <c r="B100" s="145" t="s">
        <v>696</v>
      </c>
      <c r="C100" s="112" t="s">
        <v>634</v>
      </c>
      <c r="D100" s="24" t="s">
        <v>535</v>
      </c>
      <c r="E100" s="72">
        <v>1</v>
      </c>
      <c r="F100" s="119"/>
      <c r="G100" s="119"/>
      <c r="H100" s="47">
        <f t="shared" si="24"/>
        <v>0</v>
      </c>
      <c r="I100" s="124"/>
      <c r="J100" s="124"/>
      <c r="K100" s="48">
        <f t="shared" si="25"/>
        <v>0</v>
      </c>
      <c r="L100" s="49">
        <f t="shared" si="30"/>
        <v>0</v>
      </c>
      <c r="M100" s="47">
        <f t="shared" si="26"/>
        <v>0</v>
      </c>
      <c r="N100" s="47">
        <f t="shared" si="27"/>
        <v>0</v>
      </c>
      <c r="O100" s="47">
        <f t="shared" si="28"/>
        <v>0</v>
      </c>
      <c r="P100" s="48">
        <f t="shared" si="29"/>
        <v>0</v>
      </c>
    </row>
    <row r="101" spans="1:16" x14ac:dyDescent="0.2">
      <c r="A101" s="38" t="s">
        <v>724</v>
      </c>
      <c r="B101" s="145" t="s">
        <v>696</v>
      </c>
      <c r="C101" s="112" t="s">
        <v>635</v>
      </c>
      <c r="D101" s="24" t="s">
        <v>535</v>
      </c>
      <c r="E101" s="72">
        <v>4</v>
      </c>
      <c r="F101" s="119"/>
      <c r="G101" s="119"/>
      <c r="H101" s="47">
        <f t="shared" si="24"/>
        <v>0</v>
      </c>
      <c r="I101" s="124"/>
      <c r="J101" s="124"/>
      <c r="K101" s="48">
        <f t="shared" si="25"/>
        <v>0</v>
      </c>
      <c r="L101" s="49">
        <f t="shared" si="30"/>
        <v>0</v>
      </c>
      <c r="M101" s="47">
        <f t="shared" si="26"/>
        <v>0</v>
      </c>
      <c r="N101" s="47">
        <f t="shared" si="27"/>
        <v>0</v>
      </c>
      <c r="O101" s="47">
        <f t="shared" si="28"/>
        <v>0</v>
      </c>
      <c r="P101" s="48">
        <f t="shared" si="29"/>
        <v>0</v>
      </c>
    </row>
    <row r="102" spans="1:16" x14ac:dyDescent="0.2">
      <c r="A102" s="38" t="s">
        <v>725</v>
      </c>
      <c r="B102" s="145" t="s">
        <v>696</v>
      </c>
      <c r="C102" s="114" t="s">
        <v>636</v>
      </c>
      <c r="D102" s="24" t="s">
        <v>535</v>
      </c>
      <c r="E102" s="72">
        <v>3</v>
      </c>
      <c r="F102" s="120"/>
      <c r="G102" s="122"/>
      <c r="H102" s="47">
        <f t="shared" si="24"/>
        <v>0</v>
      </c>
      <c r="I102" s="124"/>
      <c r="J102" s="124"/>
      <c r="K102" s="48">
        <f t="shared" si="25"/>
        <v>0</v>
      </c>
      <c r="L102" s="49">
        <f t="shared" si="30"/>
        <v>0</v>
      </c>
      <c r="M102" s="47">
        <f t="shared" si="26"/>
        <v>0</v>
      </c>
      <c r="N102" s="47">
        <f t="shared" si="27"/>
        <v>0</v>
      </c>
      <c r="O102" s="47">
        <f t="shared" si="28"/>
        <v>0</v>
      </c>
      <c r="P102" s="48">
        <f t="shared" si="29"/>
        <v>0</v>
      </c>
    </row>
    <row r="103" spans="1:16" x14ac:dyDescent="0.2">
      <c r="A103" s="38" t="s">
        <v>726</v>
      </c>
      <c r="B103" s="145" t="s">
        <v>696</v>
      </c>
      <c r="C103" s="114" t="s">
        <v>610</v>
      </c>
      <c r="D103" s="24" t="s">
        <v>535</v>
      </c>
      <c r="E103" s="72">
        <v>1</v>
      </c>
      <c r="F103" s="120"/>
      <c r="G103" s="122"/>
      <c r="H103" s="47">
        <f t="shared" si="24"/>
        <v>0</v>
      </c>
      <c r="I103" s="124"/>
      <c r="J103" s="124"/>
      <c r="K103" s="48">
        <f t="shared" si="25"/>
        <v>0</v>
      </c>
      <c r="L103" s="49">
        <f t="shared" si="30"/>
        <v>0</v>
      </c>
      <c r="M103" s="47">
        <f t="shared" si="26"/>
        <v>0</v>
      </c>
      <c r="N103" s="47">
        <f t="shared" si="27"/>
        <v>0</v>
      </c>
      <c r="O103" s="47">
        <f t="shared" si="28"/>
        <v>0</v>
      </c>
      <c r="P103" s="48">
        <f t="shared" si="29"/>
        <v>0</v>
      </c>
    </row>
    <row r="104" spans="1:16" x14ac:dyDescent="0.2">
      <c r="A104" s="38" t="s">
        <v>727</v>
      </c>
      <c r="B104" s="145" t="s">
        <v>696</v>
      </c>
      <c r="C104" s="114" t="s">
        <v>615</v>
      </c>
      <c r="D104" s="24" t="s">
        <v>535</v>
      </c>
      <c r="E104" s="72">
        <v>1</v>
      </c>
      <c r="F104" s="120"/>
      <c r="G104" s="122"/>
      <c r="H104" s="47">
        <f t="shared" si="24"/>
        <v>0</v>
      </c>
      <c r="I104" s="124"/>
      <c r="J104" s="124"/>
      <c r="K104" s="48">
        <f t="shared" si="25"/>
        <v>0</v>
      </c>
      <c r="L104" s="49">
        <f t="shared" si="30"/>
        <v>0</v>
      </c>
      <c r="M104" s="47">
        <f t="shared" si="26"/>
        <v>0</v>
      </c>
      <c r="N104" s="47">
        <f t="shared" si="27"/>
        <v>0</v>
      </c>
      <c r="O104" s="47">
        <f t="shared" si="28"/>
        <v>0</v>
      </c>
      <c r="P104" s="48">
        <f t="shared" si="29"/>
        <v>0</v>
      </c>
    </row>
    <row r="105" spans="1:16" x14ac:dyDescent="0.2">
      <c r="A105" s="38" t="s">
        <v>728</v>
      </c>
      <c r="B105" s="145" t="s">
        <v>696</v>
      </c>
      <c r="C105" s="114" t="s">
        <v>637</v>
      </c>
      <c r="D105" s="24" t="s">
        <v>535</v>
      </c>
      <c r="E105" s="72">
        <v>2</v>
      </c>
      <c r="F105" s="120"/>
      <c r="G105" s="122"/>
      <c r="H105" s="47">
        <f t="shared" si="24"/>
        <v>0</v>
      </c>
      <c r="I105" s="124"/>
      <c r="J105" s="124"/>
      <c r="K105" s="48">
        <f t="shared" si="25"/>
        <v>0</v>
      </c>
      <c r="L105" s="49">
        <f t="shared" si="30"/>
        <v>0</v>
      </c>
      <c r="M105" s="47">
        <f t="shared" si="26"/>
        <v>0</v>
      </c>
      <c r="N105" s="47">
        <f t="shared" si="27"/>
        <v>0</v>
      </c>
      <c r="O105" s="47">
        <f t="shared" si="28"/>
        <v>0</v>
      </c>
      <c r="P105" s="48">
        <f t="shared" si="29"/>
        <v>0</v>
      </c>
    </row>
    <row r="106" spans="1:16" ht="33.75" x14ac:dyDescent="0.2">
      <c r="A106" s="38" t="s">
        <v>729</v>
      </c>
      <c r="B106" s="145" t="s">
        <v>696</v>
      </c>
      <c r="C106" s="112" t="s">
        <v>638</v>
      </c>
      <c r="D106" s="24" t="s">
        <v>536</v>
      </c>
      <c r="E106" s="72">
        <v>30</v>
      </c>
      <c r="F106" s="119"/>
      <c r="G106" s="122"/>
      <c r="H106" s="47">
        <f t="shared" si="24"/>
        <v>0</v>
      </c>
      <c r="I106" s="124"/>
      <c r="J106" s="124"/>
      <c r="K106" s="48">
        <f t="shared" si="25"/>
        <v>0</v>
      </c>
      <c r="L106" s="49">
        <f t="shared" si="30"/>
        <v>0</v>
      </c>
      <c r="M106" s="47">
        <f t="shared" si="26"/>
        <v>0</v>
      </c>
      <c r="N106" s="47">
        <f t="shared" si="27"/>
        <v>0</v>
      </c>
      <c r="O106" s="47">
        <f t="shared" si="28"/>
        <v>0</v>
      </c>
      <c r="P106" s="48">
        <f t="shared" si="29"/>
        <v>0</v>
      </c>
    </row>
    <row r="107" spans="1:16" x14ac:dyDescent="0.2">
      <c r="A107" s="38" t="s">
        <v>730</v>
      </c>
      <c r="B107" s="145" t="s">
        <v>696</v>
      </c>
      <c r="C107" s="112" t="s">
        <v>610</v>
      </c>
      <c r="D107" s="24" t="s">
        <v>536</v>
      </c>
      <c r="E107" s="72">
        <v>10</v>
      </c>
      <c r="F107" s="119"/>
      <c r="G107" s="122"/>
      <c r="H107" s="47">
        <f t="shared" si="24"/>
        <v>0</v>
      </c>
      <c r="I107" s="124"/>
      <c r="J107" s="124"/>
      <c r="K107" s="48">
        <f t="shared" si="25"/>
        <v>0</v>
      </c>
      <c r="L107" s="49">
        <f t="shared" si="30"/>
        <v>0</v>
      </c>
      <c r="M107" s="47">
        <f t="shared" si="26"/>
        <v>0</v>
      </c>
      <c r="N107" s="47">
        <f t="shared" si="27"/>
        <v>0</v>
      </c>
      <c r="O107" s="47">
        <f t="shared" si="28"/>
        <v>0</v>
      </c>
      <c r="P107" s="48">
        <f t="shared" si="29"/>
        <v>0</v>
      </c>
    </row>
    <row r="108" spans="1:16" x14ac:dyDescent="0.2">
      <c r="A108" s="38" t="s">
        <v>731</v>
      </c>
      <c r="B108" s="145" t="s">
        <v>696</v>
      </c>
      <c r="C108" s="112" t="s">
        <v>615</v>
      </c>
      <c r="D108" s="24" t="s">
        <v>536</v>
      </c>
      <c r="E108" s="72">
        <v>4</v>
      </c>
      <c r="F108" s="119"/>
      <c r="G108" s="122"/>
      <c r="H108" s="47">
        <f t="shared" si="24"/>
        <v>0</v>
      </c>
      <c r="I108" s="124"/>
      <c r="J108" s="124"/>
      <c r="K108" s="48">
        <f t="shared" si="25"/>
        <v>0</v>
      </c>
      <c r="L108" s="49">
        <f t="shared" si="30"/>
        <v>0</v>
      </c>
      <c r="M108" s="47">
        <f t="shared" si="26"/>
        <v>0</v>
      </c>
      <c r="N108" s="47">
        <f t="shared" si="27"/>
        <v>0</v>
      </c>
      <c r="O108" s="47">
        <f t="shared" si="28"/>
        <v>0</v>
      </c>
      <c r="P108" s="48">
        <f t="shared" si="29"/>
        <v>0</v>
      </c>
    </row>
    <row r="109" spans="1:16" ht="22.5" x14ac:dyDescent="0.2">
      <c r="A109" s="38" t="s">
        <v>731</v>
      </c>
      <c r="B109" s="145" t="s">
        <v>696</v>
      </c>
      <c r="C109" s="114" t="s">
        <v>639</v>
      </c>
      <c r="D109" s="24" t="s">
        <v>535</v>
      </c>
      <c r="E109" s="72">
        <v>1</v>
      </c>
      <c r="F109" s="120"/>
      <c r="G109" s="122"/>
      <c r="H109" s="47">
        <f t="shared" si="24"/>
        <v>0</v>
      </c>
      <c r="I109" s="124"/>
      <c r="J109" s="124"/>
      <c r="K109" s="48">
        <f t="shared" si="25"/>
        <v>0</v>
      </c>
      <c r="L109" s="49">
        <f t="shared" si="30"/>
        <v>0</v>
      </c>
      <c r="M109" s="47">
        <f t="shared" si="26"/>
        <v>0</v>
      </c>
      <c r="N109" s="47">
        <f t="shared" si="27"/>
        <v>0</v>
      </c>
      <c r="O109" s="47">
        <f t="shared" si="28"/>
        <v>0</v>
      </c>
      <c r="P109" s="48">
        <f t="shared" si="29"/>
        <v>0</v>
      </c>
    </row>
    <row r="110" spans="1:16" x14ac:dyDescent="0.2">
      <c r="A110" s="38" t="s">
        <v>732</v>
      </c>
      <c r="B110" s="145" t="s">
        <v>696</v>
      </c>
      <c r="C110" s="114" t="s">
        <v>610</v>
      </c>
      <c r="D110" s="24" t="s">
        <v>535</v>
      </c>
      <c r="E110" s="72">
        <v>2</v>
      </c>
      <c r="F110" s="120"/>
      <c r="G110" s="122"/>
      <c r="H110" s="47">
        <f t="shared" si="24"/>
        <v>0</v>
      </c>
      <c r="I110" s="124"/>
      <c r="J110" s="124"/>
      <c r="K110" s="48">
        <f t="shared" si="25"/>
        <v>0</v>
      </c>
      <c r="L110" s="49">
        <f t="shared" si="30"/>
        <v>0</v>
      </c>
      <c r="M110" s="47">
        <f t="shared" si="26"/>
        <v>0</v>
      </c>
      <c r="N110" s="47">
        <f t="shared" si="27"/>
        <v>0</v>
      </c>
      <c r="O110" s="47">
        <f t="shared" si="28"/>
        <v>0</v>
      </c>
      <c r="P110" s="48">
        <f t="shared" si="29"/>
        <v>0</v>
      </c>
    </row>
    <row r="111" spans="1:16" x14ac:dyDescent="0.2">
      <c r="A111" s="38" t="s">
        <v>733</v>
      </c>
      <c r="B111" s="145" t="s">
        <v>696</v>
      </c>
      <c r="C111" s="114" t="s">
        <v>615</v>
      </c>
      <c r="D111" s="24" t="s">
        <v>535</v>
      </c>
      <c r="E111" s="72">
        <v>1</v>
      </c>
      <c r="F111" s="120"/>
      <c r="G111" s="122"/>
      <c r="H111" s="47">
        <f t="shared" si="24"/>
        <v>0</v>
      </c>
      <c r="I111" s="124"/>
      <c r="J111" s="124"/>
      <c r="K111" s="48">
        <f t="shared" si="25"/>
        <v>0</v>
      </c>
      <c r="L111" s="49">
        <f t="shared" si="30"/>
        <v>0</v>
      </c>
      <c r="M111" s="47">
        <f t="shared" si="26"/>
        <v>0</v>
      </c>
      <c r="N111" s="47">
        <f t="shared" si="27"/>
        <v>0</v>
      </c>
      <c r="O111" s="47">
        <f t="shared" si="28"/>
        <v>0</v>
      </c>
      <c r="P111" s="48">
        <f t="shared" si="29"/>
        <v>0</v>
      </c>
    </row>
    <row r="112" spans="1:16" ht="22.5" x14ac:dyDescent="0.2">
      <c r="A112" s="38" t="s">
        <v>734</v>
      </c>
      <c r="B112" s="145" t="s">
        <v>696</v>
      </c>
      <c r="C112" s="114" t="s">
        <v>600</v>
      </c>
      <c r="D112" s="24" t="s">
        <v>536</v>
      </c>
      <c r="E112" s="72">
        <v>4</v>
      </c>
      <c r="F112" s="120"/>
      <c r="G112" s="122"/>
      <c r="H112" s="47">
        <f t="shared" si="24"/>
        <v>0</v>
      </c>
      <c r="I112" s="124"/>
      <c r="J112" s="124"/>
      <c r="K112" s="48">
        <f t="shared" si="25"/>
        <v>0</v>
      </c>
      <c r="L112" s="49">
        <f t="shared" si="30"/>
        <v>0</v>
      </c>
      <c r="M112" s="47">
        <f t="shared" si="26"/>
        <v>0</v>
      </c>
      <c r="N112" s="47">
        <f t="shared" si="27"/>
        <v>0</v>
      </c>
      <c r="O112" s="47">
        <f t="shared" si="28"/>
        <v>0</v>
      </c>
      <c r="P112" s="48">
        <f t="shared" si="29"/>
        <v>0</v>
      </c>
    </row>
    <row r="113" spans="1:16" ht="22.5" x14ac:dyDescent="0.2">
      <c r="A113" s="38" t="s">
        <v>735</v>
      </c>
      <c r="B113" s="145" t="s">
        <v>696</v>
      </c>
      <c r="C113" s="114" t="s">
        <v>629</v>
      </c>
      <c r="D113" s="24" t="s">
        <v>535</v>
      </c>
      <c r="E113" s="72">
        <v>2</v>
      </c>
      <c r="F113" s="120"/>
      <c r="G113" s="122"/>
      <c r="H113" s="47">
        <f t="shared" si="24"/>
        <v>0</v>
      </c>
      <c r="I113" s="124"/>
      <c r="J113" s="124"/>
      <c r="K113" s="48">
        <f t="shared" si="25"/>
        <v>0</v>
      </c>
      <c r="L113" s="49">
        <f t="shared" si="30"/>
        <v>0</v>
      </c>
      <c r="M113" s="47">
        <f t="shared" si="26"/>
        <v>0</v>
      </c>
      <c r="N113" s="47">
        <f t="shared" si="27"/>
        <v>0</v>
      </c>
      <c r="O113" s="47">
        <f t="shared" si="28"/>
        <v>0</v>
      </c>
      <c r="P113" s="48">
        <f t="shared" si="29"/>
        <v>0</v>
      </c>
    </row>
    <row r="114" spans="1:16" x14ac:dyDescent="0.2">
      <c r="A114" s="175" t="s">
        <v>736</v>
      </c>
      <c r="B114" s="145" t="s">
        <v>696</v>
      </c>
      <c r="C114" s="112" t="s">
        <v>960</v>
      </c>
      <c r="D114" s="24"/>
      <c r="E114" s="72"/>
      <c r="F114" s="119"/>
      <c r="G114" s="122"/>
      <c r="H114" s="47">
        <f t="shared" ref="H114:H146" si="31">ROUND(F114*G114,2)</f>
        <v>0</v>
      </c>
      <c r="I114" s="124"/>
      <c r="J114" s="124"/>
      <c r="K114" s="48">
        <f t="shared" si="25"/>
        <v>0</v>
      </c>
      <c r="L114" s="49">
        <f t="shared" si="30"/>
        <v>0</v>
      </c>
      <c r="M114" s="47">
        <f t="shared" si="26"/>
        <v>0</v>
      </c>
      <c r="N114" s="47">
        <f t="shared" si="27"/>
        <v>0</v>
      </c>
      <c r="O114" s="47">
        <f t="shared" si="28"/>
        <v>0</v>
      </c>
      <c r="P114" s="48">
        <f t="shared" si="29"/>
        <v>0</v>
      </c>
    </row>
    <row r="115" spans="1:16" x14ac:dyDescent="0.2">
      <c r="A115" s="38">
        <v>7</v>
      </c>
      <c r="B115" s="39"/>
      <c r="C115" s="116" t="s">
        <v>640</v>
      </c>
      <c r="D115" s="24"/>
      <c r="E115" s="72"/>
      <c r="F115" s="119"/>
      <c r="G115" s="119"/>
      <c r="H115" s="47">
        <f t="shared" si="31"/>
        <v>0</v>
      </c>
      <c r="I115" s="124"/>
      <c r="J115" s="124"/>
      <c r="K115" s="48">
        <f t="shared" si="25"/>
        <v>0</v>
      </c>
      <c r="L115" s="49">
        <f t="shared" si="30"/>
        <v>0</v>
      </c>
      <c r="M115" s="47">
        <f t="shared" si="26"/>
        <v>0</v>
      </c>
      <c r="N115" s="47">
        <f t="shared" si="27"/>
        <v>0</v>
      </c>
      <c r="O115" s="47">
        <f t="shared" si="28"/>
        <v>0</v>
      </c>
      <c r="P115" s="48">
        <f t="shared" si="29"/>
        <v>0</v>
      </c>
    </row>
    <row r="116" spans="1:16" ht="33.75" x14ac:dyDescent="0.2">
      <c r="A116" s="38" t="s">
        <v>737</v>
      </c>
      <c r="B116" s="145" t="s">
        <v>696</v>
      </c>
      <c r="C116" s="112" t="s">
        <v>641</v>
      </c>
      <c r="D116" s="24" t="s">
        <v>536</v>
      </c>
      <c r="E116" s="72">
        <v>115</v>
      </c>
      <c r="F116" s="119"/>
      <c r="G116" s="122"/>
      <c r="H116" s="47">
        <f t="shared" si="31"/>
        <v>0</v>
      </c>
      <c r="I116" s="124"/>
      <c r="J116" s="124"/>
      <c r="K116" s="48">
        <f t="shared" si="25"/>
        <v>0</v>
      </c>
      <c r="L116" s="49">
        <f t="shared" si="30"/>
        <v>0</v>
      </c>
      <c r="M116" s="47">
        <f t="shared" si="26"/>
        <v>0</v>
      </c>
      <c r="N116" s="47">
        <f t="shared" si="27"/>
        <v>0</v>
      </c>
      <c r="O116" s="47">
        <f t="shared" si="28"/>
        <v>0</v>
      </c>
      <c r="P116" s="48">
        <f t="shared" si="29"/>
        <v>0</v>
      </c>
    </row>
    <row r="117" spans="1:16" ht="33.75" x14ac:dyDescent="0.2">
      <c r="A117" s="38" t="s">
        <v>738</v>
      </c>
      <c r="B117" s="145" t="s">
        <v>696</v>
      </c>
      <c r="C117" s="112" t="s">
        <v>642</v>
      </c>
      <c r="D117" s="24" t="s">
        <v>536</v>
      </c>
      <c r="E117" s="72">
        <v>85</v>
      </c>
      <c r="F117" s="119"/>
      <c r="G117" s="122"/>
      <c r="H117" s="47">
        <f t="shared" si="31"/>
        <v>0</v>
      </c>
      <c r="I117" s="124"/>
      <c r="J117" s="124"/>
      <c r="K117" s="48">
        <f t="shared" si="25"/>
        <v>0</v>
      </c>
      <c r="L117" s="49">
        <f t="shared" si="30"/>
        <v>0</v>
      </c>
      <c r="M117" s="47">
        <f t="shared" si="26"/>
        <v>0</v>
      </c>
      <c r="N117" s="47">
        <f t="shared" si="27"/>
        <v>0</v>
      </c>
      <c r="O117" s="47">
        <f t="shared" si="28"/>
        <v>0</v>
      </c>
      <c r="P117" s="48">
        <f t="shared" si="29"/>
        <v>0</v>
      </c>
    </row>
    <row r="118" spans="1:16" ht="22.5" x14ac:dyDescent="0.2">
      <c r="A118" s="38" t="s">
        <v>739</v>
      </c>
      <c r="B118" s="145" t="s">
        <v>696</v>
      </c>
      <c r="C118" s="114" t="s">
        <v>643</v>
      </c>
      <c r="D118" s="24" t="s">
        <v>536</v>
      </c>
      <c r="E118" s="72">
        <v>45</v>
      </c>
      <c r="F118" s="120"/>
      <c r="G118" s="122"/>
      <c r="H118" s="47">
        <f t="shared" si="31"/>
        <v>0</v>
      </c>
      <c r="I118" s="124"/>
      <c r="J118" s="124"/>
      <c r="K118" s="48">
        <f t="shared" si="25"/>
        <v>0</v>
      </c>
      <c r="L118" s="49">
        <f t="shared" si="30"/>
        <v>0</v>
      </c>
      <c r="M118" s="47">
        <f t="shared" si="26"/>
        <v>0</v>
      </c>
      <c r="N118" s="47">
        <f t="shared" si="27"/>
        <v>0</v>
      </c>
      <c r="O118" s="47">
        <f t="shared" si="28"/>
        <v>0</v>
      </c>
      <c r="P118" s="48">
        <f t="shared" si="29"/>
        <v>0</v>
      </c>
    </row>
    <row r="119" spans="1:16" ht="22.5" x14ac:dyDescent="0.2">
      <c r="A119" s="38" t="s">
        <v>740</v>
      </c>
      <c r="B119" s="145" t="s">
        <v>696</v>
      </c>
      <c r="C119" s="114" t="s">
        <v>644</v>
      </c>
      <c r="D119" s="24" t="s">
        <v>536</v>
      </c>
      <c r="E119" s="72">
        <v>6</v>
      </c>
      <c r="F119" s="120"/>
      <c r="G119" s="122"/>
      <c r="H119" s="47">
        <f t="shared" si="31"/>
        <v>0</v>
      </c>
      <c r="I119" s="124"/>
      <c r="J119" s="124"/>
      <c r="K119" s="48">
        <f t="shared" si="25"/>
        <v>0</v>
      </c>
      <c r="L119" s="49">
        <f t="shared" si="30"/>
        <v>0</v>
      </c>
      <c r="M119" s="47">
        <f t="shared" si="26"/>
        <v>0</v>
      </c>
      <c r="N119" s="47">
        <f t="shared" si="27"/>
        <v>0</v>
      </c>
      <c r="O119" s="47">
        <f t="shared" si="28"/>
        <v>0</v>
      </c>
      <c r="P119" s="48">
        <f t="shared" si="29"/>
        <v>0</v>
      </c>
    </row>
    <row r="120" spans="1:16" ht="22.5" x14ac:dyDescent="0.2">
      <c r="A120" s="38" t="s">
        <v>741</v>
      </c>
      <c r="B120" s="145" t="s">
        <v>696</v>
      </c>
      <c r="C120" s="114" t="s">
        <v>645</v>
      </c>
      <c r="D120" s="24" t="s">
        <v>536</v>
      </c>
      <c r="E120" s="72">
        <v>6</v>
      </c>
      <c r="F120" s="120"/>
      <c r="G120" s="122"/>
      <c r="H120" s="47">
        <f t="shared" si="31"/>
        <v>0</v>
      </c>
      <c r="I120" s="124"/>
      <c r="J120" s="124"/>
      <c r="K120" s="48">
        <f t="shared" si="25"/>
        <v>0</v>
      </c>
      <c r="L120" s="49">
        <f t="shared" si="30"/>
        <v>0</v>
      </c>
      <c r="M120" s="47">
        <f t="shared" si="26"/>
        <v>0</v>
      </c>
      <c r="N120" s="47">
        <f t="shared" si="27"/>
        <v>0</v>
      </c>
      <c r="O120" s="47">
        <f t="shared" si="28"/>
        <v>0</v>
      </c>
      <c r="P120" s="48">
        <f t="shared" si="29"/>
        <v>0</v>
      </c>
    </row>
    <row r="121" spans="1:16" x14ac:dyDescent="0.2">
      <c r="A121" s="38" t="s">
        <v>742</v>
      </c>
      <c r="B121" s="145" t="s">
        <v>696</v>
      </c>
      <c r="C121" s="114" t="s">
        <v>646</v>
      </c>
      <c r="D121" s="24" t="s">
        <v>536</v>
      </c>
      <c r="E121" s="72">
        <v>27</v>
      </c>
      <c r="F121" s="120"/>
      <c r="G121" s="122"/>
      <c r="H121" s="47">
        <f t="shared" si="31"/>
        <v>0</v>
      </c>
      <c r="I121" s="124"/>
      <c r="J121" s="124"/>
      <c r="K121" s="48">
        <f t="shared" si="25"/>
        <v>0</v>
      </c>
      <c r="L121" s="49">
        <f t="shared" si="30"/>
        <v>0</v>
      </c>
      <c r="M121" s="47">
        <f t="shared" si="26"/>
        <v>0</v>
      </c>
      <c r="N121" s="47">
        <f t="shared" si="27"/>
        <v>0</v>
      </c>
      <c r="O121" s="47">
        <f t="shared" si="28"/>
        <v>0</v>
      </c>
      <c r="P121" s="48">
        <f t="shared" si="29"/>
        <v>0</v>
      </c>
    </row>
    <row r="122" spans="1:16" ht="22.5" x14ac:dyDescent="0.2">
      <c r="A122" s="38" t="s">
        <v>743</v>
      </c>
      <c r="B122" s="145" t="s">
        <v>696</v>
      </c>
      <c r="C122" s="112" t="s">
        <v>647</v>
      </c>
      <c r="D122" s="24" t="s">
        <v>537</v>
      </c>
      <c r="E122" s="72">
        <v>20</v>
      </c>
      <c r="F122" s="119"/>
      <c r="G122" s="122"/>
      <c r="H122" s="47">
        <f t="shared" si="31"/>
        <v>0</v>
      </c>
      <c r="I122" s="124"/>
      <c r="J122" s="124"/>
      <c r="K122" s="48">
        <f t="shared" si="25"/>
        <v>0</v>
      </c>
      <c r="L122" s="49">
        <f t="shared" si="30"/>
        <v>0</v>
      </c>
      <c r="M122" s="47">
        <f t="shared" si="26"/>
        <v>0</v>
      </c>
      <c r="N122" s="47">
        <f t="shared" si="27"/>
        <v>0</v>
      </c>
      <c r="O122" s="47">
        <f t="shared" si="28"/>
        <v>0</v>
      </c>
      <c r="P122" s="48">
        <f t="shared" si="29"/>
        <v>0</v>
      </c>
    </row>
    <row r="123" spans="1:16" ht="22.5" x14ac:dyDescent="0.2">
      <c r="A123" s="38" t="s">
        <v>744</v>
      </c>
      <c r="B123" s="145" t="s">
        <v>696</v>
      </c>
      <c r="C123" s="112" t="s">
        <v>648</v>
      </c>
      <c r="D123" s="24" t="s">
        <v>537</v>
      </c>
      <c r="E123" s="183">
        <v>18</v>
      </c>
      <c r="F123" s="119"/>
      <c r="G123" s="122"/>
      <c r="H123" s="47">
        <f t="shared" si="31"/>
        <v>0</v>
      </c>
      <c r="I123" s="124"/>
      <c r="J123" s="124"/>
      <c r="K123" s="48">
        <f t="shared" si="25"/>
        <v>0</v>
      </c>
      <c r="L123" s="49">
        <f t="shared" si="30"/>
        <v>0</v>
      </c>
      <c r="M123" s="47">
        <f t="shared" si="26"/>
        <v>0</v>
      </c>
      <c r="N123" s="47">
        <f t="shared" si="27"/>
        <v>0</v>
      </c>
      <c r="O123" s="47">
        <f t="shared" si="28"/>
        <v>0</v>
      </c>
      <c r="P123" s="48">
        <f t="shared" si="29"/>
        <v>0</v>
      </c>
    </row>
    <row r="124" spans="1:16" ht="22.5" x14ac:dyDescent="0.2">
      <c r="A124" s="38" t="s">
        <v>745</v>
      </c>
      <c r="B124" s="145" t="s">
        <v>696</v>
      </c>
      <c r="C124" s="185" t="s">
        <v>858</v>
      </c>
      <c r="D124" s="24" t="s">
        <v>537</v>
      </c>
      <c r="E124" s="183">
        <v>2</v>
      </c>
      <c r="F124" s="119"/>
      <c r="G124" s="122"/>
      <c r="H124" s="47">
        <f t="shared" si="31"/>
        <v>0</v>
      </c>
      <c r="I124" s="124"/>
      <c r="J124" s="124"/>
      <c r="K124" s="48">
        <f t="shared" si="25"/>
        <v>0</v>
      </c>
      <c r="L124" s="49">
        <f t="shared" ref="L124" si="32">ROUND(E124*F124,2)</f>
        <v>0</v>
      </c>
      <c r="M124" s="47">
        <f t="shared" ref="M124" si="33">ROUND(H124*E124,2)</f>
        <v>0</v>
      </c>
      <c r="N124" s="47">
        <f t="shared" ref="N124" si="34">ROUND(I124*E124,2)</f>
        <v>0</v>
      </c>
      <c r="O124" s="47">
        <f t="shared" ref="O124" si="35">ROUND(J124*E124,2)</f>
        <v>0</v>
      </c>
      <c r="P124" s="48">
        <f t="shared" ref="P124" si="36">SUM(M124:O124)</f>
        <v>0</v>
      </c>
    </row>
    <row r="125" spans="1:16" ht="56.25" x14ac:dyDescent="0.2">
      <c r="A125" s="38" t="s">
        <v>746</v>
      </c>
      <c r="B125" s="145" t="s">
        <v>696</v>
      </c>
      <c r="C125" s="112" t="s">
        <v>649</v>
      </c>
      <c r="D125" s="24" t="s">
        <v>537</v>
      </c>
      <c r="E125" s="183">
        <v>18</v>
      </c>
      <c r="F125" s="119"/>
      <c r="G125" s="122"/>
      <c r="H125" s="47">
        <f t="shared" si="31"/>
        <v>0</v>
      </c>
      <c r="I125" s="124"/>
      <c r="J125" s="124"/>
      <c r="K125" s="48">
        <f t="shared" si="25"/>
        <v>0</v>
      </c>
      <c r="L125" s="49">
        <f t="shared" si="30"/>
        <v>0</v>
      </c>
      <c r="M125" s="47">
        <f t="shared" si="26"/>
        <v>0</v>
      </c>
      <c r="N125" s="47">
        <f t="shared" si="27"/>
        <v>0</v>
      </c>
      <c r="O125" s="47">
        <f t="shared" si="28"/>
        <v>0</v>
      </c>
      <c r="P125" s="48">
        <f t="shared" si="29"/>
        <v>0</v>
      </c>
    </row>
    <row r="126" spans="1:16" ht="56.25" x14ac:dyDescent="0.2">
      <c r="A126" s="38" t="s">
        <v>747</v>
      </c>
      <c r="B126" s="145" t="s">
        <v>696</v>
      </c>
      <c r="C126" s="185" t="s">
        <v>859</v>
      </c>
      <c r="D126" s="24" t="s">
        <v>537</v>
      </c>
      <c r="E126" s="183">
        <v>2</v>
      </c>
      <c r="F126" s="119"/>
      <c r="G126" s="122"/>
      <c r="H126" s="47">
        <f t="shared" si="31"/>
        <v>0</v>
      </c>
      <c r="I126" s="124"/>
      <c r="J126" s="124"/>
      <c r="K126" s="48">
        <f t="shared" si="25"/>
        <v>0</v>
      </c>
      <c r="L126" s="49">
        <f t="shared" ref="L126" si="37">ROUND(E126*F126,2)</f>
        <v>0</v>
      </c>
      <c r="M126" s="47">
        <f t="shared" ref="M126" si="38">ROUND(H126*E126,2)</f>
        <v>0</v>
      </c>
      <c r="N126" s="47">
        <f t="shared" ref="N126" si="39">ROUND(I126*E126,2)</f>
        <v>0</v>
      </c>
      <c r="O126" s="47">
        <f t="shared" ref="O126" si="40">ROUND(J126*E126,2)</f>
        <v>0</v>
      </c>
      <c r="P126" s="48">
        <f t="shared" ref="P126" si="41">SUM(M126:O126)</f>
        <v>0</v>
      </c>
    </row>
    <row r="127" spans="1:16" ht="22.5" x14ac:dyDescent="0.2">
      <c r="A127" s="38" t="s">
        <v>748</v>
      </c>
      <c r="B127" s="145" t="s">
        <v>696</v>
      </c>
      <c r="C127" s="112" t="s">
        <v>650</v>
      </c>
      <c r="D127" s="24" t="s">
        <v>537</v>
      </c>
      <c r="E127" s="183">
        <v>18</v>
      </c>
      <c r="F127" s="119"/>
      <c r="G127" s="122"/>
      <c r="H127" s="47">
        <f t="shared" si="31"/>
        <v>0</v>
      </c>
      <c r="I127" s="124"/>
      <c r="J127" s="124"/>
      <c r="K127" s="48">
        <f t="shared" si="25"/>
        <v>0</v>
      </c>
      <c r="L127" s="49">
        <f t="shared" si="30"/>
        <v>0</v>
      </c>
      <c r="M127" s="47">
        <f t="shared" si="26"/>
        <v>0</v>
      </c>
      <c r="N127" s="47">
        <f t="shared" si="27"/>
        <v>0</v>
      </c>
      <c r="O127" s="47">
        <f t="shared" si="28"/>
        <v>0</v>
      </c>
      <c r="P127" s="48">
        <f t="shared" si="29"/>
        <v>0</v>
      </c>
    </row>
    <row r="128" spans="1:16" x14ac:dyDescent="0.2">
      <c r="A128" s="38" t="s">
        <v>749</v>
      </c>
      <c r="B128" s="145" t="s">
        <v>696</v>
      </c>
      <c r="C128" s="186" t="s">
        <v>860</v>
      </c>
      <c r="D128" s="24" t="s">
        <v>537</v>
      </c>
      <c r="E128" s="183">
        <v>2</v>
      </c>
      <c r="F128" s="119"/>
      <c r="G128" s="122"/>
      <c r="H128" s="47">
        <f t="shared" si="31"/>
        <v>0</v>
      </c>
      <c r="I128" s="124"/>
      <c r="J128" s="124"/>
      <c r="K128" s="48">
        <f t="shared" si="25"/>
        <v>0</v>
      </c>
      <c r="L128" s="49">
        <f t="shared" ref="L128" si="42">ROUND(E128*F128,2)</f>
        <v>0</v>
      </c>
      <c r="M128" s="47">
        <f t="shared" ref="M128" si="43">ROUND(H128*E128,2)</f>
        <v>0</v>
      </c>
      <c r="N128" s="47">
        <f t="shared" ref="N128" si="44">ROUND(I128*E128,2)</f>
        <v>0</v>
      </c>
      <c r="O128" s="47">
        <f t="shared" ref="O128" si="45">ROUND(J128*E128,2)</f>
        <v>0</v>
      </c>
      <c r="P128" s="48">
        <f t="shared" ref="P128" si="46">SUM(M128:O128)</f>
        <v>0</v>
      </c>
    </row>
    <row r="129" spans="1:16" x14ac:dyDescent="0.2">
      <c r="A129" s="38" t="s">
        <v>750</v>
      </c>
      <c r="B129" s="145" t="s">
        <v>696</v>
      </c>
      <c r="C129" s="187" t="s">
        <v>861</v>
      </c>
      <c r="D129" s="24" t="s">
        <v>537</v>
      </c>
      <c r="E129" s="183">
        <v>2</v>
      </c>
      <c r="F129" s="119"/>
      <c r="G129" s="122"/>
      <c r="H129" s="47">
        <f t="shared" si="31"/>
        <v>0</v>
      </c>
      <c r="I129" s="124"/>
      <c r="J129" s="124"/>
      <c r="K129" s="48">
        <f t="shared" si="25"/>
        <v>0</v>
      </c>
      <c r="L129" s="49">
        <f t="shared" ref="L129" si="47">ROUND(E129*F129,2)</f>
        <v>0</v>
      </c>
      <c r="M129" s="47">
        <f t="shared" ref="M129" si="48">ROUND(H129*E129,2)</f>
        <v>0</v>
      </c>
      <c r="N129" s="47">
        <f t="shared" ref="N129" si="49">ROUND(I129*E129,2)</f>
        <v>0</v>
      </c>
      <c r="O129" s="47">
        <f t="shared" ref="O129" si="50">ROUND(J129*E129,2)</f>
        <v>0</v>
      </c>
      <c r="P129" s="48">
        <f t="shared" ref="P129" si="51">SUM(M129:O129)</f>
        <v>0</v>
      </c>
    </row>
    <row r="130" spans="1:16" x14ac:dyDescent="0.2">
      <c r="A130" s="38" t="s">
        <v>751</v>
      </c>
      <c r="B130" s="145" t="s">
        <v>696</v>
      </c>
      <c r="C130" s="113" t="s">
        <v>651</v>
      </c>
      <c r="D130" s="24" t="s">
        <v>535</v>
      </c>
      <c r="E130" s="72">
        <v>25</v>
      </c>
      <c r="F130" s="119"/>
      <c r="G130" s="119"/>
      <c r="H130" s="47">
        <f t="shared" si="31"/>
        <v>0</v>
      </c>
      <c r="I130" s="124"/>
      <c r="J130" s="124"/>
      <c r="K130" s="48">
        <f t="shared" si="25"/>
        <v>0</v>
      </c>
      <c r="L130" s="49">
        <f t="shared" si="30"/>
        <v>0</v>
      </c>
      <c r="M130" s="47">
        <f t="shared" si="26"/>
        <v>0</v>
      </c>
      <c r="N130" s="47">
        <f t="shared" si="27"/>
        <v>0</v>
      </c>
      <c r="O130" s="47">
        <f t="shared" si="28"/>
        <v>0</v>
      </c>
      <c r="P130" s="48">
        <f t="shared" si="29"/>
        <v>0</v>
      </c>
    </row>
    <row r="131" spans="1:16" ht="12" x14ac:dyDescent="0.2">
      <c r="A131" s="38" t="s">
        <v>752</v>
      </c>
      <c r="B131" s="145" t="s">
        <v>696</v>
      </c>
      <c r="C131" s="188" t="s">
        <v>862</v>
      </c>
      <c r="D131" s="24" t="s">
        <v>535</v>
      </c>
      <c r="E131" s="183">
        <v>2</v>
      </c>
      <c r="F131" s="119"/>
      <c r="G131" s="119"/>
      <c r="H131" s="47">
        <f t="shared" si="31"/>
        <v>0</v>
      </c>
      <c r="I131" s="124"/>
      <c r="J131" s="124"/>
      <c r="K131" s="48">
        <f t="shared" si="25"/>
        <v>0</v>
      </c>
      <c r="L131" s="49">
        <f t="shared" si="30"/>
        <v>0</v>
      </c>
      <c r="M131" s="47">
        <f t="shared" si="26"/>
        <v>0</v>
      </c>
      <c r="N131" s="47">
        <f t="shared" si="27"/>
        <v>0</v>
      </c>
      <c r="O131" s="47">
        <f t="shared" si="28"/>
        <v>0</v>
      </c>
      <c r="P131" s="48">
        <f t="shared" si="29"/>
        <v>0</v>
      </c>
    </row>
    <row r="132" spans="1:16" x14ac:dyDescent="0.2">
      <c r="A132" s="38" t="s">
        <v>753</v>
      </c>
      <c r="B132" s="145" t="s">
        <v>696</v>
      </c>
      <c r="C132" s="113" t="s">
        <v>652</v>
      </c>
      <c r="D132" s="24" t="s">
        <v>535</v>
      </c>
      <c r="E132" s="72">
        <v>20</v>
      </c>
      <c r="F132" s="119"/>
      <c r="G132" s="122"/>
      <c r="H132" s="47">
        <f t="shared" si="31"/>
        <v>0</v>
      </c>
      <c r="I132" s="124"/>
      <c r="J132" s="124"/>
      <c r="K132" s="48">
        <f t="shared" si="25"/>
        <v>0</v>
      </c>
      <c r="L132" s="49">
        <f t="shared" ref="L132:L146" si="52">ROUND(E132*F132,2)</f>
        <v>0</v>
      </c>
      <c r="M132" s="47">
        <f t="shared" si="26"/>
        <v>0</v>
      </c>
      <c r="N132" s="47">
        <f t="shared" si="27"/>
        <v>0</v>
      </c>
      <c r="O132" s="47">
        <f t="shared" si="28"/>
        <v>0</v>
      </c>
      <c r="P132" s="48">
        <f t="shared" si="29"/>
        <v>0</v>
      </c>
    </row>
    <row r="133" spans="1:16" x14ac:dyDescent="0.2">
      <c r="A133" s="38" t="s">
        <v>754</v>
      </c>
      <c r="B133" s="145" t="s">
        <v>696</v>
      </c>
      <c r="C133" s="117" t="s">
        <v>653</v>
      </c>
      <c r="D133" s="24" t="s">
        <v>535</v>
      </c>
      <c r="E133" s="72">
        <v>25</v>
      </c>
      <c r="F133" s="119"/>
      <c r="G133" s="122"/>
      <c r="H133" s="47">
        <f t="shared" si="31"/>
        <v>0</v>
      </c>
      <c r="I133" s="124"/>
      <c r="J133" s="124"/>
      <c r="K133" s="48">
        <f t="shared" si="25"/>
        <v>0</v>
      </c>
      <c r="L133" s="49">
        <f t="shared" si="52"/>
        <v>0</v>
      </c>
      <c r="M133" s="47">
        <f t="shared" si="26"/>
        <v>0</v>
      </c>
      <c r="N133" s="47">
        <f t="shared" si="27"/>
        <v>0</v>
      </c>
      <c r="O133" s="47">
        <f t="shared" si="28"/>
        <v>0</v>
      </c>
      <c r="P133" s="48">
        <f t="shared" si="29"/>
        <v>0</v>
      </c>
    </row>
    <row r="134" spans="1:16" x14ac:dyDescent="0.2">
      <c r="A134" s="38" t="s">
        <v>755</v>
      </c>
      <c r="B134" s="145" t="s">
        <v>696</v>
      </c>
      <c r="C134" s="117" t="s">
        <v>654</v>
      </c>
      <c r="D134" s="24" t="s">
        <v>535</v>
      </c>
      <c r="E134" s="72">
        <v>6</v>
      </c>
      <c r="F134" s="119"/>
      <c r="G134" s="122"/>
      <c r="H134" s="47">
        <f t="shared" si="31"/>
        <v>0</v>
      </c>
      <c r="I134" s="124"/>
      <c r="J134" s="124"/>
      <c r="K134" s="48">
        <f t="shared" si="25"/>
        <v>0</v>
      </c>
      <c r="L134" s="49">
        <f t="shared" si="52"/>
        <v>0</v>
      </c>
      <c r="M134" s="47">
        <f t="shared" si="26"/>
        <v>0</v>
      </c>
      <c r="N134" s="47">
        <f t="shared" si="27"/>
        <v>0</v>
      </c>
      <c r="O134" s="47">
        <f t="shared" si="28"/>
        <v>0</v>
      </c>
      <c r="P134" s="48">
        <f t="shared" si="29"/>
        <v>0</v>
      </c>
    </row>
    <row r="135" spans="1:16" x14ac:dyDescent="0.2">
      <c r="A135" s="38" t="s">
        <v>756</v>
      </c>
      <c r="B135" s="145" t="s">
        <v>696</v>
      </c>
      <c r="C135" s="113" t="s">
        <v>870</v>
      </c>
      <c r="D135" s="24"/>
      <c r="E135" s="72"/>
      <c r="F135" s="119"/>
      <c r="G135" s="119"/>
      <c r="H135" s="47">
        <f t="shared" si="31"/>
        <v>0</v>
      </c>
      <c r="I135" s="124"/>
      <c r="J135" s="124"/>
      <c r="K135" s="48">
        <f t="shared" si="25"/>
        <v>0</v>
      </c>
      <c r="L135" s="49">
        <f t="shared" si="52"/>
        <v>0</v>
      </c>
      <c r="M135" s="47">
        <f t="shared" si="26"/>
        <v>0</v>
      </c>
      <c r="N135" s="47">
        <f t="shared" si="27"/>
        <v>0</v>
      </c>
      <c r="O135" s="47">
        <f t="shared" si="28"/>
        <v>0</v>
      </c>
      <c r="P135" s="48">
        <f t="shared" si="29"/>
        <v>0</v>
      </c>
    </row>
    <row r="136" spans="1:16" x14ac:dyDescent="0.2">
      <c r="A136" s="38" t="s">
        <v>757</v>
      </c>
      <c r="B136" s="145" t="s">
        <v>696</v>
      </c>
      <c r="C136" s="113" t="s">
        <v>659</v>
      </c>
      <c r="D136" s="24" t="s">
        <v>535</v>
      </c>
      <c r="E136" s="72">
        <v>2</v>
      </c>
      <c r="F136" s="119"/>
      <c r="G136" s="119"/>
      <c r="H136" s="47">
        <f t="shared" si="31"/>
        <v>0</v>
      </c>
      <c r="I136" s="124"/>
      <c r="J136" s="124"/>
      <c r="K136" s="48">
        <f t="shared" si="25"/>
        <v>0</v>
      </c>
      <c r="L136" s="49">
        <f t="shared" si="52"/>
        <v>0</v>
      </c>
      <c r="M136" s="47">
        <f t="shared" si="26"/>
        <v>0</v>
      </c>
      <c r="N136" s="47">
        <f t="shared" si="27"/>
        <v>0</v>
      </c>
      <c r="O136" s="47">
        <f t="shared" si="28"/>
        <v>0</v>
      </c>
      <c r="P136" s="48">
        <f t="shared" si="29"/>
        <v>0</v>
      </c>
    </row>
    <row r="137" spans="1:16" x14ac:dyDescent="0.2">
      <c r="A137" s="38" t="s">
        <v>758</v>
      </c>
      <c r="B137" s="145" t="s">
        <v>696</v>
      </c>
      <c r="C137" s="113" t="s">
        <v>660</v>
      </c>
      <c r="D137" s="24" t="s">
        <v>535</v>
      </c>
      <c r="E137" s="72">
        <v>36</v>
      </c>
      <c r="F137" s="119"/>
      <c r="G137" s="119"/>
      <c r="H137" s="47">
        <f t="shared" si="31"/>
        <v>0</v>
      </c>
      <c r="I137" s="124"/>
      <c r="J137" s="124"/>
      <c r="K137" s="48">
        <f t="shared" si="25"/>
        <v>0</v>
      </c>
      <c r="L137" s="49">
        <f t="shared" si="52"/>
        <v>0</v>
      </c>
      <c r="M137" s="47">
        <f t="shared" si="26"/>
        <v>0</v>
      </c>
      <c r="N137" s="47">
        <f t="shared" si="27"/>
        <v>0</v>
      </c>
      <c r="O137" s="47">
        <f t="shared" si="28"/>
        <v>0</v>
      </c>
      <c r="P137" s="48">
        <f t="shared" si="29"/>
        <v>0</v>
      </c>
    </row>
    <row r="138" spans="1:16" x14ac:dyDescent="0.2">
      <c r="A138" s="38" t="s">
        <v>759</v>
      </c>
      <c r="B138" s="145" t="s">
        <v>696</v>
      </c>
      <c r="C138" s="113" t="s">
        <v>661</v>
      </c>
      <c r="D138" s="24" t="s">
        <v>535</v>
      </c>
      <c r="E138" s="72">
        <v>22</v>
      </c>
      <c r="F138" s="119"/>
      <c r="G138" s="119"/>
      <c r="H138" s="47">
        <f t="shared" si="31"/>
        <v>0</v>
      </c>
      <c r="I138" s="124"/>
      <c r="J138" s="124"/>
      <c r="K138" s="48">
        <f t="shared" si="25"/>
        <v>0</v>
      </c>
      <c r="L138" s="49">
        <f t="shared" si="52"/>
        <v>0</v>
      </c>
      <c r="M138" s="47">
        <f t="shared" si="26"/>
        <v>0</v>
      </c>
      <c r="N138" s="47">
        <f t="shared" si="27"/>
        <v>0</v>
      </c>
      <c r="O138" s="47">
        <f t="shared" si="28"/>
        <v>0</v>
      </c>
      <c r="P138" s="48">
        <f t="shared" si="29"/>
        <v>0</v>
      </c>
    </row>
    <row r="139" spans="1:16" x14ac:dyDescent="0.2">
      <c r="A139" s="38" t="s">
        <v>760</v>
      </c>
      <c r="B139" s="145" t="s">
        <v>696</v>
      </c>
      <c r="C139" s="113" t="s">
        <v>662</v>
      </c>
      <c r="D139" s="24" t="s">
        <v>535</v>
      </c>
      <c r="E139" s="72">
        <v>60</v>
      </c>
      <c r="F139" s="119"/>
      <c r="G139" s="119"/>
      <c r="H139" s="47">
        <f t="shared" si="31"/>
        <v>0</v>
      </c>
      <c r="I139" s="124"/>
      <c r="J139" s="124"/>
      <c r="K139" s="48">
        <f t="shared" si="25"/>
        <v>0</v>
      </c>
      <c r="L139" s="49">
        <f t="shared" si="52"/>
        <v>0</v>
      </c>
      <c r="M139" s="47">
        <f t="shared" si="26"/>
        <v>0</v>
      </c>
      <c r="N139" s="47">
        <f t="shared" si="27"/>
        <v>0</v>
      </c>
      <c r="O139" s="47">
        <f t="shared" si="28"/>
        <v>0</v>
      </c>
      <c r="P139" s="48">
        <f t="shared" si="29"/>
        <v>0</v>
      </c>
    </row>
    <row r="140" spans="1:16" x14ac:dyDescent="0.2">
      <c r="A140" s="38" t="s">
        <v>761</v>
      </c>
      <c r="B140" s="145" t="s">
        <v>696</v>
      </c>
      <c r="C140" s="113" t="s">
        <v>663</v>
      </c>
      <c r="D140" s="24" t="s">
        <v>535</v>
      </c>
      <c r="E140" s="72">
        <v>85</v>
      </c>
      <c r="F140" s="119"/>
      <c r="G140" s="119"/>
      <c r="H140" s="47">
        <f t="shared" si="31"/>
        <v>0</v>
      </c>
      <c r="I140" s="124"/>
      <c r="J140" s="124"/>
      <c r="K140" s="48">
        <f t="shared" si="25"/>
        <v>0</v>
      </c>
      <c r="L140" s="49">
        <f t="shared" si="52"/>
        <v>0</v>
      </c>
      <c r="M140" s="47">
        <f t="shared" si="26"/>
        <v>0</v>
      </c>
      <c r="N140" s="47">
        <f t="shared" si="27"/>
        <v>0</v>
      </c>
      <c r="O140" s="47">
        <f t="shared" si="28"/>
        <v>0</v>
      </c>
      <c r="P140" s="48">
        <f t="shared" si="29"/>
        <v>0</v>
      </c>
    </row>
    <row r="141" spans="1:16" x14ac:dyDescent="0.2">
      <c r="A141" s="38" t="s">
        <v>762</v>
      </c>
      <c r="B141" s="145" t="s">
        <v>696</v>
      </c>
      <c r="C141" s="113" t="s">
        <v>658</v>
      </c>
      <c r="D141" s="24" t="s">
        <v>535</v>
      </c>
      <c r="E141" s="72">
        <v>200</v>
      </c>
      <c r="F141" s="119"/>
      <c r="G141" s="119"/>
      <c r="H141" s="47">
        <f t="shared" si="31"/>
        <v>0</v>
      </c>
      <c r="I141" s="124"/>
      <c r="J141" s="124"/>
      <c r="K141" s="48">
        <f t="shared" si="25"/>
        <v>0</v>
      </c>
      <c r="L141" s="49">
        <f t="shared" si="52"/>
        <v>0</v>
      </c>
      <c r="M141" s="47">
        <f t="shared" si="26"/>
        <v>0</v>
      </c>
      <c r="N141" s="47">
        <f t="shared" si="27"/>
        <v>0</v>
      </c>
      <c r="O141" s="47">
        <f t="shared" si="28"/>
        <v>0</v>
      </c>
      <c r="P141" s="48">
        <f t="shared" si="29"/>
        <v>0</v>
      </c>
    </row>
    <row r="142" spans="1:16" ht="22.5" x14ac:dyDescent="0.2">
      <c r="A142" s="38" t="s">
        <v>865</v>
      </c>
      <c r="B142" s="145" t="s">
        <v>696</v>
      </c>
      <c r="C142" s="114" t="s">
        <v>655</v>
      </c>
      <c r="D142" s="24" t="s">
        <v>535</v>
      </c>
      <c r="E142" s="72">
        <v>30</v>
      </c>
      <c r="F142" s="120"/>
      <c r="G142" s="122"/>
      <c r="H142" s="47">
        <f t="shared" si="31"/>
        <v>0</v>
      </c>
      <c r="I142" s="124"/>
      <c r="J142" s="124"/>
      <c r="K142" s="48">
        <f t="shared" si="25"/>
        <v>0</v>
      </c>
      <c r="L142" s="49">
        <f t="shared" si="52"/>
        <v>0</v>
      </c>
      <c r="M142" s="47">
        <f t="shared" si="26"/>
        <v>0</v>
      </c>
      <c r="N142" s="47">
        <f t="shared" si="27"/>
        <v>0</v>
      </c>
      <c r="O142" s="47">
        <f t="shared" si="28"/>
        <v>0</v>
      </c>
      <c r="P142" s="48">
        <f t="shared" si="29"/>
        <v>0</v>
      </c>
    </row>
    <row r="143" spans="1:16" ht="33.75" x14ac:dyDescent="0.2">
      <c r="A143" s="38" t="s">
        <v>866</v>
      </c>
      <c r="B143" s="145" t="s">
        <v>696</v>
      </c>
      <c r="C143" s="114" t="s">
        <v>656</v>
      </c>
      <c r="D143" s="24" t="s">
        <v>536</v>
      </c>
      <c r="E143" s="72">
        <v>60</v>
      </c>
      <c r="F143" s="120"/>
      <c r="G143" s="122"/>
      <c r="H143" s="47">
        <f t="shared" si="31"/>
        <v>0</v>
      </c>
      <c r="I143" s="124"/>
      <c r="J143" s="124"/>
      <c r="K143" s="48">
        <f t="shared" si="25"/>
        <v>0</v>
      </c>
      <c r="L143" s="49">
        <f t="shared" si="52"/>
        <v>0</v>
      </c>
      <c r="M143" s="47">
        <f t="shared" si="26"/>
        <v>0</v>
      </c>
      <c r="N143" s="47">
        <f t="shared" si="27"/>
        <v>0</v>
      </c>
      <c r="O143" s="47">
        <f t="shared" si="28"/>
        <v>0</v>
      </c>
      <c r="P143" s="48">
        <f t="shared" si="29"/>
        <v>0</v>
      </c>
    </row>
    <row r="144" spans="1:16" ht="22.5" x14ac:dyDescent="0.2">
      <c r="A144" s="38" t="s">
        <v>867</v>
      </c>
      <c r="B144" s="145" t="s">
        <v>696</v>
      </c>
      <c r="C144" s="114" t="s">
        <v>629</v>
      </c>
      <c r="D144" s="24" t="s">
        <v>535</v>
      </c>
      <c r="E144" s="72">
        <v>2</v>
      </c>
      <c r="F144" s="120"/>
      <c r="G144" s="122"/>
      <c r="H144" s="47">
        <f t="shared" si="31"/>
        <v>0</v>
      </c>
      <c r="I144" s="124"/>
      <c r="J144" s="124"/>
      <c r="K144" s="48">
        <f t="shared" si="25"/>
        <v>0</v>
      </c>
      <c r="L144" s="49">
        <f t="shared" si="52"/>
        <v>0</v>
      </c>
      <c r="M144" s="47">
        <f t="shared" si="26"/>
        <v>0</v>
      </c>
      <c r="N144" s="47">
        <f t="shared" si="27"/>
        <v>0</v>
      </c>
      <c r="O144" s="47">
        <f t="shared" si="28"/>
        <v>0</v>
      </c>
      <c r="P144" s="48">
        <f t="shared" si="29"/>
        <v>0</v>
      </c>
    </row>
    <row r="145" spans="1:16" ht="22.5" x14ac:dyDescent="0.2">
      <c r="A145" s="38" t="s">
        <v>868</v>
      </c>
      <c r="B145" s="145" t="s">
        <v>696</v>
      </c>
      <c r="C145" s="114" t="s">
        <v>657</v>
      </c>
      <c r="D145" s="24" t="s">
        <v>535</v>
      </c>
      <c r="E145" s="72">
        <v>1</v>
      </c>
      <c r="F145" s="120"/>
      <c r="G145" s="122"/>
      <c r="H145" s="47">
        <f t="shared" si="31"/>
        <v>0</v>
      </c>
      <c r="I145" s="124"/>
      <c r="J145" s="124"/>
      <c r="K145" s="48">
        <f t="shared" si="25"/>
        <v>0</v>
      </c>
      <c r="L145" s="49">
        <f t="shared" si="52"/>
        <v>0</v>
      </c>
      <c r="M145" s="47">
        <f t="shared" si="26"/>
        <v>0</v>
      </c>
      <c r="N145" s="47">
        <f t="shared" si="27"/>
        <v>0</v>
      </c>
      <c r="O145" s="47">
        <f t="shared" si="28"/>
        <v>0</v>
      </c>
      <c r="P145" s="48">
        <f t="shared" si="29"/>
        <v>0</v>
      </c>
    </row>
    <row r="146" spans="1:16" ht="23.25" thickBot="1" x14ac:dyDescent="0.25">
      <c r="A146" s="175" t="s">
        <v>869</v>
      </c>
      <c r="B146" s="145" t="s">
        <v>696</v>
      </c>
      <c r="C146" s="112" t="s">
        <v>961</v>
      </c>
      <c r="D146" s="24"/>
      <c r="E146" s="72"/>
      <c r="F146" s="119"/>
      <c r="G146" s="122"/>
      <c r="H146" s="47">
        <f t="shared" si="31"/>
        <v>0</v>
      </c>
      <c r="I146" s="124"/>
      <c r="J146" s="124"/>
      <c r="K146" s="48">
        <f t="shared" si="25"/>
        <v>0</v>
      </c>
      <c r="L146" s="49">
        <f t="shared" si="52"/>
        <v>0</v>
      </c>
      <c r="M146" s="47">
        <f t="shared" si="26"/>
        <v>0</v>
      </c>
      <c r="N146" s="47">
        <f t="shared" si="27"/>
        <v>0</v>
      </c>
      <c r="O146" s="47">
        <f t="shared" si="28"/>
        <v>0</v>
      </c>
      <c r="P146" s="48">
        <f t="shared" si="29"/>
        <v>0</v>
      </c>
    </row>
    <row r="147" spans="1:16" ht="12" thickBot="1" x14ac:dyDescent="0.25">
      <c r="A147" s="268" t="s">
        <v>697</v>
      </c>
      <c r="B147" s="269"/>
      <c r="C147" s="269"/>
      <c r="D147" s="269"/>
      <c r="E147" s="269"/>
      <c r="F147" s="269"/>
      <c r="G147" s="269"/>
      <c r="H147" s="269"/>
      <c r="I147" s="269"/>
      <c r="J147" s="269"/>
      <c r="K147" s="270"/>
      <c r="L147" s="74">
        <f>SUM(L15:L146)</f>
        <v>0</v>
      </c>
      <c r="M147" s="75">
        <f>SUM(M15:M146)</f>
        <v>0</v>
      </c>
      <c r="N147" s="75">
        <f>SUM(N15:N146)</f>
        <v>0</v>
      </c>
      <c r="O147" s="75">
        <f>SUM(O15:O146)</f>
        <v>0</v>
      </c>
      <c r="P147" s="76">
        <f>SUM(P15:P146)</f>
        <v>0</v>
      </c>
    </row>
    <row r="148" spans="1:16" x14ac:dyDescent="0.2">
      <c r="A148" s="17"/>
      <c r="B148" s="17"/>
      <c r="C148" s="17"/>
      <c r="D148" s="17"/>
      <c r="E148" s="17"/>
      <c r="F148" s="17"/>
      <c r="G148" s="17"/>
      <c r="H148" s="17"/>
      <c r="I148" s="17"/>
      <c r="J148" s="17"/>
      <c r="K148" s="17"/>
      <c r="L148" s="17"/>
      <c r="M148" s="17"/>
      <c r="N148" s="17"/>
      <c r="O148" s="17"/>
      <c r="P148" s="17"/>
    </row>
    <row r="149" spans="1:16" x14ac:dyDescent="0.2">
      <c r="A149" s="17"/>
      <c r="B149" s="17"/>
      <c r="C149" s="17"/>
      <c r="D149" s="17"/>
      <c r="E149" s="17"/>
      <c r="F149" s="17"/>
      <c r="G149" s="17"/>
      <c r="H149" s="17"/>
      <c r="I149" s="17"/>
      <c r="J149" s="17"/>
      <c r="K149" s="17"/>
      <c r="L149" s="17"/>
      <c r="M149" s="17"/>
      <c r="N149" s="17"/>
      <c r="O149" s="17"/>
      <c r="P149" s="17"/>
    </row>
    <row r="150" spans="1:16" x14ac:dyDescent="0.2">
      <c r="A150" s="1" t="s">
        <v>14</v>
      </c>
      <c r="B150" s="17"/>
      <c r="C150" s="267" t="str">
        <f>'Kops a'!C36:H36</f>
        <v>Vasilijs Ivanovs</v>
      </c>
      <c r="D150" s="267"/>
      <c r="E150" s="267"/>
      <c r="F150" s="267"/>
      <c r="G150" s="267"/>
      <c r="H150" s="267"/>
      <c r="I150" s="17"/>
      <c r="J150" s="17"/>
      <c r="K150" s="17"/>
      <c r="L150" s="17"/>
      <c r="M150" s="17"/>
      <c r="N150" s="17"/>
      <c r="O150" s="17"/>
      <c r="P150" s="17"/>
    </row>
    <row r="151" spans="1:16" x14ac:dyDescent="0.2">
      <c r="A151" s="17"/>
      <c r="B151" s="17"/>
      <c r="C151" s="225" t="s">
        <v>15</v>
      </c>
      <c r="D151" s="225"/>
      <c r="E151" s="225"/>
      <c r="F151" s="225"/>
      <c r="G151" s="225"/>
      <c r="H151" s="225"/>
      <c r="I151" s="17"/>
      <c r="J151" s="17"/>
      <c r="K151" s="17"/>
      <c r="L151" s="17"/>
      <c r="M151" s="17"/>
      <c r="N151" s="17"/>
      <c r="O151" s="17"/>
      <c r="P151" s="17"/>
    </row>
    <row r="152" spans="1:16" x14ac:dyDescent="0.2">
      <c r="A152" s="17"/>
      <c r="B152" s="17"/>
      <c r="C152" s="17"/>
      <c r="D152" s="17"/>
      <c r="E152" s="17"/>
      <c r="F152" s="17"/>
      <c r="G152" s="17"/>
      <c r="H152" s="17"/>
      <c r="I152" s="17"/>
      <c r="J152" s="17"/>
      <c r="K152" s="17"/>
      <c r="L152" s="17"/>
      <c r="M152" s="17"/>
      <c r="N152" s="17"/>
      <c r="O152" s="17"/>
      <c r="P152" s="17"/>
    </row>
    <row r="153" spans="1:16" x14ac:dyDescent="0.2">
      <c r="A153" s="91" t="str">
        <f>'Kops a'!A39</f>
        <v>Tāme sastādīta 2024. gada 26. augusta</v>
      </c>
      <c r="B153" s="50"/>
      <c r="C153" s="50"/>
      <c r="D153" s="50"/>
      <c r="E153" s="17"/>
      <c r="F153" s="17"/>
      <c r="G153" s="17"/>
      <c r="H153" s="17"/>
      <c r="I153" s="17"/>
      <c r="J153" s="17"/>
      <c r="K153" s="17"/>
      <c r="L153" s="17"/>
      <c r="M153" s="17"/>
      <c r="N153" s="17"/>
      <c r="O153" s="17"/>
      <c r="P153" s="17"/>
    </row>
    <row r="154" spans="1:16" x14ac:dyDescent="0.2">
      <c r="A154" s="17"/>
      <c r="B154" s="17"/>
      <c r="C154" s="17"/>
      <c r="D154" s="17"/>
      <c r="E154" s="17"/>
      <c r="F154" s="17"/>
      <c r="G154" s="17"/>
      <c r="H154" s="17"/>
      <c r="I154" s="17"/>
      <c r="J154" s="17"/>
      <c r="K154" s="17"/>
      <c r="L154" s="17"/>
      <c r="M154" s="17"/>
      <c r="N154" s="17"/>
      <c r="O154" s="17"/>
      <c r="P154" s="17"/>
    </row>
    <row r="155" spans="1:16" x14ac:dyDescent="0.2">
      <c r="A155" s="1" t="s">
        <v>34</v>
      </c>
      <c r="B155" s="17"/>
      <c r="C155" s="267" t="str">
        <f>'Kops a'!C41:H41</f>
        <v>Vasilijs Ivanovs</v>
      </c>
      <c r="D155" s="267"/>
      <c r="E155" s="267"/>
      <c r="F155" s="267"/>
      <c r="G155" s="267"/>
      <c r="H155" s="267"/>
      <c r="I155" s="17"/>
      <c r="J155" s="17"/>
      <c r="K155" s="17"/>
      <c r="L155" s="17"/>
      <c r="M155" s="17"/>
      <c r="N155" s="17"/>
      <c r="O155" s="17"/>
      <c r="P155" s="17"/>
    </row>
    <row r="156" spans="1:16" x14ac:dyDescent="0.2">
      <c r="A156" s="17"/>
      <c r="B156" s="17"/>
      <c r="C156" s="225" t="s">
        <v>15</v>
      </c>
      <c r="D156" s="225"/>
      <c r="E156" s="225"/>
      <c r="F156" s="225"/>
      <c r="G156" s="225"/>
      <c r="H156" s="225"/>
      <c r="I156" s="17"/>
      <c r="J156" s="17"/>
      <c r="K156" s="17"/>
      <c r="L156" s="17"/>
      <c r="M156" s="17"/>
      <c r="N156" s="17"/>
      <c r="O156" s="17"/>
      <c r="P156" s="17"/>
    </row>
    <row r="157" spans="1:16" x14ac:dyDescent="0.2">
      <c r="A157" s="17"/>
      <c r="B157" s="17"/>
      <c r="C157" s="17"/>
      <c r="D157" s="17"/>
      <c r="E157" s="17"/>
      <c r="F157" s="17"/>
      <c r="G157" s="17"/>
      <c r="H157" s="17"/>
      <c r="I157" s="17"/>
      <c r="J157" s="17"/>
      <c r="K157" s="17"/>
      <c r="L157" s="17"/>
      <c r="M157" s="17"/>
      <c r="N157" s="17"/>
      <c r="O157" s="17"/>
      <c r="P157" s="17"/>
    </row>
    <row r="158" spans="1:16" x14ac:dyDescent="0.2">
      <c r="A158" s="91" t="s">
        <v>51</v>
      </c>
      <c r="B158" s="50"/>
      <c r="C158" s="95" t="str">
        <f>'Kops a'!C44</f>
        <v>4-01907</v>
      </c>
      <c r="D158" s="50"/>
      <c r="E158" s="17"/>
      <c r="F158" s="17"/>
      <c r="G158" s="17"/>
      <c r="H158" s="17"/>
      <c r="I158" s="17"/>
      <c r="J158" s="17"/>
      <c r="K158" s="17"/>
      <c r="L158" s="17"/>
      <c r="M158" s="17"/>
      <c r="N158" s="17"/>
      <c r="O158" s="17"/>
      <c r="P158" s="17"/>
    </row>
    <row r="159" spans="1:16" x14ac:dyDescent="0.2">
      <c r="A159" s="17"/>
      <c r="B159" s="17"/>
      <c r="C159" s="17"/>
      <c r="D159" s="17"/>
      <c r="E159" s="17"/>
      <c r="F159" s="17"/>
      <c r="G159" s="17"/>
      <c r="H159" s="17"/>
      <c r="I159" s="17"/>
      <c r="J159" s="17"/>
      <c r="K159" s="17"/>
      <c r="L159" s="17"/>
      <c r="M159" s="17"/>
      <c r="N159" s="17"/>
      <c r="O159" s="17"/>
      <c r="P159" s="17"/>
    </row>
  </sheetData>
  <mergeCells count="22">
    <mergeCell ref="C2:I2"/>
    <mergeCell ref="C3:I3"/>
    <mergeCell ref="D5:L5"/>
    <mergeCell ref="D6:L6"/>
    <mergeCell ref="D7:L7"/>
    <mergeCell ref="N9:O9"/>
    <mergeCell ref="A12:A13"/>
    <mergeCell ref="B12:B13"/>
    <mergeCell ref="C12:C13"/>
    <mergeCell ref="D12:D13"/>
    <mergeCell ref="E12:E13"/>
    <mergeCell ref="L12:P12"/>
    <mergeCell ref="C156:H156"/>
    <mergeCell ref="C4:I4"/>
    <mergeCell ref="F12:K12"/>
    <mergeCell ref="A9:F9"/>
    <mergeCell ref="J9:M9"/>
    <mergeCell ref="D8:L8"/>
    <mergeCell ref="A147:K147"/>
    <mergeCell ref="C150:H150"/>
    <mergeCell ref="C151:H151"/>
    <mergeCell ref="C155:H155"/>
  </mergeCells>
  <conditionalFormatting sqref="A15:C146">
    <cfRule type="cellIs" dxfId="54" priority="5" operator="equal">
      <formula>0</formula>
    </cfRule>
  </conditionalFormatting>
  <conditionalFormatting sqref="A9:F9">
    <cfRule type="containsText" dxfId="53" priority="37" operator="containsText" text="Tāme sastādīta  20__. gada tirgus cenās, pamatojoties uz ___ daļas rasējumiem">
      <formula>NOT(ISERROR(SEARCH("Tāme sastādīta  20__. gada tirgus cenās, pamatojoties uz ___ daļas rasējumiem",A9)))</formula>
    </cfRule>
  </conditionalFormatting>
  <conditionalFormatting sqref="A147:K147">
    <cfRule type="containsText" dxfId="52" priority="34" operator="containsText" text="Tiešās izmaksas kopā, t. sk. darba devēja sociālais nodoklis __.__% ">
      <formula>NOT(ISERROR(SEARCH("Tiešās izmaksas kopā, t. sk. darba devēja sociālais nodoklis __.__% ",A147)))</formula>
    </cfRule>
  </conditionalFormatting>
  <conditionalFormatting sqref="C150:H150 C155:H155 C158">
    <cfRule type="cellIs" dxfId="51" priority="16" operator="equal">
      <formula>0</formula>
    </cfRule>
  </conditionalFormatting>
  <conditionalFormatting sqref="C150:H150">
    <cfRule type="cellIs" dxfId="50" priority="17" operator="equal">
      <formula>0</formula>
    </cfRule>
  </conditionalFormatting>
  <conditionalFormatting sqref="C155:H155">
    <cfRule type="cellIs" dxfId="49" priority="18" operator="equal">
      <formula>0</formula>
    </cfRule>
  </conditionalFormatting>
  <conditionalFormatting sqref="C2:I2">
    <cfRule type="cellIs" dxfId="48" priority="14" operator="equal">
      <formula>0</formula>
    </cfRule>
  </conditionalFormatting>
  <conditionalFormatting sqref="C4:I4">
    <cfRule type="cellIs" dxfId="47" priority="28" operator="equal">
      <formula>0</formula>
    </cfRule>
  </conditionalFormatting>
  <conditionalFormatting sqref="D1">
    <cfRule type="cellIs" dxfId="46" priority="15" operator="equal">
      <formula>0</formula>
    </cfRule>
  </conditionalFormatting>
  <conditionalFormatting sqref="D15:D28">
    <cfRule type="cellIs" dxfId="45" priority="13" operator="equal">
      <formula>0</formula>
    </cfRule>
  </conditionalFormatting>
  <conditionalFormatting sqref="D5:L8">
    <cfRule type="cellIs" dxfId="44" priority="25" operator="equal">
      <formula>0</formula>
    </cfRule>
  </conditionalFormatting>
  <conditionalFormatting sqref="F15:G146 E16:E28 D29:G146">
    <cfRule type="cellIs" dxfId="43" priority="40" operator="equal">
      <formula>0</formula>
    </cfRule>
  </conditionalFormatting>
  <conditionalFormatting sqref="H15:H146 K15:P146 L147:P147">
    <cfRule type="cellIs" dxfId="42" priority="29" operator="equal">
      <formula>0</formula>
    </cfRule>
  </conditionalFormatting>
  <conditionalFormatting sqref="I15:J15">
    <cfRule type="cellIs" dxfId="41" priority="2" stopIfTrue="1" operator="equal">
      <formula>0</formula>
    </cfRule>
  </conditionalFormatting>
  <conditionalFormatting sqref="I16:J16">
    <cfRule type="cellIs" dxfId="40" priority="4" stopIfTrue="1" operator="equal">
      <formula>0</formula>
    </cfRule>
  </conditionalFormatting>
  <conditionalFormatting sqref="I16:J146">
    <cfRule type="cellIs" dxfId="39" priority="1" stopIfTrue="1" operator="equal">
      <formula>0</formula>
    </cfRule>
  </conditionalFormatting>
  <conditionalFormatting sqref="N9:O9">
    <cfRule type="cellIs" dxfId="38" priority="39" operator="equal">
      <formula>0</formula>
    </cfRule>
  </conditionalFormatting>
  <conditionalFormatting sqref="O10:P10">
    <cfRule type="cellIs" dxfId="37" priority="21" operator="equal">
      <formula>"20__. gada __. _________"</formula>
    </cfRule>
  </conditionalFormatting>
  <pageMargins left="0.19685039370078741" right="0.19685039370078741" top="0.78740157480314965" bottom="0.59055118110236227" header="0.31496062992125984" footer="0.31496062992125984"/>
  <pageSetup paperSize="9" orientation="landscape" r:id="rId1"/>
  <headerFooter>
    <oddHeader>&amp;R&amp;"Arial,Обычный"&amp;8LT. Nr. 3.4.</oddHeader>
    <oddFooter>&amp;C&amp;"Arial,Обычный"&amp;8Page &amp;P of &amp;N&amp;R&amp;"Arial,Обычный"&amp;8SIA Admira TP_01.24.</oddFooter>
  </headerFooter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20" operator="containsText" id="{45D7A31B-95E8-45F0-9D12-B108FC33E7AF}">
            <xm:f>NOT(ISERROR(SEARCH("Tāme sastādīta ____. gada ___. ______________",A153)))</xm:f>
            <xm:f>"Tāme sastādīta ____. gada ___. ______________"</xm:f>
            <x14:dxf>
              <font>
                <color auto="1"/>
              </font>
              <fill>
                <patternFill>
                  <bgColor rgb="FFC6EFCE"/>
                </patternFill>
              </fill>
            </x14:dxf>
          </x14:cfRule>
          <xm:sqref>A153</xm:sqref>
        </x14:conditionalFormatting>
        <x14:conditionalFormatting xmlns:xm="http://schemas.microsoft.com/office/excel/2006/main">
          <x14:cfRule type="containsText" priority="19" operator="containsText" id="{50CFFC24-35AC-49A6-927D-52D883159D51}">
            <xm:f>NOT(ISERROR(SEARCH("Sertifikāta Nr. _________________________________",A158)))</xm:f>
            <xm:f>"Sertifikāta Nr. _________________________________"</xm:f>
            <x14:dxf>
              <font>
                <color auto="1"/>
              </font>
              <fill>
                <patternFill>
                  <bgColor rgb="FFC6EFCE"/>
                </patternFill>
              </fill>
            </x14:dxf>
          </x14:cfRule>
          <xm:sqref>A158</xm:sqref>
        </x14:conditionalFormatting>
      </x14:conditionalFormattings>
    </ext>
  </extLst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P70"/>
  <sheetViews>
    <sheetView topLeftCell="A23" workbookViewId="0">
      <selection activeCell="C26" sqref="C26"/>
    </sheetView>
  </sheetViews>
  <sheetFormatPr defaultRowHeight="11.25" x14ac:dyDescent="0.2"/>
  <cols>
    <col min="1" max="1" width="4.5703125" style="1" customWidth="1"/>
    <col min="2" max="2" width="6.7109375" style="1" customWidth="1"/>
    <col min="3" max="3" width="38.42578125" style="1" customWidth="1"/>
    <col min="4" max="4" width="5.85546875" style="1" customWidth="1"/>
    <col min="5" max="5" width="8.7109375" style="1" customWidth="1"/>
    <col min="6" max="6" width="5.42578125" style="1" customWidth="1"/>
    <col min="7" max="7" width="4.85546875" style="1" customWidth="1"/>
    <col min="8" max="10" width="6.7109375" style="1" customWidth="1"/>
    <col min="11" max="11" width="7" style="1" customWidth="1"/>
    <col min="12" max="12" width="7.7109375" style="1" customWidth="1"/>
    <col min="13" max="13" width="9" style="1" customWidth="1"/>
    <col min="14" max="15" width="7.7109375" style="1" customWidth="1"/>
    <col min="16" max="16" width="9" style="1" customWidth="1"/>
    <col min="17" max="16384" width="9.140625" style="1"/>
  </cols>
  <sheetData>
    <row r="1" spans="1:16" x14ac:dyDescent="0.2">
      <c r="A1" s="22"/>
      <c r="B1" s="22"/>
      <c r="C1" s="27" t="s">
        <v>35</v>
      </c>
      <c r="D1" s="51" t="s">
        <v>242</v>
      </c>
      <c r="E1" s="22"/>
      <c r="F1" s="22"/>
      <c r="G1" s="22"/>
      <c r="H1" s="22"/>
      <c r="I1" s="22"/>
      <c r="J1" s="22"/>
      <c r="N1" s="26"/>
      <c r="O1" s="27"/>
      <c r="P1" s="28"/>
    </row>
    <row r="2" spans="1:16" x14ac:dyDescent="0.2">
      <c r="A2" s="29"/>
      <c r="B2" s="29"/>
      <c r="C2" s="271" t="s">
        <v>665</v>
      </c>
      <c r="D2" s="271"/>
      <c r="E2" s="271"/>
      <c r="F2" s="271"/>
      <c r="G2" s="271"/>
      <c r="H2" s="271"/>
      <c r="I2" s="271"/>
      <c r="J2" s="29"/>
    </row>
    <row r="3" spans="1:16" x14ac:dyDescent="0.2">
      <c r="A3" s="30"/>
      <c r="B3" s="30"/>
      <c r="C3" s="262" t="s">
        <v>17</v>
      </c>
      <c r="D3" s="262"/>
      <c r="E3" s="262"/>
      <c r="F3" s="262"/>
      <c r="G3" s="262"/>
      <c r="H3" s="262"/>
      <c r="I3" s="262"/>
      <c r="J3" s="30"/>
    </row>
    <row r="4" spans="1:16" x14ac:dyDescent="0.2">
      <c r="A4" s="30"/>
      <c r="B4" s="30"/>
      <c r="C4" s="272" t="s">
        <v>49</v>
      </c>
      <c r="D4" s="272"/>
      <c r="E4" s="272"/>
      <c r="F4" s="272"/>
      <c r="G4" s="272"/>
      <c r="H4" s="272"/>
      <c r="I4" s="272"/>
      <c r="J4" s="30"/>
    </row>
    <row r="5" spans="1:16" x14ac:dyDescent="0.2">
      <c r="A5" s="22"/>
      <c r="B5" s="22"/>
      <c r="C5" s="27" t="s">
        <v>5</v>
      </c>
      <c r="D5" s="286" t="str">
        <f>'Kops a'!D6</f>
        <v>Daudzīvokļu dzīvojamais mājās</v>
      </c>
      <c r="E5" s="286"/>
      <c r="F5" s="286"/>
      <c r="G5" s="286"/>
      <c r="H5" s="286"/>
      <c r="I5" s="286"/>
      <c r="J5" s="286"/>
      <c r="K5" s="286"/>
      <c r="L5" s="286"/>
      <c r="M5" s="17"/>
      <c r="N5" s="17"/>
      <c r="O5" s="17"/>
      <c r="P5" s="17"/>
    </row>
    <row r="6" spans="1:16" x14ac:dyDescent="0.2">
      <c r="A6" s="22"/>
      <c r="B6" s="22"/>
      <c r="C6" s="27" t="s">
        <v>6</v>
      </c>
      <c r="D6" s="286" t="str">
        <f>'Kops a'!D7</f>
        <v>Energoefektivitātes paaugstināšana daudzdzīvokļu dzīvojamai mājai</v>
      </c>
      <c r="E6" s="286"/>
      <c r="F6" s="286"/>
      <c r="G6" s="286"/>
      <c r="H6" s="286"/>
      <c r="I6" s="286"/>
      <c r="J6" s="286"/>
      <c r="K6" s="286"/>
      <c r="L6" s="286"/>
      <c r="M6" s="17"/>
      <c r="N6" s="17"/>
      <c r="O6" s="17"/>
      <c r="P6" s="17"/>
    </row>
    <row r="7" spans="1:16" x14ac:dyDescent="0.2">
      <c r="A7" s="22"/>
      <c r="B7" s="22"/>
      <c r="C7" s="27" t="s">
        <v>7</v>
      </c>
      <c r="D7" s="286" t="str">
        <f>'Kops a'!D8</f>
        <v>Rūpnīcas ielā 6, Rēzeknē, LV-4604</v>
      </c>
      <c r="E7" s="286"/>
      <c r="F7" s="286"/>
      <c r="G7" s="286"/>
      <c r="H7" s="286"/>
      <c r="I7" s="286"/>
      <c r="J7" s="286"/>
      <c r="K7" s="286"/>
      <c r="L7" s="286"/>
      <c r="M7" s="17"/>
      <c r="N7" s="17"/>
      <c r="O7" s="17"/>
      <c r="P7" s="17"/>
    </row>
    <row r="8" spans="1:16" x14ac:dyDescent="0.2">
      <c r="A8" s="22"/>
      <c r="B8" s="22"/>
      <c r="C8" s="4" t="s">
        <v>20</v>
      </c>
      <c r="D8" s="286" t="str">
        <f>'Kops a'!D9</f>
        <v>TP_01.24</v>
      </c>
      <c r="E8" s="286"/>
      <c r="F8" s="286"/>
      <c r="G8" s="286"/>
      <c r="H8" s="286"/>
      <c r="I8" s="286"/>
      <c r="J8" s="286"/>
      <c r="K8" s="286"/>
      <c r="L8" s="286"/>
      <c r="M8" s="17"/>
      <c r="N8" s="17"/>
      <c r="O8" s="17"/>
      <c r="P8" s="17"/>
    </row>
    <row r="9" spans="1:16" ht="11.25" customHeight="1" x14ac:dyDescent="0.2">
      <c r="A9" s="273" t="s">
        <v>883</v>
      </c>
      <c r="B9" s="273"/>
      <c r="C9" s="273"/>
      <c r="D9" s="273"/>
      <c r="E9" s="273"/>
      <c r="F9" s="273"/>
      <c r="G9" s="31"/>
      <c r="H9" s="31"/>
      <c r="I9" s="31"/>
      <c r="J9" s="277" t="s">
        <v>36</v>
      </c>
      <c r="K9" s="277"/>
      <c r="L9" s="277"/>
      <c r="M9" s="277"/>
      <c r="N9" s="285">
        <f>P58</f>
        <v>0</v>
      </c>
      <c r="O9" s="285"/>
      <c r="P9" s="31"/>
    </row>
    <row r="10" spans="1:16" x14ac:dyDescent="0.2">
      <c r="A10" s="32"/>
      <c r="B10" s="33"/>
      <c r="C10" s="4"/>
      <c r="D10" s="22"/>
      <c r="E10" s="22"/>
      <c r="F10" s="22"/>
      <c r="G10" s="22"/>
      <c r="H10" s="22"/>
      <c r="I10" s="22"/>
      <c r="J10" s="22"/>
      <c r="K10" s="22"/>
      <c r="L10" s="29"/>
      <c r="M10" s="29"/>
      <c r="O10" s="93"/>
      <c r="P10" s="92" t="str">
        <f>A64</f>
        <v>Tāme sastādīta 2024. gada 26. augusta</v>
      </c>
    </row>
    <row r="11" spans="1:16" ht="12" thickBot="1" x14ac:dyDescent="0.25">
      <c r="A11" s="32"/>
      <c r="B11" s="33"/>
      <c r="C11" s="4"/>
      <c r="D11" s="22"/>
      <c r="E11" s="22"/>
      <c r="F11" s="22"/>
      <c r="G11" s="22"/>
      <c r="H11" s="22"/>
      <c r="I11" s="22"/>
      <c r="J11" s="22"/>
      <c r="K11" s="22"/>
      <c r="L11" s="34"/>
      <c r="M11" s="34"/>
      <c r="N11" s="35"/>
      <c r="O11" s="26"/>
      <c r="P11" s="22"/>
    </row>
    <row r="12" spans="1:16" x14ac:dyDescent="0.2">
      <c r="A12" s="278" t="s">
        <v>23</v>
      </c>
      <c r="B12" s="280" t="s">
        <v>37</v>
      </c>
      <c r="C12" s="275" t="s">
        <v>38</v>
      </c>
      <c r="D12" s="283" t="s">
        <v>39</v>
      </c>
      <c r="E12" s="265" t="s">
        <v>40</v>
      </c>
      <c r="F12" s="274" t="s">
        <v>41</v>
      </c>
      <c r="G12" s="275"/>
      <c r="H12" s="275"/>
      <c r="I12" s="275"/>
      <c r="J12" s="275"/>
      <c r="K12" s="276"/>
      <c r="L12" s="274" t="s">
        <v>42</v>
      </c>
      <c r="M12" s="275"/>
      <c r="N12" s="275"/>
      <c r="O12" s="275"/>
      <c r="P12" s="276"/>
    </row>
    <row r="13" spans="1:16" ht="126.75" customHeight="1" thickBot="1" x14ac:dyDescent="0.25">
      <c r="A13" s="279"/>
      <c r="B13" s="281"/>
      <c r="C13" s="282"/>
      <c r="D13" s="284"/>
      <c r="E13" s="266"/>
      <c r="F13" s="36" t="s">
        <v>43</v>
      </c>
      <c r="G13" s="37" t="s">
        <v>44</v>
      </c>
      <c r="H13" s="37" t="s">
        <v>45</v>
      </c>
      <c r="I13" s="37" t="s">
        <v>46</v>
      </c>
      <c r="J13" s="37" t="s">
        <v>47</v>
      </c>
      <c r="K13" s="65" t="s">
        <v>48</v>
      </c>
      <c r="L13" s="36" t="s">
        <v>43</v>
      </c>
      <c r="M13" s="37" t="s">
        <v>45</v>
      </c>
      <c r="N13" s="37" t="s">
        <v>46</v>
      </c>
      <c r="O13" s="37" t="s">
        <v>47</v>
      </c>
      <c r="P13" s="65" t="s">
        <v>48</v>
      </c>
    </row>
    <row r="14" spans="1:16" ht="14.25" customHeight="1" x14ac:dyDescent="0.2">
      <c r="A14" s="159">
        <v>1</v>
      </c>
      <c r="B14" s="160">
        <v>2</v>
      </c>
      <c r="C14" s="161">
        <v>3</v>
      </c>
      <c r="D14" s="161">
        <v>4</v>
      </c>
      <c r="E14" s="162">
        <v>5</v>
      </c>
      <c r="F14" s="162">
        <v>6</v>
      </c>
      <c r="G14" s="162">
        <v>7</v>
      </c>
      <c r="H14" s="162">
        <v>8</v>
      </c>
      <c r="I14" s="162">
        <v>9</v>
      </c>
      <c r="J14" s="162">
        <v>10</v>
      </c>
      <c r="K14" s="162">
        <v>11</v>
      </c>
      <c r="L14" s="162">
        <v>12</v>
      </c>
      <c r="M14" s="162">
        <v>13</v>
      </c>
      <c r="N14" s="162">
        <v>14</v>
      </c>
      <c r="O14" s="162">
        <v>15</v>
      </c>
      <c r="P14" s="162">
        <v>16</v>
      </c>
    </row>
    <row r="15" spans="1:16" x14ac:dyDescent="0.2">
      <c r="A15" s="66" t="s">
        <v>476</v>
      </c>
      <c r="B15" s="67"/>
      <c r="C15" s="163" t="s">
        <v>694</v>
      </c>
    </row>
    <row r="16" spans="1:16" x14ac:dyDescent="0.2">
      <c r="A16" s="66" t="s">
        <v>54</v>
      </c>
      <c r="B16" s="145" t="s">
        <v>696</v>
      </c>
      <c r="C16" s="125" t="s">
        <v>666</v>
      </c>
      <c r="D16" s="132" t="s">
        <v>691</v>
      </c>
      <c r="E16" s="133">
        <v>14</v>
      </c>
      <c r="F16" s="133"/>
      <c r="G16" s="140"/>
      <c r="H16" s="47">
        <f t="shared" ref="H16:H19" si="0">ROUND(F16*G16,2)</f>
        <v>0</v>
      </c>
      <c r="I16" s="142"/>
      <c r="J16" s="142"/>
      <c r="K16" s="71">
        <f>SUM(H16:J16)</f>
        <v>0</v>
      </c>
      <c r="L16" s="73">
        <f>ROUND(E16*F16,2)</f>
        <v>0</v>
      </c>
      <c r="M16" s="70">
        <f>ROUND(H16*E16,2)</f>
        <v>0</v>
      </c>
      <c r="N16" s="70">
        <f>ROUND(I16*E16,2)</f>
        <v>0</v>
      </c>
      <c r="O16" s="70">
        <f>ROUND(J16*E16,2)</f>
        <v>0</v>
      </c>
      <c r="P16" s="71">
        <f>SUM(M16:O16)</f>
        <v>0</v>
      </c>
    </row>
    <row r="17" spans="1:16" x14ac:dyDescent="0.2">
      <c r="A17" s="38" t="s">
        <v>106</v>
      </c>
      <c r="B17" s="145" t="s">
        <v>696</v>
      </c>
      <c r="C17" s="125" t="s">
        <v>667</v>
      </c>
      <c r="D17" s="134" t="s">
        <v>692</v>
      </c>
      <c r="E17" s="133">
        <v>112</v>
      </c>
      <c r="F17" s="133"/>
      <c r="G17" s="140"/>
      <c r="H17" s="47">
        <f t="shared" si="0"/>
        <v>0</v>
      </c>
      <c r="I17" s="142"/>
      <c r="J17" s="142"/>
      <c r="K17" s="48">
        <f t="shared" ref="K17:K57" si="1">SUM(H17:J17)</f>
        <v>0</v>
      </c>
      <c r="L17" s="49">
        <f t="shared" ref="L17:L54" si="2">ROUND(E17*F17,2)</f>
        <v>0</v>
      </c>
      <c r="M17" s="47">
        <f t="shared" ref="M17:M54" si="3">ROUND(H17*E17,2)</f>
        <v>0</v>
      </c>
      <c r="N17" s="47">
        <f t="shared" ref="N17:N54" si="4">ROUND(I17*E17,2)</f>
        <v>0</v>
      </c>
      <c r="O17" s="47">
        <f t="shared" ref="O17:O54" si="5">ROUND(J17*E17,2)</f>
        <v>0</v>
      </c>
      <c r="P17" s="48">
        <f t="shared" ref="P17:P57" si="6">SUM(M17:O17)</f>
        <v>0</v>
      </c>
    </row>
    <row r="18" spans="1:16" x14ac:dyDescent="0.2">
      <c r="A18" s="38" t="s">
        <v>108</v>
      </c>
      <c r="B18" s="145" t="s">
        <v>696</v>
      </c>
      <c r="C18" s="125" t="s">
        <v>668</v>
      </c>
      <c r="D18" s="134" t="s">
        <v>692</v>
      </c>
      <c r="E18" s="133">
        <v>28</v>
      </c>
      <c r="F18" s="133"/>
      <c r="G18" s="140"/>
      <c r="H18" s="47">
        <f t="shared" si="0"/>
        <v>0</v>
      </c>
      <c r="I18" s="142"/>
      <c r="J18" s="142"/>
      <c r="K18" s="48">
        <f t="shared" si="1"/>
        <v>0</v>
      </c>
      <c r="L18" s="49">
        <f t="shared" si="2"/>
        <v>0</v>
      </c>
      <c r="M18" s="47">
        <f t="shared" si="3"/>
        <v>0</v>
      </c>
      <c r="N18" s="47">
        <f t="shared" si="4"/>
        <v>0</v>
      </c>
      <c r="O18" s="47">
        <f t="shared" si="5"/>
        <v>0</v>
      </c>
      <c r="P18" s="48">
        <f t="shared" si="6"/>
        <v>0</v>
      </c>
    </row>
    <row r="19" spans="1:16" ht="22.5" x14ac:dyDescent="0.2">
      <c r="A19" s="38" t="s">
        <v>116</v>
      </c>
      <c r="B19" s="145" t="s">
        <v>696</v>
      </c>
      <c r="C19" s="126" t="s">
        <v>669</v>
      </c>
      <c r="D19" s="133" t="s">
        <v>692</v>
      </c>
      <c r="E19" s="133">
        <v>14</v>
      </c>
      <c r="F19" s="133"/>
      <c r="G19" s="140"/>
      <c r="H19" s="47">
        <f t="shared" si="0"/>
        <v>0</v>
      </c>
      <c r="I19" s="142"/>
      <c r="J19" s="142"/>
      <c r="K19" s="48">
        <f t="shared" si="1"/>
        <v>0</v>
      </c>
      <c r="L19" s="49">
        <f t="shared" si="2"/>
        <v>0</v>
      </c>
      <c r="M19" s="47">
        <f t="shared" si="3"/>
        <v>0</v>
      </c>
      <c r="N19" s="47">
        <f t="shared" si="4"/>
        <v>0</v>
      </c>
      <c r="O19" s="47">
        <f t="shared" si="5"/>
        <v>0</v>
      </c>
      <c r="P19" s="48">
        <f t="shared" si="6"/>
        <v>0</v>
      </c>
    </row>
    <row r="20" spans="1:16" x14ac:dyDescent="0.2">
      <c r="A20" s="175" t="s">
        <v>117</v>
      </c>
      <c r="B20" s="145" t="s">
        <v>696</v>
      </c>
      <c r="C20" s="223" t="s">
        <v>936</v>
      </c>
      <c r="D20" s="133" t="s">
        <v>692</v>
      </c>
      <c r="E20" s="133">
        <v>1</v>
      </c>
      <c r="F20" s="133"/>
      <c r="G20" s="140"/>
      <c r="H20" s="47"/>
      <c r="I20" s="142"/>
      <c r="J20" s="142"/>
      <c r="K20" s="48"/>
      <c r="L20" s="49">
        <f t="shared" si="2"/>
        <v>0</v>
      </c>
      <c r="M20" s="47"/>
      <c r="N20" s="47">
        <f t="shared" si="4"/>
        <v>0</v>
      </c>
      <c r="O20" s="47">
        <f t="shared" si="5"/>
        <v>0</v>
      </c>
      <c r="P20" s="48"/>
    </row>
    <row r="21" spans="1:16" ht="30.75" customHeight="1" x14ac:dyDescent="0.2">
      <c r="A21" s="38">
        <v>2</v>
      </c>
      <c r="B21" s="39"/>
      <c r="C21" s="131" t="s">
        <v>689</v>
      </c>
      <c r="D21" s="132" t="s">
        <v>691</v>
      </c>
      <c r="E21" s="133">
        <v>6</v>
      </c>
      <c r="F21" s="133"/>
      <c r="G21" s="141"/>
      <c r="H21" s="47">
        <f t="shared" ref="H21:H57" si="7">ROUND(F21*G21,2)</f>
        <v>0</v>
      </c>
      <c r="I21" s="143"/>
      <c r="J21" s="143"/>
      <c r="K21" s="48">
        <f t="shared" si="1"/>
        <v>0</v>
      </c>
      <c r="L21" s="49">
        <f t="shared" si="2"/>
        <v>0</v>
      </c>
      <c r="M21" s="47">
        <f t="shared" si="3"/>
        <v>0</v>
      </c>
      <c r="N21" s="47">
        <f t="shared" si="4"/>
        <v>0</v>
      </c>
      <c r="O21" s="47">
        <f t="shared" si="5"/>
        <v>0</v>
      </c>
      <c r="P21" s="48">
        <f t="shared" si="6"/>
        <v>0</v>
      </c>
    </row>
    <row r="22" spans="1:16" x14ac:dyDescent="0.2">
      <c r="A22" s="38" t="s">
        <v>58</v>
      </c>
      <c r="B22" s="145" t="s">
        <v>696</v>
      </c>
      <c r="C22" s="125" t="s">
        <v>666</v>
      </c>
      <c r="D22" s="132" t="s">
        <v>691</v>
      </c>
      <c r="E22" s="133">
        <v>6</v>
      </c>
      <c r="F22" s="133"/>
      <c r="G22" s="140"/>
      <c r="H22" s="47">
        <f t="shared" si="7"/>
        <v>0</v>
      </c>
      <c r="I22" s="142"/>
      <c r="J22" s="142"/>
      <c r="K22" s="48">
        <f t="shared" si="1"/>
        <v>0</v>
      </c>
      <c r="L22" s="49">
        <f t="shared" si="2"/>
        <v>0</v>
      </c>
      <c r="M22" s="47">
        <f t="shared" si="3"/>
        <v>0</v>
      </c>
      <c r="N22" s="47">
        <f t="shared" si="4"/>
        <v>0</v>
      </c>
      <c r="O22" s="47">
        <f t="shared" si="5"/>
        <v>0</v>
      </c>
      <c r="P22" s="48">
        <f t="shared" si="6"/>
        <v>0</v>
      </c>
    </row>
    <row r="23" spans="1:16" x14ac:dyDescent="0.2">
      <c r="A23" s="38" t="s">
        <v>60</v>
      </c>
      <c r="B23" s="145" t="s">
        <v>696</v>
      </c>
      <c r="C23" s="125" t="s">
        <v>667</v>
      </c>
      <c r="D23" s="134" t="s">
        <v>692</v>
      </c>
      <c r="E23" s="133">
        <v>54</v>
      </c>
      <c r="F23" s="133"/>
      <c r="G23" s="140"/>
      <c r="H23" s="47">
        <f t="shared" si="7"/>
        <v>0</v>
      </c>
      <c r="I23" s="142"/>
      <c r="J23" s="142"/>
      <c r="K23" s="48">
        <f t="shared" si="1"/>
        <v>0</v>
      </c>
      <c r="L23" s="49">
        <f t="shared" si="2"/>
        <v>0</v>
      </c>
      <c r="M23" s="47">
        <f t="shared" si="3"/>
        <v>0</v>
      </c>
      <c r="N23" s="47">
        <f t="shared" si="4"/>
        <v>0</v>
      </c>
      <c r="O23" s="47">
        <f t="shared" si="5"/>
        <v>0</v>
      </c>
      <c r="P23" s="48">
        <f t="shared" si="6"/>
        <v>0</v>
      </c>
    </row>
    <row r="24" spans="1:16" x14ac:dyDescent="0.2">
      <c r="A24" s="38" t="s">
        <v>63</v>
      </c>
      <c r="B24" s="145" t="s">
        <v>696</v>
      </c>
      <c r="C24" s="125" t="s">
        <v>668</v>
      </c>
      <c r="D24" s="134" t="s">
        <v>692</v>
      </c>
      <c r="E24" s="133">
        <v>12</v>
      </c>
      <c r="F24" s="133"/>
      <c r="G24" s="140"/>
      <c r="H24" s="47">
        <f t="shared" si="7"/>
        <v>0</v>
      </c>
      <c r="I24" s="142"/>
      <c r="J24" s="142"/>
      <c r="K24" s="48">
        <f t="shared" si="1"/>
        <v>0</v>
      </c>
      <c r="L24" s="49">
        <f t="shared" si="2"/>
        <v>0</v>
      </c>
      <c r="M24" s="47">
        <f t="shared" si="3"/>
        <v>0</v>
      </c>
      <c r="N24" s="47">
        <f t="shared" si="4"/>
        <v>0</v>
      </c>
      <c r="O24" s="47">
        <f t="shared" si="5"/>
        <v>0</v>
      </c>
      <c r="P24" s="48">
        <f t="shared" si="6"/>
        <v>0</v>
      </c>
    </row>
    <row r="25" spans="1:16" ht="22.5" x14ac:dyDescent="0.2">
      <c r="A25" s="38" t="s">
        <v>66</v>
      </c>
      <c r="B25" s="145" t="s">
        <v>696</v>
      </c>
      <c r="C25" s="126" t="s">
        <v>669</v>
      </c>
      <c r="D25" s="133" t="s">
        <v>692</v>
      </c>
      <c r="E25" s="133">
        <v>6</v>
      </c>
      <c r="F25" s="133"/>
      <c r="G25" s="140"/>
      <c r="H25" s="47">
        <f t="shared" si="7"/>
        <v>0</v>
      </c>
      <c r="I25" s="142"/>
      <c r="J25" s="142"/>
      <c r="K25" s="48">
        <f t="shared" si="1"/>
        <v>0</v>
      </c>
      <c r="L25" s="49">
        <f t="shared" si="2"/>
        <v>0</v>
      </c>
      <c r="M25" s="47">
        <f t="shared" si="3"/>
        <v>0</v>
      </c>
      <c r="N25" s="47">
        <f t="shared" si="4"/>
        <v>0</v>
      </c>
      <c r="O25" s="47">
        <f t="shared" si="5"/>
        <v>0</v>
      </c>
      <c r="P25" s="48">
        <f t="shared" si="6"/>
        <v>0</v>
      </c>
    </row>
    <row r="26" spans="1:16" x14ac:dyDescent="0.2">
      <c r="A26" s="175" t="s">
        <v>67</v>
      </c>
      <c r="B26" s="145" t="s">
        <v>696</v>
      </c>
      <c r="C26" s="223" t="s">
        <v>936</v>
      </c>
      <c r="D26" s="133" t="s">
        <v>692</v>
      </c>
      <c r="E26" s="133">
        <v>1</v>
      </c>
      <c r="F26" s="133"/>
      <c r="G26" s="140"/>
      <c r="H26" s="47"/>
      <c r="I26" s="142"/>
      <c r="J26" s="142"/>
      <c r="K26" s="48"/>
      <c r="L26" s="49"/>
      <c r="M26" s="47"/>
      <c r="N26" s="47"/>
      <c r="O26" s="47"/>
      <c r="P26" s="48"/>
    </row>
    <row r="27" spans="1:16" ht="12.75" x14ac:dyDescent="0.2">
      <c r="A27" s="38">
        <v>3</v>
      </c>
      <c r="B27" s="39"/>
      <c r="C27" s="127" t="s">
        <v>690</v>
      </c>
      <c r="D27" s="132" t="s">
        <v>691</v>
      </c>
      <c r="E27" s="135">
        <v>1</v>
      </c>
      <c r="F27" s="133"/>
      <c r="G27" s="140"/>
      <c r="H27" s="47">
        <f t="shared" si="7"/>
        <v>0</v>
      </c>
      <c r="I27" s="143"/>
      <c r="J27" s="143"/>
      <c r="K27" s="48">
        <f t="shared" si="1"/>
        <v>0</v>
      </c>
      <c r="L27" s="49">
        <f t="shared" si="2"/>
        <v>0</v>
      </c>
      <c r="M27" s="47">
        <f t="shared" si="3"/>
        <v>0</v>
      </c>
      <c r="N27" s="47">
        <f t="shared" si="4"/>
        <v>0</v>
      </c>
      <c r="O27" s="47">
        <f t="shared" si="5"/>
        <v>0</v>
      </c>
      <c r="P27" s="48">
        <f t="shared" si="6"/>
        <v>0</v>
      </c>
    </row>
    <row r="28" spans="1:16" x14ac:dyDescent="0.2">
      <c r="A28" s="38" t="s">
        <v>233</v>
      </c>
      <c r="B28" s="145" t="s">
        <v>696</v>
      </c>
      <c r="C28" s="125" t="s">
        <v>670</v>
      </c>
      <c r="D28" s="132" t="s">
        <v>691</v>
      </c>
      <c r="E28" s="133">
        <v>1</v>
      </c>
      <c r="F28" s="133"/>
      <c r="G28" s="140"/>
      <c r="H28" s="47">
        <f t="shared" si="7"/>
        <v>0</v>
      </c>
      <c r="I28" s="142"/>
      <c r="J28" s="142"/>
      <c r="K28" s="48">
        <f t="shared" si="1"/>
        <v>0</v>
      </c>
      <c r="L28" s="49">
        <f t="shared" si="2"/>
        <v>0</v>
      </c>
      <c r="M28" s="47">
        <f t="shared" si="3"/>
        <v>0</v>
      </c>
      <c r="N28" s="47">
        <f t="shared" si="4"/>
        <v>0</v>
      </c>
      <c r="O28" s="47">
        <f t="shared" si="5"/>
        <v>0</v>
      </c>
      <c r="P28" s="48">
        <f t="shared" si="6"/>
        <v>0</v>
      </c>
    </row>
    <row r="29" spans="1:16" x14ac:dyDescent="0.2">
      <c r="A29" s="38" t="s">
        <v>239</v>
      </c>
      <c r="B29" s="145" t="s">
        <v>696</v>
      </c>
      <c r="C29" s="125" t="s">
        <v>667</v>
      </c>
      <c r="D29" s="134" t="s">
        <v>692</v>
      </c>
      <c r="E29" s="133">
        <v>3</v>
      </c>
      <c r="F29" s="133"/>
      <c r="G29" s="140"/>
      <c r="H29" s="47">
        <f t="shared" si="7"/>
        <v>0</v>
      </c>
      <c r="I29" s="142"/>
      <c r="J29" s="142"/>
      <c r="K29" s="48">
        <f t="shared" si="1"/>
        <v>0</v>
      </c>
      <c r="L29" s="49">
        <f t="shared" si="2"/>
        <v>0</v>
      </c>
      <c r="M29" s="47">
        <f t="shared" si="3"/>
        <v>0</v>
      </c>
      <c r="N29" s="47">
        <f t="shared" si="4"/>
        <v>0</v>
      </c>
      <c r="O29" s="47">
        <f t="shared" si="5"/>
        <v>0</v>
      </c>
      <c r="P29" s="48">
        <f t="shared" si="6"/>
        <v>0</v>
      </c>
    </row>
    <row r="30" spans="1:16" x14ac:dyDescent="0.2">
      <c r="A30" s="175" t="s">
        <v>240</v>
      </c>
      <c r="B30" s="145" t="s">
        <v>696</v>
      </c>
      <c r="C30" s="223" t="s">
        <v>936</v>
      </c>
      <c r="D30" s="133" t="s">
        <v>692</v>
      </c>
      <c r="E30" s="133">
        <v>1</v>
      </c>
      <c r="F30" s="133"/>
      <c r="G30" s="140"/>
      <c r="H30" s="47"/>
      <c r="I30" s="142"/>
      <c r="J30" s="142"/>
      <c r="K30" s="48"/>
      <c r="L30" s="49"/>
      <c r="M30" s="47"/>
      <c r="N30" s="47"/>
      <c r="O30" s="47"/>
      <c r="P30" s="48"/>
    </row>
    <row r="31" spans="1:16" ht="12.75" x14ac:dyDescent="0.2">
      <c r="A31" s="38" t="s">
        <v>564</v>
      </c>
      <c r="B31" s="145" t="s">
        <v>696</v>
      </c>
      <c r="C31" s="128" t="s">
        <v>671</v>
      </c>
      <c r="D31" s="136"/>
      <c r="E31" s="137"/>
      <c r="F31" s="137"/>
      <c r="G31" s="141"/>
      <c r="H31" s="47">
        <f t="shared" si="7"/>
        <v>0</v>
      </c>
      <c r="I31" s="143"/>
      <c r="J31" s="143"/>
      <c r="K31" s="48">
        <f t="shared" si="1"/>
        <v>0</v>
      </c>
      <c r="L31" s="49">
        <f t="shared" si="2"/>
        <v>0</v>
      </c>
      <c r="M31" s="47">
        <f t="shared" si="3"/>
        <v>0</v>
      </c>
      <c r="N31" s="47">
        <f t="shared" si="4"/>
        <v>0</v>
      </c>
      <c r="O31" s="47">
        <f t="shared" si="5"/>
        <v>0</v>
      </c>
      <c r="P31" s="48">
        <f t="shared" si="6"/>
        <v>0</v>
      </c>
    </row>
    <row r="32" spans="1:16" x14ac:dyDescent="0.2">
      <c r="A32" s="38" t="s">
        <v>247</v>
      </c>
      <c r="B32" s="145" t="s">
        <v>696</v>
      </c>
      <c r="C32" s="125" t="s">
        <v>672</v>
      </c>
      <c r="D32" s="138" t="s">
        <v>692</v>
      </c>
      <c r="E32" s="133">
        <v>60</v>
      </c>
      <c r="F32" s="133"/>
      <c r="G32" s="140"/>
      <c r="H32" s="47">
        <f t="shared" si="7"/>
        <v>0</v>
      </c>
      <c r="I32" s="142"/>
      <c r="J32" s="142"/>
      <c r="K32" s="48">
        <f t="shared" si="1"/>
        <v>0</v>
      </c>
      <c r="L32" s="49">
        <f t="shared" si="2"/>
        <v>0</v>
      </c>
      <c r="M32" s="47">
        <f t="shared" si="3"/>
        <v>0</v>
      </c>
      <c r="N32" s="47">
        <f t="shared" si="4"/>
        <v>0</v>
      </c>
      <c r="O32" s="47">
        <f t="shared" si="5"/>
        <v>0</v>
      </c>
      <c r="P32" s="48">
        <f t="shared" si="6"/>
        <v>0</v>
      </c>
    </row>
    <row r="33" spans="1:16" x14ac:dyDescent="0.2">
      <c r="A33" s="38" t="s">
        <v>248</v>
      </c>
      <c r="B33" s="145" t="s">
        <v>696</v>
      </c>
      <c r="C33" s="125" t="s">
        <v>673</v>
      </c>
      <c r="D33" s="138" t="s">
        <v>692</v>
      </c>
      <c r="E33" s="133">
        <v>248</v>
      </c>
      <c r="F33" s="133"/>
      <c r="G33" s="140"/>
      <c r="H33" s="47">
        <f t="shared" si="7"/>
        <v>0</v>
      </c>
      <c r="I33" s="142"/>
      <c r="J33" s="142"/>
      <c r="K33" s="48">
        <f t="shared" si="1"/>
        <v>0</v>
      </c>
      <c r="L33" s="49">
        <f t="shared" si="2"/>
        <v>0</v>
      </c>
      <c r="M33" s="47">
        <f t="shared" si="3"/>
        <v>0</v>
      </c>
      <c r="N33" s="47">
        <f t="shared" si="4"/>
        <v>0</v>
      </c>
      <c r="O33" s="47">
        <f t="shared" si="5"/>
        <v>0</v>
      </c>
      <c r="P33" s="48">
        <f t="shared" si="6"/>
        <v>0</v>
      </c>
    </row>
    <row r="34" spans="1:16" x14ac:dyDescent="0.2">
      <c r="A34" s="38" t="s">
        <v>263</v>
      </c>
      <c r="B34" s="145" t="s">
        <v>696</v>
      </c>
      <c r="C34" s="129" t="s">
        <v>674</v>
      </c>
      <c r="D34" s="138" t="s">
        <v>692</v>
      </c>
      <c r="E34" s="133">
        <v>37</v>
      </c>
      <c r="F34" s="133"/>
      <c r="G34" s="140"/>
      <c r="H34" s="47">
        <f t="shared" si="7"/>
        <v>0</v>
      </c>
      <c r="I34" s="142"/>
      <c r="J34" s="142"/>
      <c r="K34" s="48">
        <f t="shared" si="1"/>
        <v>0</v>
      </c>
      <c r="L34" s="49">
        <f t="shared" si="2"/>
        <v>0</v>
      </c>
      <c r="M34" s="47">
        <f t="shared" si="3"/>
        <v>0</v>
      </c>
      <c r="N34" s="47">
        <f t="shared" si="4"/>
        <v>0</v>
      </c>
      <c r="O34" s="47">
        <f t="shared" si="5"/>
        <v>0</v>
      </c>
      <c r="P34" s="48">
        <f t="shared" si="6"/>
        <v>0</v>
      </c>
    </row>
    <row r="35" spans="1:16" x14ac:dyDescent="0.2">
      <c r="A35" s="38" t="s">
        <v>264</v>
      </c>
      <c r="B35" s="145" t="s">
        <v>696</v>
      </c>
      <c r="C35" s="126" t="s">
        <v>675</v>
      </c>
      <c r="D35" s="138" t="s">
        <v>692</v>
      </c>
      <c r="E35" s="133">
        <v>2</v>
      </c>
      <c r="F35" s="133"/>
      <c r="G35" s="140"/>
      <c r="H35" s="47">
        <f t="shared" si="7"/>
        <v>0</v>
      </c>
      <c r="I35" s="143"/>
      <c r="J35" s="142"/>
      <c r="K35" s="48">
        <f t="shared" si="1"/>
        <v>0</v>
      </c>
      <c r="L35" s="49">
        <f t="shared" si="2"/>
        <v>0</v>
      </c>
      <c r="M35" s="47">
        <f t="shared" si="3"/>
        <v>0</v>
      </c>
      <c r="N35" s="47">
        <f t="shared" si="4"/>
        <v>0</v>
      </c>
      <c r="O35" s="47">
        <f t="shared" si="5"/>
        <v>0</v>
      </c>
      <c r="P35" s="48">
        <f t="shared" si="6"/>
        <v>0</v>
      </c>
    </row>
    <row r="36" spans="1:16" x14ac:dyDescent="0.2">
      <c r="A36" s="38" t="s">
        <v>265</v>
      </c>
      <c r="B36" s="145" t="s">
        <v>696</v>
      </c>
      <c r="C36" s="126" t="s">
        <v>676</v>
      </c>
      <c r="D36" s="138" t="s">
        <v>692</v>
      </c>
      <c r="E36" s="133">
        <v>18</v>
      </c>
      <c r="F36" s="133"/>
      <c r="G36" s="140"/>
      <c r="H36" s="47">
        <f t="shared" si="7"/>
        <v>0</v>
      </c>
      <c r="I36" s="143"/>
      <c r="J36" s="142"/>
      <c r="K36" s="48">
        <f t="shared" si="1"/>
        <v>0</v>
      </c>
      <c r="L36" s="49">
        <f t="shared" si="2"/>
        <v>0</v>
      </c>
      <c r="M36" s="47">
        <f t="shared" si="3"/>
        <v>0</v>
      </c>
      <c r="N36" s="47">
        <f t="shared" si="4"/>
        <v>0</v>
      </c>
      <c r="O36" s="47">
        <f t="shared" si="5"/>
        <v>0</v>
      </c>
      <c r="P36" s="48">
        <f t="shared" si="6"/>
        <v>0</v>
      </c>
    </row>
    <row r="37" spans="1:16" x14ac:dyDescent="0.2">
      <c r="A37" s="38" t="s">
        <v>266</v>
      </c>
      <c r="B37" s="145" t="s">
        <v>696</v>
      </c>
      <c r="C37" s="126" t="s">
        <v>677</v>
      </c>
      <c r="D37" s="138" t="s">
        <v>692</v>
      </c>
      <c r="E37" s="133">
        <v>20</v>
      </c>
      <c r="F37" s="133"/>
      <c r="G37" s="140"/>
      <c r="H37" s="47">
        <f t="shared" si="7"/>
        <v>0</v>
      </c>
      <c r="I37" s="143"/>
      <c r="J37" s="142"/>
      <c r="K37" s="48">
        <f t="shared" si="1"/>
        <v>0</v>
      </c>
      <c r="L37" s="49">
        <f t="shared" si="2"/>
        <v>0</v>
      </c>
      <c r="M37" s="47">
        <f t="shared" si="3"/>
        <v>0</v>
      </c>
      <c r="N37" s="47">
        <f t="shared" si="4"/>
        <v>0</v>
      </c>
      <c r="O37" s="47">
        <f t="shared" si="5"/>
        <v>0</v>
      </c>
      <c r="P37" s="48">
        <f t="shared" si="6"/>
        <v>0</v>
      </c>
    </row>
    <row r="38" spans="1:16" x14ac:dyDescent="0.2">
      <c r="A38" s="38" t="s">
        <v>267</v>
      </c>
      <c r="B38" s="145" t="s">
        <v>696</v>
      </c>
      <c r="C38" s="126" t="s">
        <v>678</v>
      </c>
      <c r="D38" s="138" t="s">
        <v>692</v>
      </c>
      <c r="E38" s="133">
        <v>20</v>
      </c>
      <c r="F38" s="133"/>
      <c r="G38" s="140"/>
      <c r="H38" s="47">
        <f t="shared" si="7"/>
        <v>0</v>
      </c>
      <c r="I38" s="143"/>
      <c r="J38" s="142"/>
      <c r="K38" s="48">
        <f t="shared" si="1"/>
        <v>0</v>
      </c>
      <c r="L38" s="49">
        <f t="shared" si="2"/>
        <v>0</v>
      </c>
      <c r="M38" s="47">
        <f t="shared" si="3"/>
        <v>0</v>
      </c>
      <c r="N38" s="47">
        <f t="shared" si="4"/>
        <v>0</v>
      </c>
      <c r="O38" s="47">
        <f t="shared" si="5"/>
        <v>0</v>
      </c>
      <c r="P38" s="48">
        <f t="shared" si="6"/>
        <v>0</v>
      </c>
    </row>
    <row r="39" spans="1:16" x14ac:dyDescent="0.2">
      <c r="A39" s="38" t="s">
        <v>268</v>
      </c>
      <c r="B39" s="145" t="s">
        <v>696</v>
      </c>
      <c r="C39" s="126" t="s">
        <v>679</v>
      </c>
      <c r="D39" s="138" t="s">
        <v>692</v>
      </c>
      <c r="E39" s="139">
        <v>150</v>
      </c>
      <c r="F39" s="133"/>
      <c r="G39" s="140"/>
      <c r="H39" s="47">
        <f t="shared" si="7"/>
        <v>0</v>
      </c>
      <c r="I39" s="143"/>
      <c r="J39" s="142"/>
      <c r="K39" s="48">
        <f t="shared" si="1"/>
        <v>0</v>
      </c>
      <c r="L39" s="49">
        <f t="shared" si="2"/>
        <v>0</v>
      </c>
      <c r="M39" s="47">
        <f t="shared" si="3"/>
        <v>0</v>
      </c>
      <c r="N39" s="47">
        <f t="shared" si="4"/>
        <v>0</v>
      </c>
      <c r="O39" s="47">
        <f t="shared" si="5"/>
        <v>0</v>
      </c>
      <c r="P39" s="48">
        <f t="shared" si="6"/>
        <v>0</v>
      </c>
    </row>
    <row r="40" spans="1:16" x14ac:dyDescent="0.2">
      <c r="A40" s="175" t="s">
        <v>269</v>
      </c>
      <c r="B40" s="145" t="s">
        <v>696</v>
      </c>
      <c r="C40" s="220" t="s">
        <v>937</v>
      </c>
      <c r="D40" s="221" t="s">
        <v>71</v>
      </c>
      <c r="E40" s="222">
        <v>300</v>
      </c>
      <c r="F40" s="133"/>
      <c r="G40" s="140"/>
      <c r="H40" s="47"/>
      <c r="I40" s="143"/>
      <c r="J40" s="142"/>
      <c r="K40" s="48"/>
      <c r="L40" s="49"/>
      <c r="M40" s="47"/>
      <c r="N40" s="47"/>
      <c r="O40" s="47"/>
      <c r="P40" s="48"/>
    </row>
    <row r="41" spans="1:16" x14ac:dyDescent="0.2">
      <c r="A41" s="175" t="s">
        <v>270</v>
      </c>
      <c r="B41" s="145" t="s">
        <v>696</v>
      </c>
      <c r="C41" s="220" t="s">
        <v>937</v>
      </c>
      <c r="D41" s="221" t="s">
        <v>71</v>
      </c>
      <c r="E41" s="222">
        <v>250</v>
      </c>
      <c r="F41" s="133"/>
      <c r="G41" s="140"/>
      <c r="H41" s="47"/>
      <c r="I41" s="143"/>
      <c r="J41" s="142"/>
      <c r="K41" s="48"/>
      <c r="L41" s="49"/>
      <c r="M41" s="47"/>
      <c r="N41" s="47"/>
      <c r="O41" s="47"/>
      <c r="P41" s="48"/>
    </row>
    <row r="42" spans="1:16" x14ac:dyDescent="0.2">
      <c r="A42" s="175" t="s">
        <v>271</v>
      </c>
      <c r="B42" s="145" t="s">
        <v>696</v>
      </c>
      <c r="C42" s="223" t="s">
        <v>938</v>
      </c>
      <c r="D42" s="224" t="s">
        <v>692</v>
      </c>
      <c r="E42" s="222">
        <v>1</v>
      </c>
      <c r="F42" s="133"/>
      <c r="G42" s="140"/>
      <c r="H42" s="47"/>
      <c r="I42" s="143"/>
      <c r="J42" s="142"/>
      <c r="K42" s="48"/>
      <c r="L42" s="49"/>
      <c r="M42" s="47"/>
      <c r="N42" s="47"/>
      <c r="O42" s="47"/>
      <c r="P42" s="48"/>
    </row>
    <row r="43" spans="1:16" ht="12.75" x14ac:dyDescent="0.2">
      <c r="A43" s="38">
        <v>5</v>
      </c>
      <c r="B43" s="39"/>
      <c r="C43" s="128" t="s">
        <v>680</v>
      </c>
      <c r="D43" s="136"/>
      <c r="E43" s="137"/>
      <c r="F43" s="137"/>
      <c r="G43" s="141"/>
      <c r="H43" s="47">
        <f t="shared" si="7"/>
        <v>0</v>
      </c>
      <c r="I43" s="143"/>
      <c r="J43" s="143"/>
      <c r="K43" s="48">
        <f t="shared" si="1"/>
        <v>0</v>
      </c>
      <c r="L43" s="49">
        <f t="shared" si="2"/>
        <v>0</v>
      </c>
      <c r="M43" s="47">
        <f t="shared" si="3"/>
        <v>0</v>
      </c>
      <c r="N43" s="47">
        <f t="shared" si="4"/>
        <v>0</v>
      </c>
      <c r="O43" s="47">
        <f t="shared" si="5"/>
        <v>0</v>
      </c>
      <c r="P43" s="48">
        <f t="shared" si="6"/>
        <v>0</v>
      </c>
    </row>
    <row r="44" spans="1:16" ht="31.5" customHeight="1" x14ac:dyDescent="0.2">
      <c r="A44" s="38" t="s">
        <v>276</v>
      </c>
      <c r="B44" s="145" t="s">
        <v>696</v>
      </c>
      <c r="C44" s="126" t="s">
        <v>698</v>
      </c>
      <c r="D44" s="133" t="s">
        <v>691</v>
      </c>
      <c r="E44" s="133">
        <v>19</v>
      </c>
      <c r="F44" s="133"/>
      <c r="G44" s="140"/>
      <c r="H44" s="47">
        <f t="shared" si="7"/>
        <v>0</v>
      </c>
      <c r="I44" s="142"/>
      <c r="J44" s="142"/>
      <c r="K44" s="48">
        <f t="shared" si="1"/>
        <v>0</v>
      </c>
      <c r="L44" s="49">
        <f t="shared" si="2"/>
        <v>0</v>
      </c>
      <c r="M44" s="47">
        <f t="shared" si="3"/>
        <v>0</v>
      </c>
      <c r="N44" s="47">
        <f t="shared" si="4"/>
        <v>0</v>
      </c>
      <c r="O44" s="47">
        <f t="shared" si="5"/>
        <v>0</v>
      </c>
      <c r="P44" s="48">
        <f t="shared" si="6"/>
        <v>0</v>
      </c>
    </row>
    <row r="45" spans="1:16" x14ac:dyDescent="0.2">
      <c r="A45" s="38" t="s">
        <v>279</v>
      </c>
      <c r="B45" s="145" t="s">
        <v>696</v>
      </c>
      <c r="C45" s="126" t="s">
        <v>699</v>
      </c>
      <c r="D45" s="133" t="s">
        <v>691</v>
      </c>
      <c r="E45" s="133">
        <v>62</v>
      </c>
      <c r="F45" s="133"/>
      <c r="G45" s="140"/>
      <c r="H45" s="47">
        <f t="shared" si="7"/>
        <v>0</v>
      </c>
      <c r="I45" s="142"/>
      <c r="J45" s="142"/>
      <c r="K45" s="48">
        <f t="shared" si="1"/>
        <v>0</v>
      </c>
      <c r="L45" s="49">
        <f t="shared" si="2"/>
        <v>0</v>
      </c>
      <c r="M45" s="47">
        <f t="shared" si="3"/>
        <v>0</v>
      </c>
      <c r="N45" s="47">
        <f t="shared" si="4"/>
        <v>0</v>
      </c>
      <c r="O45" s="47">
        <f t="shared" si="5"/>
        <v>0</v>
      </c>
      <c r="P45" s="48">
        <f t="shared" si="6"/>
        <v>0</v>
      </c>
    </row>
    <row r="46" spans="1:16" x14ac:dyDescent="0.2">
      <c r="A46" s="38" t="s">
        <v>280</v>
      </c>
      <c r="B46" s="145" t="s">
        <v>696</v>
      </c>
      <c r="C46" s="126" t="s">
        <v>700</v>
      </c>
      <c r="D46" s="133" t="s">
        <v>691</v>
      </c>
      <c r="E46" s="133">
        <v>40</v>
      </c>
      <c r="F46" s="133"/>
      <c r="G46" s="140"/>
      <c r="H46" s="47">
        <f t="shared" si="7"/>
        <v>0</v>
      </c>
      <c r="I46" s="142"/>
      <c r="J46" s="142"/>
      <c r="K46" s="48">
        <f t="shared" si="1"/>
        <v>0</v>
      </c>
      <c r="L46" s="49">
        <f t="shared" si="2"/>
        <v>0</v>
      </c>
      <c r="M46" s="47">
        <f t="shared" si="3"/>
        <v>0</v>
      </c>
      <c r="N46" s="47">
        <f t="shared" si="4"/>
        <v>0</v>
      </c>
      <c r="O46" s="47">
        <f t="shared" si="5"/>
        <v>0</v>
      </c>
      <c r="P46" s="48">
        <f t="shared" si="6"/>
        <v>0</v>
      </c>
    </row>
    <row r="47" spans="1:16" x14ac:dyDescent="0.2">
      <c r="A47" s="38" t="s">
        <v>281</v>
      </c>
      <c r="B47" s="145" t="s">
        <v>696</v>
      </c>
      <c r="C47" s="126" t="s">
        <v>701</v>
      </c>
      <c r="D47" s="133" t="s">
        <v>691</v>
      </c>
      <c r="E47" s="133">
        <v>18</v>
      </c>
      <c r="F47" s="133"/>
      <c r="G47" s="140"/>
      <c r="H47" s="47">
        <f t="shared" si="7"/>
        <v>0</v>
      </c>
      <c r="I47" s="142"/>
      <c r="J47" s="142"/>
      <c r="K47" s="48">
        <f t="shared" si="1"/>
        <v>0</v>
      </c>
      <c r="L47" s="49">
        <f t="shared" si="2"/>
        <v>0</v>
      </c>
      <c r="M47" s="47">
        <f t="shared" si="3"/>
        <v>0</v>
      </c>
      <c r="N47" s="47">
        <f t="shared" si="4"/>
        <v>0</v>
      </c>
      <c r="O47" s="47">
        <f t="shared" si="5"/>
        <v>0</v>
      </c>
      <c r="P47" s="48">
        <f t="shared" si="6"/>
        <v>0</v>
      </c>
    </row>
    <row r="48" spans="1:16" x14ac:dyDescent="0.2">
      <c r="A48" s="38" t="s">
        <v>282</v>
      </c>
      <c r="B48" s="145" t="s">
        <v>696</v>
      </c>
      <c r="C48" s="130" t="s">
        <v>681</v>
      </c>
      <c r="D48" s="133" t="s">
        <v>691</v>
      </c>
      <c r="E48" s="133">
        <v>1</v>
      </c>
      <c r="F48" s="133"/>
      <c r="G48" s="140"/>
      <c r="H48" s="47">
        <f t="shared" si="7"/>
        <v>0</v>
      </c>
      <c r="I48" s="144"/>
      <c r="J48" s="144"/>
      <c r="K48" s="48">
        <f t="shared" si="1"/>
        <v>0</v>
      </c>
      <c r="L48" s="49">
        <f t="shared" si="2"/>
        <v>0</v>
      </c>
      <c r="M48" s="47">
        <f t="shared" si="3"/>
        <v>0</v>
      </c>
      <c r="N48" s="47">
        <f t="shared" si="4"/>
        <v>0</v>
      </c>
      <c r="O48" s="47">
        <f t="shared" si="5"/>
        <v>0</v>
      </c>
      <c r="P48" s="48">
        <f t="shared" si="6"/>
        <v>0</v>
      </c>
    </row>
    <row r="49" spans="1:16" ht="12.75" x14ac:dyDescent="0.2">
      <c r="A49" s="38">
        <v>6</v>
      </c>
      <c r="B49" s="39"/>
      <c r="C49" s="128" t="s">
        <v>682</v>
      </c>
      <c r="D49" s="136"/>
      <c r="E49" s="137"/>
      <c r="F49" s="137"/>
      <c r="G49" s="141"/>
      <c r="H49" s="47">
        <f t="shared" si="7"/>
        <v>0</v>
      </c>
      <c r="I49" s="143"/>
      <c r="J49" s="143"/>
      <c r="K49" s="48">
        <f t="shared" si="1"/>
        <v>0</v>
      </c>
      <c r="L49" s="49">
        <f t="shared" si="2"/>
        <v>0</v>
      </c>
      <c r="M49" s="47">
        <f t="shared" si="3"/>
        <v>0</v>
      </c>
      <c r="N49" s="47">
        <f t="shared" si="4"/>
        <v>0</v>
      </c>
      <c r="O49" s="47">
        <f t="shared" si="5"/>
        <v>0</v>
      </c>
      <c r="P49" s="48">
        <f t="shared" si="6"/>
        <v>0</v>
      </c>
    </row>
    <row r="50" spans="1:16" x14ac:dyDescent="0.2">
      <c r="A50" s="38" t="s">
        <v>547</v>
      </c>
      <c r="B50" s="145" t="s">
        <v>696</v>
      </c>
      <c r="C50" s="126" t="s">
        <v>683</v>
      </c>
      <c r="D50" s="133" t="s">
        <v>71</v>
      </c>
      <c r="E50" s="133">
        <v>600</v>
      </c>
      <c r="F50" s="133"/>
      <c r="G50" s="140"/>
      <c r="H50" s="47">
        <f t="shared" si="7"/>
        <v>0</v>
      </c>
      <c r="I50" s="142"/>
      <c r="J50" s="142"/>
      <c r="K50" s="48">
        <f t="shared" si="1"/>
        <v>0</v>
      </c>
      <c r="L50" s="49">
        <f t="shared" si="2"/>
        <v>0</v>
      </c>
      <c r="M50" s="47">
        <f t="shared" si="3"/>
        <v>0</v>
      </c>
      <c r="N50" s="47">
        <f t="shared" si="4"/>
        <v>0</v>
      </c>
      <c r="O50" s="47">
        <f t="shared" si="5"/>
        <v>0</v>
      </c>
      <c r="P50" s="48">
        <f t="shared" si="6"/>
        <v>0</v>
      </c>
    </row>
    <row r="51" spans="1:16" x14ac:dyDescent="0.2">
      <c r="A51" s="38" t="s">
        <v>548</v>
      </c>
      <c r="B51" s="145" t="s">
        <v>696</v>
      </c>
      <c r="C51" s="126" t="s">
        <v>684</v>
      </c>
      <c r="D51" s="133" t="s">
        <v>71</v>
      </c>
      <c r="E51" s="133">
        <v>2000</v>
      </c>
      <c r="F51" s="133"/>
      <c r="G51" s="140"/>
      <c r="H51" s="47">
        <f t="shared" si="7"/>
        <v>0</v>
      </c>
      <c r="I51" s="142"/>
      <c r="J51" s="142"/>
      <c r="K51" s="48">
        <f t="shared" si="1"/>
        <v>0</v>
      </c>
      <c r="L51" s="49">
        <f t="shared" si="2"/>
        <v>0</v>
      </c>
      <c r="M51" s="47">
        <f t="shared" si="3"/>
        <v>0</v>
      </c>
      <c r="N51" s="47">
        <f t="shared" si="4"/>
        <v>0</v>
      </c>
      <c r="O51" s="47">
        <f t="shared" si="5"/>
        <v>0</v>
      </c>
      <c r="P51" s="48">
        <f t="shared" si="6"/>
        <v>0</v>
      </c>
    </row>
    <row r="52" spans="1:16" x14ac:dyDescent="0.2">
      <c r="A52" s="38" t="s">
        <v>702</v>
      </c>
      <c r="B52" s="145" t="s">
        <v>696</v>
      </c>
      <c r="C52" s="126" t="s">
        <v>685</v>
      </c>
      <c r="D52" s="133" t="s">
        <v>71</v>
      </c>
      <c r="E52" s="133">
        <v>3000</v>
      </c>
      <c r="F52" s="133"/>
      <c r="G52" s="140"/>
      <c r="H52" s="47">
        <f t="shared" si="7"/>
        <v>0</v>
      </c>
      <c r="I52" s="142"/>
      <c r="J52" s="142"/>
      <c r="K52" s="48">
        <f t="shared" si="1"/>
        <v>0</v>
      </c>
      <c r="L52" s="49">
        <f t="shared" si="2"/>
        <v>0</v>
      </c>
      <c r="M52" s="47">
        <f t="shared" si="3"/>
        <v>0</v>
      </c>
      <c r="N52" s="47">
        <f t="shared" si="4"/>
        <v>0</v>
      </c>
      <c r="O52" s="47">
        <f t="shared" si="5"/>
        <v>0</v>
      </c>
      <c r="P52" s="48">
        <f t="shared" si="6"/>
        <v>0</v>
      </c>
    </row>
    <row r="53" spans="1:16" x14ac:dyDescent="0.2">
      <c r="A53" s="38" t="s">
        <v>703</v>
      </c>
      <c r="B53" s="145" t="s">
        <v>696</v>
      </c>
      <c r="C53" s="126" t="s">
        <v>686</v>
      </c>
      <c r="D53" s="133" t="s">
        <v>693</v>
      </c>
      <c r="E53" s="133">
        <v>1</v>
      </c>
      <c r="F53" s="136"/>
      <c r="G53" s="140"/>
      <c r="H53" s="47">
        <f t="shared" si="7"/>
        <v>0</v>
      </c>
      <c r="I53" s="142"/>
      <c r="J53" s="142"/>
      <c r="K53" s="48">
        <f t="shared" si="1"/>
        <v>0</v>
      </c>
      <c r="L53" s="49">
        <f t="shared" si="2"/>
        <v>0</v>
      </c>
      <c r="M53" s="47">
        <f t="shared" si="3"/>
        <v>0</v>
      </c>
      <c r="N53" s="47">
        <f t="shared" si="4"/>
        <v>0</v>
      </c>
      <c r="O53" s="47">
        <f t="shared" si="5"/>
        <v>0</v>
      </c>
      <c r="P53" s="48">
        <f t="shared" si="6"/>
        <v>0</v>
      </c>
    </row>
    <row r="54" spans="1:16" x14ac:dyDescent="0.2">
      <c r="A54" s="38" t="s">
        <v>704</v>
      </c>
      <c r="B54" s="145" t="s">
        <v>696</v>
      </c>
      <c r="C54" s="130" t="s">
        <v>687</v>
      </c>
      <c r="D54" s="138" t="s">
        <v>693</v>
      </c>
      <c r="E54" s="139">
        <v>1</v>
      </c>
      <c r="F54" s="141"/>
      <c r="G54" s="140"/>
      <c r="H54" s="47">
        <f t="shared" si="7"/>
        <v>0</v>
      </c>
      <c r="I54" s="142"/>
      <c r="J54" s="142"/>
      <c r="K54" s="48">
        <f t="shared" si="1"/>
        <v>0</v>
      </c>
      <c r="L54" s="49">
        <f t="shared" si="2"/>
        <v>0</v>
      </c>
      <c r="M54" s="47">
        <f t="shared" si="3"/>
        <v>0</v>
      </c>
      <c r="N54" s="47">
        <f t="shared" si="4"/>
        <v>0</v>
      </c>
      <c r="O54" s="47">
        <f t="shared" si="5"/>
        <v>0</v>
      </c>
      <c r="P54" s="48">
        <f t="shared" si="6"/>
        <v>0</v>
      </c>
    </row>
    <row r="55" spans="1:16" ht="12" x14ac:dyDescent="0.2">
      <c r="A55" s="219" t="s">
        <v>724</v>
      </c>
      <c r="B55" s="216" t="s">
        <v>696</v>
      </c>
      <c r="C55" s="217" t="s">
        <v>939</v>
      </c>
      <c r="D55" s="218" t="s">
        <v>71</v>
      </c>
      <c r="E55" s="218">
        <v>600</v>
      </c>
      <c r="F55" s="141"/>
      <c r="G55" s="140"/>
      <c r="H55" s="47"/>
      <c r="I55" s="142"/>
      <c r="J55" s="142"/>
      <c r="K55" s="48"/>
      <c r="L55" s="49"/>
      <c r="M55" s="47"/>
      <c r="N55" s="47"/>
      <c r="O55" s="47"/>
      <c r="P55" s="48"/>
    </row>
    <row r="56" spans="1:16" ht="12" x14ac:dyDescent="0.2">
      <c r="A56" s="219" t="s">
        <v>725</v>
      </c>
      <c r="B56" s="216" t="s">
        <v>696</v>
      </c>
      <c r="C56" s="217" t="s">
        <v>940</v>
      </c>
      <c r="D56" s="218" t="s">
        <v>71</v>
      </c>
      <c r="E56" s="218">
        <v>15</v>
      </c>
      <c r="F56" s="141"/>
      <c r="G56" s="140"/>
      <c r="H56" s="47"/>
      <c r="I56" s="142"/>
      <c r="J56" s="142"/>
      <c r="K56" s="48"/>
      <c r="L56" s="49"/>
      <c r="M56" s="47"/>
      <c r="N56" s="47"/>
      <c r="O56" s="47"/>
      <c r="P56" s="48"/>
    </row>
    <row r="57" spans="1:16" ht="12" thickBot="1" x14ac:dyDescent="0.25">
      <c r="A57" s="38">
        <v>7</v>
      </c>
      <c r="B57" s="145" t="s">
        <v>696</v>
      </c>
      <c r="C57" s="130" t="s">
        <v>688</v>
      </c>
      <c r="D57" s="138" t="s">
        <v>71</v>
      </c>
      <c r="E57" s="139">
        <v>2000</v>
      </c>
      <c r="F57" s="133"/>
      <c r="G57" s="140"/>
      <c r="H57" s="47">
        <f t="shared" si="7"/>
        <v>0</v>
      </c>
      <c r="I57" s="142"/>
      <c r="J57" s="142"/>
      <c r="K57" s="48">
        <f t="shared" si="1"/>
        <v>0</v>
      </c>
      <c r="L57" s="49">
        <f>ROUND(E57*F57,2)</f>
        <v>0</v>
      </c>
      <c r="M57" s="47">
        <f>ROUND(H57*E57,2)</f>
        <v>0</v>
      </c>
      <c r="N57" s="47">
        <f>ROUND(I57*E57,2)</f>
        <v>0</v>
      </c>
      <c r="O57" s="47">
        <f>ROUND(J57*E57,2)</f>
        <v>0</v>
      </c>
      <c r="P57" s="48">
        <f t="shared" si="6"/>
        <v>0</v>
      </c>
    </row>
    <row r="58" spans="1:16" ht="12" thickBot="1" x14ac:dyDescent="0.25">
      <c r="A58" s="268" t="s">
        <v>697</v>
      </c>
      <c r="B58" s="269"/>
      <c r="C58" s="269"/>
      <c r="D58" s="269"/>
      <c r="E58" s="269"/>
      <c r="F58" s="269"/>
      <c r="G58" s="269"/>
      <c r="H58" s="269"/>
      <c r="I58" s="269"/>
      <c r="J58" s="269"/>
      <c r="K58" s="270"/>
      <c r="L58" s="74">
        <f>SUM(L16:L57)</f>
        <v>0</v>
      </c>
      <c r="M58" s="74">
        <f>SUM(M16:M57)</f>
        <v>0</v>
      </c>
      <c r="N58" s="75">
        <f>SUM(N16:N57)</f>
        <v>0</v>
      </c>
      <c r="O58" s="75">
        <f>SUM(O16:O57)</f>
        <v>0</v>
      </c>
      <c r="P58" s="74">
        <f>SUM(P16:P57)</f>
        <v>0</v>
      </c>
    </row>
    <row r="59" spans="1:16" x14ac:dyDescent="0.2">
      <c r="A59" s="17"/>
      <c r="B59" s="17"/>
      <c r="C59" s="17"/>
      <c r="D59" s="17"/>
      <c r="E59" s="17"/>
      <c r="F59" s="17"/>
      <c r="G59" s="17"/>
      <c r="H59" s="17"/>
      <c r="I59" s="17"/>
      <c r="J59" s="17"/>
      <c r="K59" s="17"/>
      <c r="L59" s="17"/>
      <c r="M59" s="17"/>
      <c r="N59" s="17"/>
      <c r="O59" s="17"/>
      <c r="P59" s="17"/>
    </row>
    <row r="60" spans="1:16" x14ac:dyDescent="0.2">
      <c r="A60" s="17"/>
      <c r="B60" s="17"/>
      <c r="C60" s="17"/>
      <c r="D60" s="17"/>
      <c r="E60" s="17"/>
      <c r="F60" s="17"/>
      <c r="G60" s="17"/>
      <c r="H60" s="17"/>
      <c r="I60" s="17"/>
      <c r="J60" s="17"/>
      <c r="K60" s="17"/>
      <c r="L60" s="17"/>
      <c r="M60" s="17"/>
      <c r="N60" s="17"/>
      <c r="O60" s="17"/>
      <c r="P60" s="17"/>
    </row>
    <row r="61" spans="1:16" x14ac:dyDescent="0.2">
      <c r="A61" s="1" t="s">
        <v>14</v>
      </c>
      <c r="B61" s="17"/>
      <c r="C61" s="267" t="str">
        <f>'Kops a'!C36:H36</f>
        <v>Vasilijs Ivanovs</v>
      </c>
      <c r="D61" s="267"/>
      <c r="E61" s="267"/>
      <c r="F61" s="267"/>
      <c r="G61" s="267"/>
      <c r="H61" s="267"/>
      <c r="I61" s="17"/>
      <c r="J61" s="17"/>
      <c r="K61" s="17"/>
      <c r="L61" s="17"/>
      <c r="M61" s="17"/>
      <c r="N61" s="17"/>
      <c r="O61" s="17"/>
      <c r="P61" s="17"/>
    </row>
    <row r="62" spans="1:16" x14ac:dyDescent="0.2">
      <c r="A62" s="17"/>
      <c r="B62" s="17"/>
      <c r="C62" s="225" t="s">
        <v>15</v>
      </c>
      <c r="D62" s="225"/>
      <c r="E62" s="225"/>
      <c r="F62" s="225"/>
      <c r="G62" s="225"/>
      <c r="H62" s="225"/>
      <c r="I62" s="17"/>
      <c r="J62" s="17"/>
      <c r="K62" s="17"/>
      <c r="L62" s="17"/>
      <c r="M62" s="17"/>
      <c r="N62" s="17"/>
      <c r="O62" s="17"/>
      <c r="P62" s="17"/>
    </row>
    <row r="63" spans="1:16" x14ac:dyDescent="0.2">
      <c r="A63" s="17"/>
      <c r="B63" s="17"/>
      <c r="C63" s="17"/>
      <c r="D63" s="17"/>
      <c r="E63" s="17"/>
      <c r="F63" s="17"/>
      <c r="G63" s="17"/>
      <c r="H63" s="17"/>
      <c r="I63" s="17"/>
      <c r="J63" s="17"/>
      <c r="K63" s="17"/>
      <c r="L63" s="17"/>
      <c r="M63" s="17"/>
      <c r="N63" s="17"/>
      <c r="O63" s="17"/>
      <c r="P63" s="17"/>
    </row>
    <row r="64" spans="1:16" x14ac:dyDescent="0.2">
      <c r="A64" s="91" t="str">
        <f>'Kops a'!A39</f>
        <v>Tāme sastādīta 2024. gada 26. augusta</v>
      </c>
      <c r="B64" s="50"/>
      <c r="C64" s="50"/>
      <c r="D64" s="50"/>
      <c r="E64" s="17"/>
      <c r="F64" s="17"/>
      <c r="G64" s="17"/>
      <c r="H64" s="17"/>
      <c r="I64" s="17"/>
      <c r="J64" s="17"/>
      <c r="K64" s="17"/>
      <c r="L64" s="17"/>
      <c r="M64" s="17"/>
      <c r="N64" s="17"/>
      <c r="O64" s="17"/>
      <c r="P64" s="17"/>
    </row>
    <row r="65" spans="1:16" x14ac:dyDescent="0.2">
      <c r="A65" s="17"/>
      <c r="B65" s="17"/>
      <c r="C65" s="17"/>
      <c r="D65" s="17"/>
      <c r="E65" s="17"/>
      <c r="F65" s="17"/>
      <c r="G65" s="17"/>
      <c r="H65" s="17"/>
      <c r="I65" s="17"/>
      <c r="J65" s="17"/>
      <c r="K65" s="17"/>
      <c r="L65" s="17"/>
      <c r="M65" s="17"/>
      <c r="N65" s="17"/>
      <c r="O65" s="17"/>
      <c r="P65" s="17"/>
    </row>
    <row r="66" spans="1:16" x14ac:dyDescent="0.2">
      <c r="A66" s="1" t="s">
        <v>34</v>
      </c>
      <c r="B66" s="17"/>
      <c r="C66" s="267" t="str">
        <f>'Kops a'!C41:H41</f>
        <v>Vasilijs Ivanovs</v>
      </c>
      <c r="D66" s="267"/>
      <c r="E66" s="267"/>
      <c r="F66" s="267"/>
      <c r="G66" s="267"/>
      <c r="H66" s="267"/>
      <c r="I66" s="17"/>
      <c r="J66" s="17"/>
      <c r="K66" s="17"/>
      <c r="L66" s="17"/>
      <c r="M66" s="17"/>
      <c r="N66" s="17"/>
      <c r="O66" s="17"/>
      <c r="P66" s="17"/>
    </row>
    <row r="67" spans="1:16" x14ac:dyDescent="0.2">
      <c r="A67" s="17"/>
      <c r="B67" s="17"/>
      <c r="C67" s="225" t="s">
        <v>15</v>
      </c>
      <c r="D67" s="225"/>
      <c r="E67" s="225"/>
      <c r="F67" s="225"/>
      <c r="G67" s="225"/>
      <c r="H67" s="225"/>
      <c r="I67" s="17"/>
      <c r="J67" s="17"/>
      <c r="K67" s="17"/>
      <c r="L67" s="17"/>
      <c r="M67" s="17"/>
      <c r="N67" s="17"/>
      <c r="O67" s="17"/>
      <c r="P67" s="17"/>
    </row>
    <row r="68" spans="1:16" x14ac:dyDescent="0.2">
      <c r="A68" s="17"/>
      <c r="B68" s="17"/>
      <c r="C68" s="17"/>
      <c r="D68" s="17"/>
      <c r="E68" s="17"/>
      <c r="F68" s="17"/>
      <c r="G68" s="17"/>
      <c r="H68" s="17"/>
      <c r="I68" s="17"/>
      <c r="J68" s="17"/>
      <c r="K68" s="17"/>
      <c r="L68" s="17"/>
      <c r="M68" s="17"/>
      <c r="N68" s="17"/>
      <c r="O68" s="17"/>
      <c r="P68" s="17"/>
    </row>
    <row r="69" spans="1:16" x14ac:dyDescent="0.2">
      <c r="A69" s="91" t="s">
        <v>51</v>
      </c>
      <c r="B69" s="50"/>
      <c r="C69" s="95" t="str">
        <f>'Kops a'!C44</f>
        <v>4-01907</v>
      </c>
      <c r="D69" s="50"/>
      <c r="E69" s="17"/>
      <c r="F69" s="17"/>
      <c r="G69" s="17"/>
      <c r="H69" s="17"/>
      <c r="I69" s="17"/>
      <c r="J69" s="17"/>
      <c r="K69" s="17"/>
      <c r="L69" s="17"/>
      <c r="M69" s="17"/>
      <c r="N69" s="17"/>
      <c r="O69" s="17"/>
      <c r="P69" s="17"/>
    </row>
    <row r="70" spans="1:16" x14ac:dyDescent="0.2">
      <c r="A70" s="17"/>
      <c r="B70" s="17"/>
      <c r="C70" s="17"/>
      <c r="D70" s="17"/>
      <c r="E70" s="17"/>
      <c r="F70" s="17"/>
      <c r="G70" s="17"/>
      <c r="H70" s="17"/>
      <c r="I70" s="17"/>
      <c r="J70" s="17"/>
      <c r="K70" s="17"/>
      <c r="L70" s="17"/>
      <c r="M70" s="17"/>
      <c r="N70" s="17"/>
      <c r="O70" s="17"/>
      <c r="P70" s="17"/>
    </row>
  </sheetData>
  <mergeCells count="22">
    <mergeCell ref="C2:I2"/>
    <mergeCell ref="C3:I3"/>
    <mergeCell ref="D5:L5"/>
    <mergeCell ref="D6:L6"/>
    <mergeCell ref="D7:L7"/>
    <mergeCell ref="N9:O9"/>
    <mergeCell ref="A12:A13"/>
    <mergeCell ref="B12:B13"/>
    <mergeCell ref="C12:C13"/>
    <mergeCell ref="D12:D13"/>
    <mergeCell ref="E12:E13"/>
    <mergeCell ref="L12:P12"/>
    <mergeCell ref="C67:H67"/>
    <mergeCell ref="C4:I4"/>
    <mergeCell ref="F12:K12"/>
    <mergeCell ref="A9:F9"/>
    <mergeCell ref="J9:M9"/>
    <mergeCell ref="D8:L8"/>
    <mergeCell ref="A58:K58"/>
    <mergeCell ref="C61:H61"/>
    <mergeCell ref="C62:H62"/>
    <mergeCell ref="C66:H66"/>
  </mergeCells>
  <conditionalFormatting sqref="A15:B25 A27:B29 A26 A30 I16:J57 A31:G57">
    <cfRule type="cellIs" dxfId="34" priority="7" operator="equal">
      <formula>0</formula>
    </cfRule>
  </conditionalFormatting>
  <conditionalFormatting sqref="A9:F9">
    <cfRule type="containsText" dxfId="33" priority="35" operator="containsText" text="Tāme sastādīta  20__. gada tirgus cenās, pamatojoties uz ___ daļas rasējumiem">
      <formula>NOT(ISERROR(SEARCH("Tāme sastādīta  20__. gada tirgus cenās, pamatojoties uz ___ daļas rasējumiem",A9)))</formula>
    </cfRule>
  </conditionalFormatting>
  <conditionalFormatting sqref="A58:K58">
    <cfRule type="containsText" dxfId="32" priority="32" operator="containsText" text="Tiešās izmaksas kopā, t. sk. darba devēja sociālais nodoklis __.__% ">
      <formula>NOT(ISERROR(SEARCH("Tiešās izmaksas kopā, t. sk. darba devēja sociālais nodoklis __.__% ",A58)))</formula>
    </cfRule>
  </conditionalFormatting>
  <conditionalFormatting sqref="C16:G25 C27:G29 F26:G26 F30:G30">
    <cfRule type="cellIs" dxfId="31" priority="6" operator="equal">
      <formula>0</formula>
    </cfRule>
  </conditionalFormatting>
  <conditionalFormatting sqref="C61:H61 C66:H66 C69 H16:H57 K16:P57">
    <cfRule type="cellIs" dxfId="30" priority="14" operator="equal">
      <formula>0</formula>
    </cfRule>
  </conditionalFormatting>
  <conditionalFormatting sqref="C61:H61">
    <cfRule type="cellIs" dxfId="29" priority="15" operator="equal">
      <formula>0</formula>
    </cfRule>
  </conditionalFormatting>
  <conditionalFormatting sqref="C66:H66">
    <cfRule type="cellIs" dxfId="28" priority="16" operator="equal">
      <formula>0</formula>
    </cfRule>
  </conditionalFormatting>
  <conditionalFormatting sqref="C2:I2">
    <cfRule type="cellIs" dxfId="27" priority="34" operator="equal">
      <formula>0</formula>
    </cfRule>
  </conditionalFormatting>
  <conditionalFormatting sqref="C4:I4">
    <cfRule type="cellIs" dxfId="26" priority="26" operator="equal">
      <formula>0</formula>
    </cfRule>
  </conditionalFormatting>
  <conditionalFormatting sqref="D1">
    <cfRule type="cellIs" dxfId="25" priority="13" operator="equal">
      <formula>0</formula>
    </cfRule>
  </conditionalFormatting>
  <conditionalFormatting sqref="D5:L8">
    <cfRule type="cellIs" dxfId="24" priority="23" operator="equal">
      <formula>0</formula>
    </cfRule>
  </conditionalFormatting>
  <conditionalFormatting sqref="L58:P58">
    <cfRule type="cellIs" dxfId="23" priority="27" operator="equal">
      <formula>0</formula>
    </cfRule>
  </conditionalFormatting>
  <conditionalFormatting sqref="N9:O9">
    <cfRule type="cellIs" dxfId="22" priority="37" operator="equal">
      <formula>0</formula>
    </cfRule>
  </conditionalFormatting>
  <conditionalFormatting sqref="O10:P10">
    <cfRule type="cellIs" dxfId="21" priority="19" operator="equal">
      <formula>"20__. gada __. _________"</formula>
    </cfRule>
  </conditionalFormatting>
  <conditionalFormatting sqref="B26">
    <cfRule type="cellIs" dxfId="20" priority="4" operator="equal">
      <formula>0</formula>
    </cfRule>
  </conditionalFormatting>
  <conditionalFormatting sqref="C26:E26">
    <cfRule type="cellIs" dxfId="19" priority="3" operator="equal">
      <formula>0</formula>
    </cfRule>
  </conditionalFormatting>
  <conditionalFormatting sqref="B30">
    <cfRule type="cellIs" dxfId="18" priority="2" operator="equal">
      <formula>0</formula>
    </cfRule>
  </conditionalFormatting>
  <conditionalFormatting sqref="C30:E30">
    <cfRule type="cellIs" dxfId="17" priority="1" operator="equal">
      <formula>0</formula>
    </cfRule>
  </conditionalFormatting>
  <pageMargins left="0.19685039370078741" right="0.19685039370078741" top="0.78740157480314965" bottom="0.59055118110236227" header="0.31496062992125984" footer="0.31496062992125984"/>
  <pageSetup paperSize="9" orientation="landscape" r:id="rId1"/>
  <headerFooter>
    <oddHeader>&amp;R&amp;"Arial,Обычный"&amp;8LT Nr. 3.5.</oddHeader>
    <oddFooter>&amp;C&amp;"Arial,Обычный"&amp;8Page &amp;P of &amp;N&amp;R&amp;"Arial,Обычный"&amp;8SIA Admira TP_01.24.</oddFooter>
  </headerFooter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18" operator="containsText" id="{BA0CA116-20A7-4FA6-9220-2AF7FD487D58}">
            <xm:f>NOT(ISERROR(SEARCH("Tāme sastādīta ____. gada ___. ______________",A64)))</xm:f>
            <xm:f>"Tāme sastādīta ____. gada ___. ______________"</xm:f>
            <x14:dxf>
              <font>
                <color auto="1"/>
              </font>
              <fill>
                <patternFill>
                  <bgColor rgb="FFC6EFCE"/>
                </patternFill>
              </fill>
            </x14:dxf>
          </x14:cfRule>
          <xm:sqref>A64</xm:sqref>
        </x14:conditionalFormatting>
        <x14:conditionalFormatting xmlns:xm="http://schemas.microsoft.com/office/excel/2006/main">
          <x14:cfRule type="containsText" priority="17" operator="containsText" id="{45B2B075-E15A-435A-9AA7-A6EEB76ED4D1}">
            <xm:f>NOT(ISERROR(SEARCH("Sertifikāta Nr. _________________________________",A69)))</xm:f>
            <xm:f>"Sertifikāta Nr. _________________________________"</xm:f>
            <x14:dxf>
              <font>
                <color auto="1"/>
              </font>
              <fill>
                <patternFill>
                  <bgColor rgb="FFC6EFCE"/>
                </patternFill>
              </fill>
            </x14:dxf>
          </x14:cfRule>
          <xm:sqref>A69</xm:sqref>
        </x14:conditionalFormatting>
      </x14:conditionalFormattings>
    </ext>
  </extLst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U81"/>
  <sheetViews>
    <sheetView topLeftCell="A52" workbookViewId="0">
      <selection activeCell="H25" sqref="H25"/>
    </sheetView>
  </sheetViews>
  <sheetFormatPr defaultRowHeight="11.25" x14ac:dyDescent="0.2"/>
  <cols>
    <col min="1" max="1" width="4.5703125" style="1" customWidth="1"/>
    <col min="2" max="2" width="6.140625" style="1" customWidth="1"/>
    <col min="3" max="3" width="38.42578125" style="1" customWidth="1"/>
    <col min="4" max="4" width="5.85546875" style="1" customWidth="1"/>
    <col min="5" max="5" width="8.7109375" style="1" customWidth="1"/>
    <col min="6" max="6" width="5.42578125" style="1" customWidth="1"/>
    <col min="7" max="7" width="4.85546875" style="1" customWidth="1"/>
    <col min="8" max="10" width="6.7109375" style="1" customWidth="1"/>
    <col min="11" max="11" width="7" style="1" customWidth="1"/>
    <col min="12" max="15" width="7.7109375" style="1" customWidth="1"/>
    <col min="16" max="16" width="9" style="1" customWidth="1"/>
    <col min="17" max="16384" width="9.140625" style="1"/>
  </cols>
  <sheetData>
    <row r="1" spans="1:16" x14ac:dyDescent="0.2">
      <c r="A1" s="22" t="s">
        <v>564</v>
      </c>
      <c r="B1" s="22"/>
      <c r="C1" s="27" t="s">
        <v>35</v>
      </c>
      <c r="D1" s="51">
        <v>4</v>
      </c>
      <c r="E1" s="22"/>
      <c r="F1" s="22"/>
      <c r="G1" s="22"/>
      <c r="H1" s="22"/>
      <c r="I1" s="22"/>
      <c r="J1" s="22"/>
      <c r="N1" s="26"/>
      <c r="O1" s="27"/>
      <c r="P1" s="28"/>
    </row>
    <row r="2" spans="1:16" x14ac:dyDescent="0.2">
      <c r="A2" s="29"/>
      <c r="B2" s="29"/>
      <c r="C2" s="271" t="s">
        <v>695</v>
      </c>
      <c r="D2" s="271"/>
      <c r="E2" s="271"/>
      <c r="F2" s="271"/>
      <c r="G2" s="271"/>
      <c r="H2" s="271"/>
      <c r="I2" s="271"/>
      <c r="J2" s="29"/>
    </row>
    <row r="3" spans="1:16" x14ac:dyDescent="0.2">
      <c r="A3" s="30"/>
      <c r="B3" s="30"/>
      <c r="C3" s="262" t="s">
        <v>17</v>
      </c>
      <c r="D3" s="262"/>
      <c r="E3" s="262"/>
      <c r="F3" s="262"/>
      <c r="G3" s="262"/>
      <c r="H3" s="262"/>
      <c r="I3" s="262"/>
      <c r="J3" s="30"/>
    </row>
    <row r="4" spans="1:16" x14ac:dyDescent="0.2">
      <c r="A4" s="30"/>
      <c r="B4" s="30"/>
      <c r="C4" s="272" t="s">
        <v>49</v>
      </c>
      <c r="D4" s="272"/>
      <c r="E4" s="272"/>
      <c r="F4" s="272"/>
      <c r="G4" s="272"/>
      <c r="H4" s="272"/>
      <c r="I4" s="272"/>
      <c r="J4" s="30"/>
    </row>
    <row r="5" spans="1:16" x14ac:dyDescent="0.2">
      <c r="A5" s="22"/>
      <c r="B5" s="22"/>
      <c r="C5" s="27" t="s">
        <v>5</v>
      </c>
      <c r="D5" s="286" t="str">
        <f>'Kops a'!D6</f>
        <v>Daudzīvokļu dzīvojamais mājās</v>
      </c>
      <c r="E5" s="286"/>
      <c r="F5" s="286"/>
      <c r="G5" s="286"/>
      <c r="H5" s="286"/>
      <c r="I5" s="286"/>
      <c r="J5" s="286"/>
      <c r="K5" s="286"/>
      <c r="L5" s="286"/>
      <c r="M5" s="17"/>
      <c r="N5" s="17"/>
      <c r="O5" s="17"/>
      <c r="P5" s="17"/>
    </row>
    <row r="6" spans="1:16" x14ac:dyDescent="0.2">
      <c r="A6" s="22"/>
      <c r="B6" s="22"/>
      <c r="C6" s="27" t="s">
        <v>6</v>
      </c>
      <c r="D6" s="286" t="str">
        <f>'Kops a'!D7</f>
        <v>Energoefektivitātes paaugstināšana daudzdzīvokļu dzīvojamai mājai</v>
      </c>
      <c r="E6" s="286"/>
      <c r="F6" s="286"/>
      <c r="G6" s="286"/>
      <c r="H6" s="286"/>
      <c r="I6" s="286"/>
      <c r="J6" s="286"/>
      <c r="K6" s="286"/>
      <c r="L6" s="286"/>
      <c r="M6" s="17"/>
      <c r="N6" s="17"/>
      <c r="O6" s="17"/>
      <c r="P6" s="17"/>
    </row>
    <row r="7" spans="1:16" x14ac:dyDescent="0.2">
      <c r="A7" s="22"/>
      <c r="B7" s="22"/>
      <c r="C7" s="27" t="s">
        <v>7</v>
      </c>
      <c r="D7" s="286" t="str">
        <f>'Kops a'!D8</f>
        <v>Rūpnīcas ielā 6, Rēzeknē, LV-4604</v>
      </c>
      <c r="E7" s="286"/>
      <c r="F7" s="286"/>
      <c r="G7" s="286"/>
      <c r="H7" s="286"/>
      <c r="I7" s="286"/>
      <c r="J7" s="286"/>
      <c r="K7" s="286"/>
      <c r="L7" s="286"/>
      <c r="M7" s="17"/>
      <c r="N7" s="17"/>
      <c r="O7" s="17"/>
      <c r="P7" s="17"/>
    </row>
    <row r="8" spans="1:16" x14ac:dyDescent="0.2">
      <c r="A8" s="22"/>
      <c r="B8" s="22"/>
      <c r="C8" s="4" t="s">
        <v>20</v>
      </c>
      <c r="D8" s="286" t="str">
        <f>'Kops a'!D9</f>
        <v>TP_01.24</v>
      </c>
      <c r="E8" s="286"/>
      <c r="F8" s="286"/>
      <c r="G8" s="286"/>
      <c r="H8" s="286"/>
      <c r="I8" s="286"/>
      <c r="J8" s="286"/>
      <c r="K8" s="286"/>
      <c r="L8" s="286"/>
      <c r="M8" s="17"/>
      <c r="N8" s="17"/>
      <c r="O8" s="17"/>
      <c r="P8" s="17"/>
    </row>
    <row r="9" spans="1:16" ht="11.25" customHeight="1" x14ac:dyDescent="0.2">
      <c r="A9" s="273" t="s">
        <v>884</v>
      </c>
      <c r="B9" s="273"/>
      <c r="C9" s="273"/>
      <c r="D9" s="273"/>
      <c r="E9" s="273"/>
      <c r="F9" s="273"/>
      <c r="G9" s="31"/>
      <c r="H9" s="31"/>
      <c r="I9" s="31"/>
      <c r="J9" s="277" t="s">
        <v>36</v>
      </c>
      <c r="K9" s="277"/>
      <c r="L9" s="277"/>
      <c r="M9" s="277"/>
      <c r="N9" s="285">
        <f>P69</f>
        <v>0</v>
      </c>
      <c r="O9" s="285"/>
      <c r="P9" s="31"/>
    </row>
    <row r="10" spans="1:16" x14ac:dyDescent="0.2">
      <c r="A10" s="32"/>
      <c r="B10" s="33"/>
      <c r="C10" s="4"/>
      <c r="D10" s="22"/>
      <c r="E10" s="22"/>
      <c r="F10" s="22"/>
      <c r="G10" s="22"/>
      <c r="H10" s="22"/>
      <c r="I10" s="22"/>
      <c r="J10" s="22"/>
      <c r="K10" s="22"/>
      <c r="L10" s="29"/>
      <c r="M10" s="29"/>
      <c r="O10" s="93"/>
      <c r="P10" s="92" t="str">
        <f>A75</f>
        <v>Tāme sastādīta 2024. gada 26. augusta</v>
      </c>
    </row>
    <row r="11" spans="1:16" ht="12" thickBot="1" x14ac:dyDescent="0.25">
      <c r="A11" s="32"/>
      <c r="B11" s="33"/>
      <c r="C11" s="4"/>
      <c r="D11" s="22"/>
      <c r="E11" s="22"/>
      <c r="F11" s="22"/>
      <c r="G11" s="22"/>
      <c r="H11" s="22"/>
      <c r="I11" s="22"/>
      <c r="J11" s="22"/>
      <c r="K11" s="22"/>
      <c r="L11" s="34"/>
      <c r="M11" s="34"/>
      <c r="N11" s="35"/>
      <c r="O11" s="26"/>
      <c r="P11" s="22"/>
    </row>
    <row r="12" spans="1:16" x14ac:dyDescent="0.2">
      <c r="A12" s="278" t="s">
        <v>23</v>
      </c>
      <c r="B12" s="280" t="s">
        <v>37</v>
      </c>
      <c r="C12" s="275" t="s">
        <v>38</v>
      </c>
      <c r="D12" s="283" t="s">
        <v>39</v>
      </c>
      <c r="E12" s="265" t="s">
        <v>40</v>
      </c>
      <c r="F12" s="274" t="s">
        <v>41</v>
      </c>
      <c r="G12" s="275"/>
      <c r="H12" s="275"/>
      <c r="I12" s="275"/>
      <c r="J12" s="275"/>
      <c r="K12" s="276"/>
      <c r="L12" s="274" t="s">
        <v>42</v>
      </c>
      <c r="M12" s="275"/>
      <c r="N12" s="275"/>
      <c r="O12" s="275"/>
      <c r="P12" s="276"/>
    </row>
    <row r="13" spans="1:16" ht="119.25" customHeight="1" thickBot="1" x14ac:dyDescent="0.25">
      <c r="A13" s="279"/>
      <c r="B13" s="281"/>
      <c r="C13" s="282"/>
      <c r="D13" s="284"/>
      <c r="E13" s="266"/>
      <c r="F13" s="36" t="s">
        <v>43</v>
      </c>
      <c r="G13" s="37" t="s">
        <v>44</v>
      </c>
      <c r="H13" s="37" t="s">
        <v>45</v>
      </c>
      <c r="I13" s="37" t="s">
        <v>46</v>
      </c>
      <c r="J13" s="37" t="s">
        <v>47</v>
      </c>
      <c r="K13" s="65" t="s">
        <v>48</v>
      </c>
      <c r="L13" s="36" t="s">
        <v>43</v>
      </c>
      <c r="M13" s="37" t="s">
        <v>45</v>
      </c>
      <c r="N13" s="37" t="s">
        <v>46</v>
      </c>
      <c r="O13" s="37" t="s">
        <v>47</v>
      </c>
      <c r="P13" s="65" t="s">
        <v>48</v>
      </c>
    </row>
    <row r="14" spans="1:16" s="154" customFormat="1" ht="15" customHeight="1" x14ac:dyDescent="0.2">
      <c r="A14" s="150">
        <v>1</v>
      </c>
      <c r="B14" s="151">
        <v>2</v>
      </c>
      <c r="C14" s="152">
        <v>3</v>
      </c>
      <c r="D14" s="152">
        <v>4</v>
      </c>
      <c r="E14" s="153">
        <v>5</v>
      </c>
      <c r="F14" s="150">
        <v>6</v>
      </c>
      <c r="G14" s="151">
        <v>7</v>
      </c>
      <c r="H14" s="151">
        <v>8</v>
      </c>
      <c r="I14" s="151">
        <v>9</v>
      </c>
      <c r="J14" s="151">
        <v>10</v>
      </c>
      <c r="K14" s="153">
        <v>11</v>
      </c>
      <c r="L14" s="150">
        <v>12</v>
      </c>
      <c r="M14" s="151">
        <v>13</v>
      </c>
      <c r="N14" s="151">
        <v>14</v>
      </c>
      <c r="O14" s="151">
        <v>15</v>
      </c>
      <c r="P14" s="153">
        <v>16</v>
      </c>
    </row>
    <row r="15" spans="1:16" x14ac:dyDescent="0.2">
      <c r="A15" s="66"/>
      <c r="B15" s="67"/>
      <c r="C15" s="68" t="s">
        <v>330</v>
      </c>
      <c r="D15" s="69"/>
      <c r="E15" s="72"/>
      <c r="F15" s="73"/>
      <c r="G15" s="70"/>
      <c r="H15" s="70">
        <f t="shared" ref="H15:H20" si="0">ROUND(F15*G15,2)</f>
        <v>0</v>
      </c>
      <c r="I15" s="70"/>
      <c r="J15" s="70"/>
      <c r="K15" s="71">
        <f t="shared" ref="K15:K21" si="1">SUM(H15:J15)</f>
        <v>0</v>
      </c>
      <c r="L15" s="73">
        <f t="shared" ref="L15:L30" si="2">ROUND(E15*F15,2)</f>
        <v>0</v>
      </c>
      <c r="M15" s="70">
        <f t="shared" ref="M15:M20" si="3">ROUND(H15*E15,2)</f>
        <v>0</v>
      </c>
      <c r="N15" s="70">
        <f>ROUND(I15*E15,2)</f>
        <v>0</v>
      </c>
      <c r="O15" s="70">
        <f t="shared" ref="O15:O21" si="4">ROUND(J15*E15,2)</f>
        <v>0</v>
      </c>
      <c r="P15" s="71">
        <f>SUM(M15:O15)</f>
        <v>0</v>
      </c>
    </row>
    <row r="16" spans="1:16" x14ac:dyDescent="0.2">
      <c r="A16" s="38">
        <v>1</v>
      </c>
      <c r="B16" s="39"/>
      <c r="C16" s="46" t="s">
        <v>331</v>
      </c>
      <c r="D16" s="24"/>
      <c r="E16" s="72"/>
      <c r="F16" s="73"/>
      <c r="G16" s="70"/>
      <c r="H16" s="47">
        <f t="shared" si="0"/>
        <v>0</v>
      </c>
      <c r="I16" s="70"/>
      <c r="J16" s="70"/>
      <c r="K16" s="48">
        <f t="shared" si="1"/>
        <v>0</v>
      </c>
      <c r="L16" s="49">
        <f t="shared" si="2"/>
        <v>0</v>
      </c>
      <c r="M16" s="47">
        <f t="shared" si="3"/>
        <v>0</v>
      </c>
      <c r="N16" s="47">
        <f>ROUND(I16*E16,2)</f>
        <v>0</v>
      </c>
      <c r="O16" s="47">
        <f t="shared" si="4"/>
        <v>0</v>
      </c>
      <c r="P16" s="48">
        <f>SUM(M16:O16)</f>
        <v>0</v>
      </c>
    </row>
    <row r="17" spans="1:21" ht="45" x14ac:dyDescent="0.2">
      <c r="A17" s="38" t="s">
        <v>54</v>
      </c>
      <c r="B17" s="145" t="s">
        <v>696</v>
      </c>
      <c r="C17" s="46" t="s">
        <v>886</v>
      </c>
      <c r="D17" s="24" t="s">
        <v>71</v>
      </c>
      <c r="E17" s="72">
        <v>21</v>
      </c>
      <c r="F17" s="73"/>
      <c r="G17" s="70"/>
      <c r="H17" s="47">
        <f t="shared" si="0"/>
        <v>0</v>
      </c>
      <c r="I17" s="70"/>
      <c r="J17" s="70"/>
      <c r="K17" s="48">
        <f t="shared" si="1"/>
        <v>0</v>
      </c>
      <c r="L17" s="49">
        <f t="shared" si="2"/>
        <v>0</v>
      </c>
      <c r="M17" s="47">
        <f t="shared" si="3"/>
        <v>0</v>
      </c>
      <c r="N17" s="47">
        <f>ROUND(I17*E17,2)</f>
        <v>0</v>
      </c>
      <c r="O17" s="47">
        <f t="shared" si="4"/>
        <v>0</v>
      </c>
      <c r="P17" s="48">
        <f>SUM(M17:O17)</f>
        <v>0</v>
      </c>
    </row>
    <row r="18" spans="1:21" ht="22.5" x14ac:dyDescent="0.2">
      <c r="A18" s="38" t="s">
        <v>106</v>
      </c>
      <c r="B18" s="145" t="s">
        <v>696</v>
      </c>
      <c r="C18" s="46" t="s">
        <v>349</v>
      </c>
      <c r="D18" s="24" t="s">
        <v>71</v>
      </c>
      <c r="E18" s="72">
        <v>22</v>
      </c>
      <c r="F18" s="73"/>
      <c r="G18" s="70"/>
      <c r="H18" s="47">
        <f t="shared" si="0"/>
        <v>0</v>
      </c>
      <c r="I18" s="70"/>
      <c r="J18" s="70"/>
      <c r="K18" s="48">
        <f t="shared" si="1"/>
        <v>0</v>
      </c>
      <c r="L18" s="49">
        <f t="shared" si="2"/>
        <v>0</v>
      </c>
      <c r="M18" s="47">
        <f t="shared" si="3"/>
        <v>0</v>
      </c>
      <c r="N18" s="47">
        <f>ROUND(I18*E18,2)</f>
        <v>0</v>
      </c>
      <c r="O18" s="47">
        <f t="shared" si="4"/>
        <v>0</v>
      </c>
      <c r="P18" s="48">
        <f>SUM(M18:O18)</f>
        <v>0</v>
      </c>
    </row>
    <row r="19" spans="1:21" ht="13.5" customHeight="1" x14ac:dyDescent="0.2">
      <c r="A19" s="38" t="s">
        <v>108</v>
      </c>
      <c r="B19" s="145" t="s">
        <v>696</v>
      </c>
      <c r="C19" s="46" t="s">
        <v>204</v>
      </c>
      <c r="D19" s="24" t="s">
        <v>65</v>
      </c>
      <c r="E19" s="72">
        <v>9.1</v>
      </c>
      <c r="F19" s="73"/>
      <c r="G19" s="70"/>
      <c r="H19" s="47">
        <f t="shared" si="0"/>
        <v>0</v>
      </c>
      <c r="I19" s="70"/>
      <c r="J19" s="70"/>
      <c r="K19" s="48">
        <f t="shared" si="1"/>
        <v>0</v>
      </c>
      <c r="L19" s="49">
        <f t="shared" si="2"/>
        <v>0</v>
      </c>
      <c r="M19" s="47">
        <f t="shared" si="3"/>
        <v>0</v>
      </c>
      <c r="N19" s="47">
        <f>ROUND(I19*E19,2)</f>
        <v>0</v>
      </c>
      <c r="O19" s="47">
        <f t="shared" si="4"/>
        <v>0</v>
      </c>
      <c r="P19" s="48">
        <f>SUM(M19:O19)</f>
        <v>0</v>
      </c>
    </row>
    <row r="20" spans="1:21" ht="22.5" x14ac:dyDescent="0.2">
      <c r="A20" s="38" t="s">
        <v>116</v>
      </c>
      <c r="B20" s="145" t="s">
        <v>696</v>
      </c>
      <c r="C20" s="46" t="s">
        <v>352</v>
      </c>
      <c r="D20" s="24" t="s">
        <v>71</v>
      </c>
      <c r="E20" s="72">
        <v>2.5</v>
      </c>
      <c r="F20" s="73"/>
      <c r="G20" s="70"/>
      <c r="H20" s="47">
        <f t="shared" si="0"/>
        <v>0</v>
      </c>
      <c r="I20" s="70"/>
      <c r="J20" s="70"/>
      <c r="K20" s="48">
        <f t="shared" si="1"/>
        <v>0</v>
      </c>
      <c r="L20" s="49">
        <f t="shared" si="2"/>
        <v>0</v>
      </c>
      <c r="M20" s="47">
        <f t="shared" si="3"/>
        <v>0</v>
      </c>
      <c r="N20" s="47"/>
      <c r="O20" s="47">
        <f t="shared" si="4"/>
        <v>0</v>
      </c>
      <c r="P20" s="48">
        <f t="shared" ref="P20:P68" si="5">SUM(M20:O20)</f>
        <v>0</v>
      </c>
    </row>
    <row r="21" spans="1:21" ht="22.5" x14ac:dyDescent="0.2">
      <c r="A21" s="38" t="s">
        <v>117</v>
      </c>
      <c r="B21" s="145" t="s">
        <v>696</v>
      </c>
      <c r="C21" s="46" t="s">
        <v>353</v>
      </c>
      <c r="D21" s="24" t="s">
        <v>71</v>
      </c>
      <c r="E21" s="72">
        <v>2.5</v>
      </c>
      <c r="F21" s="73"/>
      <c r="G21" s="70"/>
      <c r="H21" s="47"/>
      <c r="I21" s="70"/>
      <c r="J21" s="70"/>
      <c r="K21" s="48">
        <f t="shared" si="1"/>
        <v>0</v>
      </c>
      <c r="L21" s="49">
        <f t="shared" si="2"/>
        <v>0</v>
      </c>
      <c r="M21" s="47"/>
      <c r="N21" s="47">
        <f>ROUND(I21*E21,2)</f>
        <v>0</v>
      </c>
      <c r="O21" s="47">
        <f t="shared" si="4"/>
        <v>0</v>
      </c>
      <c r="P21" s="48">
        <f t="shared" si="5"/>
        <v>0</v>
      </c>
    </row>
    <row r="22" spans="1:21" ht="22.5" x14ac:dyDescent="0.2">
      <c r="A22" s="38" t="s">
        <v>118</v>
      </c>
      <c r="B22" s="145" t="s">
        <v>696</v>
      </c>
      <c r="C22" s="46" t="s">
        <v>350</v>
      </c>
      <c r="D22" s="24" t="s">
        <v>85</v>
      </c>
      <c r="E22" s="72">
        <v>1</v>
      </c>
      <c r="F22" s="73"/>
      <c r="G22" s="70"/>
      <c r="H22" s="47">
        <f>ROUND(F22*G22,2)</f>
        <v>0</v>
      </c>
      <c r="I22" s="70"/>
      <c r="J22" s="70"/>
      <c r="K22" s="48">
        <f t="shared" ref="K22:K68" si="6">SUM(H22:J22)</f>
        <v>0</v>
      </c>
      <c r="L22" s="49">
        <f t="shared" si="2"/>
        <v>0</v>
      </c>
      <c r="M22" s="47">
        <f t="shared" ref="M22:M30" si="7">ROUND(H22*E22,2)</f>
        <v>0</v>
      </c>
      <c r="N22" s="47">
        <f t="shared" ref="N22:N30" si="8">ROUND(I22*E22,2)</f>
        <v>0</v>
      </c>
      <c r="O22" s="47">
        <f t="shared" ref="O22:O30" si="9">ROUND(J22*E22,2)</f>
        <v>0</v>
      </c>
      <c r="P22" s="48">
        <f t="shared" si="5"/>
        <v>0</v>
      </c>
    </row>
    <row r="23" spans="1:21" ht="22.5" x14ac:dyDescent="0.2">
      <c r="A23" s="38" t="s">
        <v>119</v>
      </c>
      <c r="B23" s="145" t="s">
        <v>696</v>
      </c>
      <c r="C23" s="46" t="s">
        <v>351</v>
      </c>
      <c r="D23" s="24" t="s">
        <v>85</v>
      </c>
      <c r="E23" s="72">
        <v>1</v>
      </c>
      <c r="F23" s="73"/>
      <c r="G23" s="70"/>
      <c r="H23" s="47">
        <f t="shared" ref="H23:H68" si="10">ROUND(F23*G23,2)</f>
        <v>0</v>
      </c>
      <c r="I23" s="70"/>
      <c r="J23" s="70"/>
      <c r="K23" s="48">
        <f t="shared" si="6"/>
        <v>0</v>
      </c>
      <c r="L23" s="49">
        <f t="shared" si="2"/>
        <v>0</v>
      </c>
      <c r="M23" s="47">
        <f t="shared" si="7"/>
        <v>0</v>
      </c>
      <c r="N23" s="47">
        <f t="shared" si="8"/>
        <v>0</v>
      </c>
      <c r="O23" s="47">
        <f t="shared" si="9"/>
        <v>0</v>
      </c>
      <c r="P23" s="48">
        <f t="shared" si="5"/>
        <v>0</v>
      </c>
      <c r="U23" s="43"/>
    </row>
    <row r="24" spans="1:21" ht="22.5" x14ac:dyDescent="0.2">
      <c r="A24" s="38" t="s">
        <v>120</v>
      </c>
      <c r="B24" s="145" t="s">
        <v>696</v>
      </c>
      <c r="C24" s="46" t="s">
        <v>354</v>
      </c>
      <c r="D24" s="24" t="s">
        <v>56</v>
      </c>
      <c r="E24" s="72">
        <v>1</v>
      </c>
      <c r="F24" s="73"/>
      <c r="G24" s="70"/>
      <c r="H24" s="47">
        <f t="shared" si="10"/>
        <v>0</v>
      </c>
      <c r="I24" s="70"/>
      <c r="J24" s="70"/>
      <c r="K24" s="48">
        <f t="shared" si="6"/>
        <v>0</v>
      </c>
      <c r="L24" s="49">
        <f t="shared" si="2"/>
        <v>0</v>
      </c>
      <c r="M24" s="47">
        <f t="shared" si="7"/>
        <v>0</v>
      </c>
      <c r="N24" s="47">
        <f t="shared" si="8"/>
        <v>0</v>
      </c>
      <c r="O24" s="47">
        <f t="shared" si="9"/>
        <v>0</v>
      </c>
      <c r="P24" s="48">
        <f t="shared" si="5"/>
        <v>0</v>
      </c>
    </row>
    <row r="25" spans="1:21" ht="22.5" x14ac:dyDescent="0.2">
      <c r="A25" s="38" t="s">
        <v>121</v>
      </c>
      <c r="B25" s="145" t="s">
        <v>696</v>
      </c>
      <c r="C25" s="46" t="s">
        <v>913</v>
      </c>
      <c r="D25" s="24" t="s">
        <v>85</v>
      </c>
      <c r="E25" s="72">
        <v>1</v>
      </c>
      <c r="F25" s="73"/>
      <c r="G25" s="70"/>
      <c r="H25" s="47"/>
      <c r="I25" s="70"/>
      <c r="J25" s="70"/>
      <c r="K25" s="48">
        <f t="shared" si="6"/>
        <v>0</v>
      </c>
      <c r="L25" s="49"/>
      <c r="M25" s="47"/>
      <c r="N25" s="47">
        <f t="shared" si="8"/>
        <v>0</v>
      </c>
      <c r="O25" s="47"/>
      <c r="P25" s="48">
        <f t="shared" si="5"/>
        <v>0</v>
      </c>
    </row>
    <row r="26" spans="1:21" ht="22.5" x14ac:dyDescent="0.2">
      <c r="A26" s="38" t="s">
        <v>122</v>
      </c>
      <c r="B26" s="145" t="s">
        <v>696</v>
      </c>
      <c r="C26" s="46" t="s">
        <v>914</v>
      </c>
      <c r="D26" s="24" t="s">
        <v>85</v>
      </c>
      <c r="E26" s="72">
        <v>1</v>
      </c>
      <c r="F26" s="73"/>
      <c r="G26" s="70"/>
      <c r="H26" s="47"/>
      <c r="I26" s="70"/>
      <c r="J26" s="70"/>
      <c r="K26" s="48">
        <f t="shared" si="6"/>
        <v>0</v>
      </c>
      <c r="L26" s="49"/>
      <c r="M26" s="47"/>
      <c r="N26" s="47">
        <f t="shared" si="8"/>
        <v>0</v>
      </c>
      <c r="O26" s="47"/>
      <c r="P26" s="48">
        <f t="shared" si="5"/>
        <v>0</v>
      </c>
    </row>
    <row r="27" spans="1:21" ht="22.5" x14ac:dyDescent="0.2">
      <c r="A27" s="38" t="s">
        <v>915</v>
      </c>
      <c r="B27" s="145" t="s">
        <v>696</v>
      </c>
      <c r="C27" s="46" t="s">
        <v>917</v>
      </c>
      <c r="D27" s="24" t="s">
        <v>85</v>
      </c>
      <c r="E27" s="72">
        <v>1</v>
      </c>
      <c r="F27" s="73"/>
      <c r="G27" s="70"/>
      <c r="H27" s="47"/>
      <c r="I27" s="70"/>
      <c r="J27" s="70"/>
      <c r="K27" s="48">
        <f t="shared" si="6"/>
        <v>0</v>
      </c>
      <c r="L27" s="49"/>
      <c r="M27" s="47"/>
      <c r="N27" s="47">
        <f t="shared" si="8"/>
        <v>0</v>
      </c>
      <c r="O27" s="47"/>
      <c r="P27" s="48">
        <f t="shared" si="5"/>
        <v>0</v>
      </c>
    </row>
    <row r="28" spans="1:21" ht="22.5" x14ac:dyDescent="0.2">
      <c r="A28" s="38" t="s">
        <v>916</v>
      </c>
      <c r="B28" s="145" t="s">
        <v>696</v>
      </c>
      <c r="C28" s="46" t="s">
        <v>918</v>
      </c>
      <c r="D28" s="24" t="s">
        <v>85</v>
      </c>
      <c r="E28" s="72">
        <v>1</v>
      </c>
      <c r="F28" s="73"/>
      <c r="G28" s="70"/>
      <c r="H28" s="47"/>
      <c r="I28" s="70"/>
      <c r="J28" s="70"/>
      <c r="K28" s="48">
        <f t="shared" si="6"/>
        <v>0</v>
      </c>
      <c r="L28" s="49"/>
      <c r="M28" s="47"/>
      <c r="N28" s="47">
        <f t="shared" si="8"/>
        <v>0</v>
      </c>
      <c r="O28" s="47"/>
      <c r="P28" s="48">
        <f t="shared" si="5"/>
        <v>0</v>
      </c>
    </row>
    <row r="29" spans="1:21" ht="22.5" x14ac:dyDescent="0.2">
      <c r="A29" s="38" t="s">
        <v>125</v>
      </c>
      <c r="B29" s="145" t="s">
        <v>696</v>
      </c>
      <c r="C29" s="46" t="s">
        <v>919</v>
      </c>
      <c r="D29" s="24" t="s">
        <v>56</v>
      </c>
      <c r="E29" s="72">
        <v>1</v>
      </c>
      <c r="F29" s="73"/>
      <c r="G29" s="70"/>
      <c r="H29" s="47"/>
      <c r="I29" s="70"/>
      <c r="J29" s="70"/>
      <c r="K29" s="48">
        <f t="shared" si="6"/>
        <v>0</v>
      </c>
      <c r="L29" s="49"/>
      <c r="M29" s="47"/>
      <c r="N29" s="47">
        <f t="shared" si="8"/>
        <v>0</v>
      </c>
      <c r="O29" s="47"/>
      <c r="P29" s="48">
        <f t="shared" si="5"/>
        <v>0</v>
      </c>
    </row>
    <row r="30" spans="1:21" ht="22.5" x14ac:dyDescent="0.2">
      <c r="A30" s="38" t="s">
        <v>126</v>
      </c>
      <c r="B30" s="203" t="s">
        <v>696</v>
      </c>
      <c r="C30" s="46" t="s">
        <v>355</v>
      </c>
      <c r="D30" s="24" t="s">
        <v>56</v>
      </c>
      <c r="E30" s="72">
        <v>1</v>
      </c>
      <c r="F30" s="73"/>
      <c r="G30" s="70"/>
      <c r="H30" s="47">
        <f t="shared" si="10"/>
        <v>0</v>
      </c>
      <c r="I30" s="70"/>
      <c r="J30" s="70"/>
      <c r="K30" s="48">
        <f t="shared" si="6"/>
        <v>0</v>
      </c>
      <c r="L30" s="49">
        <f t="shared" si="2"/>
        <v>0</v>
      </c>
      <c r="M30" s="47">
        <f t="shared" si="7"/>
        <v>0</v>
      </c>
      <c r="N30" s="47">
        <f t="shared" si="8"/>
        <v>0</v>
      </c>
      <c r="O30" s="47">
        <f t="shared" si="9"/>
        <v>0</v>
      </c>
      <c r="P30" s="48">
        <f t="shared" si="5"/>
        <v>0</v>
      </c>
    </row>
    <row r="31" spans="1:21" ht="27.75" customHeight="1" x14ac:dyDescent="0.2">
      <c r="A31" s="38" t="s">
        <v>127</v>
      </c>
      <c r="B31" s="203" t="s">
        <v>696</v>
      </c>
      <c r="C31" s="46" t="s">
        <v>887</v>
      </c>
      <c r="D31" s="24" t="s">
        <v>56</v>
      </c>
      <c r="E31" s="72">
        <v>1</v>
      </c>
      <c r="F31" s="73"/>
      <c r="G31" s="70"/>
      <c r="H31" s="47">
        <f t="shared" si="10"/>
        <v>0</v>
      </c>
      <c r="I31" s="70"/>
      <c r="J31" s="70"/>
      <c r="K31" s="48">
        <f t="shared" si="6"/>
        <v>0</v>
      </c>
      <c r="L31" s="49">
        <f t="shared" ref="L31:L68" si="11">ROUND(E31*F31,2)</f>
        <v>0</v>
      </c>
      <c r="M31" s="47">
        <f t="shared" ref="M31:M68" si="12">ROUND(H31*E31,2)</f>
        <v>0</v>
      </c>
      <c r="N31" s="47">
        <f t="shared" ref="N31:N68" si="13">ROUND(I31*E31,2)</f>
        <v>0</v>
      </c>
      <c r="O31" s="47">
        <f t="shared" ref="O31:O68" si="14">ROUND(J31*E31,2)</f>
        <v>0</v>
      </c>
      <c r="P31" s="48">
        <f t="shared" si="5"/>
        <v>0</v>
      </c>
    </row>
    <row r="32" spans="1:21" ht="24" customHeight="1" x14ac:dyDescent="0.2">
      <c r="A32" s="38" t="s">
        <v>128</v>
      </c>
      <c r="B32" s="203" t="s">
        <v>696</v>
      </c>
      <c r="C32" s="46" t="s">
        <v>912</v>
      </c>
      <c r="D32" s="24" t="s">
        <v>56</v>
      </c>
      <c r="E32" s="72">
        <v>1</v>
      </c>
      <c r="F32" s="73"/>
      <c r="G32" s="70"/>
      <c r="H32" s="47">
        <f t="shared" si="10"/>
        <v>0</v>
      </c>
      <c r="I32" s="70"/>
      <c r="J32" s="70"/>
      <c r="K32" s="48">
        <f t="shared" si="6"/>
        <v>0</v>
      </c>
      <c r="L32" s="49">
        <f t="shared" si="11"/>
        <v>0</v>
      </c>
      <c r="M32" s="47">
        <f t="shared" si="12"/>
        <v>0</v>
      </c>
      <c r="N32" s="47">
        <f t="shared" si="13"/>
        <v>0</v>
      </c>
      <c r="O32" s="47">
        <f t="shared" si="14"/>
        <v>0</v>
      </c>
      <c r="P32" s="48">
        <f t="shared" si="5"/>
        <v>0</v>
      </c>
    </row>
    <row r="33" spans="1:16" ht="22.5" x14ac:dyDescent="0.2">
      <c r="A33" s="38" t="s">
        <v>130</v>
      </c>
      <c r="B33" s="203" t="s">
        <v>696</v>
      </c>
      <c r="C33" s="46" t="s">
        <v>909</v>
      </c>
      <c r="D33" s="24" t="s">
        <v>85</v>
      </c>
      <c r="E33" s="72">
        <v>1</v>
      </c>
      <c r="F33" s="73"/>
      <c r="G33" s="70"/>
      <c r="H33" s="47">
        <f t="shared" si="10"/>
        <v>0</v>
      </c>
      <c r="I33" s="70"/>
      <c r="J33" s="70"/>
      <c r="K33" s="48">
        <f t="shared" si="6"/>
        <v>0</v>
      </c>
      <c r="L33" s="49">
        <f t="shared" si="11"/>
        <v>0</v>
      </c>
      <c r="M33" s="47">
        <f t="shared" si="12"/>
        <v>0</v>
      </c>
      <c r="N33" s="47">
        <f t="shared" si="13"/>
        <v>0</v>
      </c>
      <c r="O33" s="47">
        <f t="shared" si="14"/>
        <v>0</v>
      </c>
      <c r="P33" s="48">
        <f t="shared" si="5"/>
        <v>0</v>
      </c>
    </row>
    <row r="34" spans="1:16" ht="22.5" x14ac:dyDescent="0.2">
      <c r="A34" s="38" t="s">
        <v>131</v>
      </c>
      <c r="B34" s="203" t="s">
        <v>696</v>
      </c>
      <c r="C34" s="46" t="s">
        <v>910</v>
      </c>
      <c r="D34" s="24" t="s">
        <v>664</v>
      </c>
      <c r="E34" s="72">
        <v>1</v>
      </c>
      <c r="F34" s="73"/>
      <c r="G34" s="70"/>
      <c r="H34" s="47">
        <f t="shared" si="10"/>
        <v>0</v>
      </c>
      <c r="I34" s="70"/>
      <c r="J34" s="70"/>
      <c r="K34" s="48">
        <f t="shared" si="6"/>
        <v>0</v>
      </c>
      <c r="L34" s="49">
        <f t="shared" si="11"/>
        <v>0</v>
      </c>
      <c r="M34" s="47">
        <f t="shared" si="12"/>
        <v>0</v>
      </c>
      <c r="N34" s="47">
        <f t="shared" si="13"/>
        <v>0</v>
      </c>
      <c r="O34" s="47">
        <f t="shared" si="14"/>
        <v>0</v>
      </c>
      <c r="P34" s="48">
        <f t="shared" si="5"/>
        <v>0</v>
      </c>
    </row>
    <row r="35" spans="1:16" ht="22.5" x14ac:dyDescent="0.2">
      <c r="A35" s="38" t="s">
        <v>132</v>
      </c>
      <c r="B35" s="203" t="s">
        <v>696</v>
      </c>
      <c r="C35" s="46" t="s">
        <v>911</v>
      </c>
      <c r="D35" s="24" t="s">
        <v>71</v>
      </c>
      <c r="E35" s="72">
        <v>3</v>
      </c>
      <c r="F35" s="73"/>
      <c r="G35" s="70"/>
      <c r="H35" s="47">
        <f t="shared" si="10"/>
        <v>0</v>
      </c>
      <c r="I35" s="70"/>
      <c r="J35" s="70"/>
      <c r="K35" s="48">
        <f t="shared" si="6"/>
        <v>0</v>
      </c>
      <c r="L35" s="49">
        <f t="shared" si="11"/>
        <v>0</v>
      </c>
      <c r="M35" s="47">
        <f t="shared" si="12"/>
        <v>0</v>
      </c>
      <c r="N35" s="47">
        <f t="shared" si="13"/>
        <v>0</v>
      </c>
      <c r="O35" s="47">
        <f t="shared" si="14"/>
        <v>0</v>
      </c>
      <c r="P35" s="48">
        <f t="shared" si="5"/>
        <v>0</v>
      </c>
    </row>
    <row r="36" spans="1:16" ht="22.5" x14ac:dyDescent="0.2">
      <c r="A36" s="38" t="s">
        <v>138</v>
      </c>
      <c r="B36" s="203" t="s">
        <v>696</v>
      </c>
      <c r="C36" s="46" t="s">
        <v>920</v>
      </c>
      <c r="D36" s="24" t="s">
        <v>85</v>
      </c>
      <c r="E36" s="72">
        <v>1</v>
      </c>
      <c r="F36" s="73"/>
      <c r="G36" s="70"/>
      <c r="H36" s="47">
        <f t="shared" si="10"/>
        <v>0</v>
      </c>
      <c r="I36" s="70"/>
      <c r="J36" s="70"/>
      <c r="K36" s="48">
        <f t="shared" si="6"/>
        <v>0</v>
      </c>
      <c r="L36" s="49">
        <f t="shared" si="11"/>
        <v>0</v>
      </c>
      <c r="M36" s="47">
        <f t="shared" si="12"/>
        <v>0</v>
      </c>
      <c r="N36" s="47">
        <f t="shared" si="13"/>
        <v>0</v>
      </c>
      <c r="O36" s="47">
        <f t="shared" si="14"/>
        <v>0</v>
      </c>
      <c r="P36" s="48">
        <f t="shared" si="5"/>
        <v>0</v>
      </c>
    </row>
    <row r="37" spans="1:16" ht="22.5" x14ac:dyDescent="0.2">
      <c r="A37" s="38" t="s">
        <v>140</v>
      </c>
      <c r="B37" s="203" t="s">
        <v>696</v>
      </c>
      <c r="C37" s="46" t="s">
        <v>921</v>
      </c>
      <c r="D37" s="24" t="s">
        <v>71</v>
      </c>
      <c r="E37" s="72">
        <v>5</v>
      </c>
      <c r="F37" s="73"/>
      <c r="G37" s="70"/>
      <c r="H37" s="47">
        <f t="shared" si="10"/>
        <v>0</v>
      </c>
      <c r="I37" s="70"/>
      <c r="J37" s="70"/>
      <c r="K37" s="48">
        <f t="shared" si="6"/>
        <v>0</v>
      </c>
      <c r="L37" s="49">
        <f t="shared" si="11"/>
        <v>0</v>
      </c>
      <c r="M37" s="47">
        <f t="shared" si="12"/>
        <v>0</v>
      </c>
      <c r="N37" s="47">
        <f t="shared" si="13"/>
        <v>0</v>
      </c>
      <c r="O37" s="47">
        <f t="shared" si="14"/>
        <v>0</v>
      </c>
      <c r="P37" s="48">
        <f t="shared" si="5"/>
        <v>0</v>
      </c>
    </row>
    <row r="38" spans="1:16" x14ac:dyDescent="0.2">
      <c r="A38" s="38">
        <v>2</v>
      </c>
      <c r="B38" s="39"/>
      <c r="C38" s="46" t="s">
        <v>356</v>
      </c>
      <c r="D38" s="24"/>
      <c r="E38" s="72"/>
      <c r="F38" s="73"/>
      <c r="G38" s="70"/>
      <c r="H38" s="47">
        <f t="shared" si="10"/>
        <v>0</v>
      </c>
      <c r="I38" s="70"/>
      <c r="J38" s="70"/>
      <c r="K38" s="48">
        <f t="shared" si="6"/>
        <v>0</v>
      </c>
      <c r="L38" s="49">
        <f t="shared" si="11"/>
        <v>0</v>
      </c>
      <c r="M38" s="47">
        <f t="shared" si="12"/>
        <v>0</v>
      </c>
      <c r="N38" s="47">
        <f t="shared" si="13"/>
        <v>0</v>
      </c>
      <c r="O38" s="47">
        <f t="shared" si="14"/>
        <v>0</v>
      </c>
      <c r="P38" s="48">
        <f t="shared" si="5"/>
        <v>0</v>
      </c>
    </row>
    <row r="39" spans="1:16" ht="33.75" x14ac:dyDescent="0.2">
      <c r="A39" s="38" t="s">
        <v>58</v>
      </c>
      <c r="B39" s="145" t="s">
        <v>696</v>
      </c>
      <c r="C39" s="46" t="s">
        <v>357</v>
      </c>
      <c r="D39" s="24" t="s">
        <v>56</v>
      </c>
      <c r="E39" s="72">
        <v>1</v>
      </c>
      <c r="F39" s="73"/>
      <c r="G39" s="70"/>
      <c r="H39" s="47">
        <f t="shared" si="10"/>
        <v>0</v>
      </c>
      <c r="I39" s="70"/>
      <c r="J39" s="70"/>
      <c r="K39" s="48">
        <f t="shared" si="6"/>
        <v>0</v>
      </c>
      <c r="L39" s="49">
        <f t="shared" si="11"/>
        <v>0</v>
      </c>
      <c r="M39" s="47">
        <f t="shared" si="12"/>
        <v>0</v>
      </c>
      <c r="N39" s="47">
        <f t="shared" si="13"/>
        <v>0</v>
      </c>
      <c r="O39" s="47">
        <f t="shared" si="14"/>
        <v>0</v>
      </c>
      <c r="P39" s="48">
        <f t="shared" si="5"/>
        <v>0</v>
      </c>
    </row>
    <row r="40" spans="1:16" hidden="1" x14ac:dyDescent="0.2">
      <c r="A40" s="167"/>
      <c r="B40" s="193"/>
      <c r="C40" s="194"/>
      <c r="D40" s="195"/>
      <c r="E40" s="196"/>
      <c r="F40" s="197"/>
      <c r="G40" s="198"/>
      <c r="H40" s="47">
        <f t="shared" si="10"/>
        <v>0</v>
      </c>
      <c r="I40" s="198"/>
      <c r="J40" s="198"/>
      <c r="K40" s="48">
        <f t="shared" si="6"/>
        <v>0</v>
      </c>
      <c r="L40" s="49">
        <f t="shared" si="11"/>
        <v>0</v>
      </c>
      <c r="M40" s="47">
        <f t="shared" si="12"/>
        <v>0</v>
      </c>
      <c r="N40" s="47">
        <f t="shared" si="13"/>
        <v>0</v>
      </c>
      <c r="O40" s="47">
        <f t="shared" si="14"/>
        <v>0</v>
      </c>
      <c r="P40" s="48">
        <f t="shared" si="5"/>
        <v>0</v>
      </c>
    </row>
    <row r="41" spans="1:16" hidden="1" x14ac:dyDescent="0.2">
      <c r="A41" s="167"/>
      <c r="B41" s="193"/>
      <c r="C41" s="194"/>
      <c r="D41" s="195"/>
      <c r="E41" s="196"/>
      <c r="F41" s="197"/>
      <c r="G41" s="198"/>
      <c r="H41" s="47">
        <f t="shared" si="10"/>
        <v>0</v>
      </c>
      <c r="I41" s="198"/>
      <c r="J41" s="198"/>
      <c r="K41" s="48">
        <f t="shared" si="6"/>
        <v>0</v>
      </c>
      <c r="L41" s="49">
        <f t="shared" si="11"/>
        <v>0</v>
      </c>
      <c r="M41" s="47">
        <f t="shared" si="12"/>
        <v>0</v>
      </c>
      <c r="N41" s="47">
        <f t="shared" si="13"/>
        <v>0</v>
      </c>
      <c r="O41" s="47">
        <f t="shared" si="14"/>
        <v>0</v>
      </c>
      <c r="P41" s="48">
        <f t="shared" si="5"/>
        <v>0</v>
      </c>
    </row>
    <row r="42" spans="1:16" hidden="1" x14ac:dyDescent="0.2">
      <c r="A42" s="167"/>
      <c r="B42" s="193"/>
      <c r="C42" s="194"/>
      <c r="D42" s="195"/>
      <c r="E42" s="196"/>
      <c r="F42" s="197"/>
      <c r="G42" s="198"/>
      <c r="H42" s="47">
        <f t="shared" si="10"/>
        <v>0</v>
      </c>
      <c r="I42" s="198"/>
      <c r="J42" s="198"/>
      <c r="K42" s="48">
        <f t="shared" si="6"/>
        <v>0</v>
      </c>
      <c r="L42" s="49">
        <f t="shared" si="11"/>
        <v>0</v>
      </c>
      <c r="M42" s="47">
        <f t="shared" si="12"/>
        <v>0</v>
      </c>
      <c r="N42" s="47">
        <f t="shared" si="13"/>
        <v>0</v>
      </c>
      <c r="O42" s="47">
        <f t="shared" si="14"/>
        <v>0</v>
      </c>
      <c r="P42" s="48">
        <f t="shared" si="5"/>
        <v>0</v>
      </c>
    </row>
    <row r="43" spans="1:16" ht="45" x14ac:dyDescent="0.2">
      <c r="A43" s="38" t="s">
        <v>60</v>
      </c>
      <c r="B43" s="145" t="s">
        <v>696</v>
      </c>
      <c r="C43" s="46" t="s">
        <v>888</v>
      </c>
      <c r="D43" s="24" t="s">
        <v>71</v>
      </c>
      <c r="E43" s="24">
        <v>22</v>
      </c>
      <c r="F43" s="47"/>
      <c r="G43" s="47"/>
      <c r="H43" s="47">
        <f t="shared" si="10"/>
        <v>0</v>
      </c>
      <c r="I43" s="47"/>
      <c r="J43" s="47"/>
      <c r="K43" s="48">
        <f t="shared" si="6"/>
        <v>0</v>
      </c>
      <c r="L43" s="49">
        <f t="shared" si="11"/>
        <v>0</v>
      </c>
      <c r="M43" s="47">
        <f t="shared" si="12"/>
        <v>0</v>
      </c>
      <c r="N43" s="47">
        <f t="shared" si="13"/>
        <v>0</v>
      </c>
      <c r="O43" s="47">
        <f t="shared" si="14"/>
        <v>0</v>
      </c>
      <c r="P43" s="48">
        <f t="shared" si="5"/>
        <v>0</v>
      </c>
    </row>
    <row r="44" spans="1:16" ht="22.5" x14ac:dyDescent="0.2">
      <c r="A44" s="38" t="s">
        <v>63</v>
      </c>
      <c r="B44" s="145" t="s">
        <v>696</v>
      </c>
      <c r="C44" s="46" t="s">
        <v>204</v>
      </c>
      <c r="D44" s="24" t="s">
        <v>65</v>
      </c>
      <c r="E44" s="24">
        <v>9.5</v>
      </c>
      <c r="F44" s="47"/>
      <c r="G44" s="47"/>
      <c r="H44" s="47">
        <f t="shared" si="10"/>
        <v>0</v>
      </c>
      <c r="I44" s="47"/>
      <c r="J44" s="47"/>
      <c r="K44" s="48">
        <f t="shared" si="6"/>
        <v>0</v>
      </c>
      <c r="L44" s="49">
        <f t="shared" si="11"/>
        <v>0</v>
      </c>
      <c r="M44" s="47">
        <f t="shared" si="12"/>
        <v>0</v>
      </c>
      <c r="N44" s="47">
        <f t="shared" si="13"/>
        <v>0</v>
      </c>
      <c r="O44" s="47">
        <f t="shared" si="14"/>
        <v>0</v>
      </c>
      <c r="P44" s="48">
        <f t="shared" si="5"/>
        <v>0</v>
      </c>
    </row>
    <row r="45" spans="1:16" ht="22.5" x14ac:dyDescent="0.2">
      <c r="A45" s="38" t="s">
        <v>66</v>
      </c>
      <c r="B45" s="145" t="s">
        <v>696</v>
      </c>
      <c r="C45" s="46" t="s">
        <v>889</v>
      </c>
      <c r="D45" s="24" t="s">
        <v>71</v>
      </c>
      <c r="E45" s="24">
        <v>24</v>
      </c>
      <c r="F45" s="47"/>
      <c r="G45" s="47"/>
      <c r="H45" s="47">
        <f t="shared" si="10"/>
        <v>0</v>
      </c>
      <c r="I45" s="47"/>
      <c r="J45" s="47"/>
      <c r="K45" s="48">
        <f t="shared" si="6"/>
        <v>0</v>
      </c>
      <c r="L45" s="49">
        <f t="shared" si="11"/>
        <v>0</v>
      </c>
      <c r="M45" s="47">
        <f t="shared" si="12"/>
        <v>0</v>
      </c>
      <c r="N45" s="47">
        <f t="shared" si="13"/>
        <v>0</v>
      </c>
      <c r="O45" s="47">
        <f t="shared" si="14"/>
        <v>0</v>
      </c>
      <c r="P45" s="48">
        <f t="shared" si="5"/>
        <v>0</v>
      </c>
    </row>
    <row r="46" spans="1:16" ht="22.5" x14ac:dyDescent="0.2">
      <c r="A46" s="38" t="s">
        <v>67</v>
      </c>
      <c r="B46" s="145" t="s">
        <v>696</v>
      </c>
      <c r="C46" s="46" t="s">
        <v>894</v>
      </c>
      <c r="D46" s="24" t="s">
        <v>71</v>
      </c>
      <c r="E46" s="24">
        <v>2</v>
      </c>
      <c r="F46" s="47"/>
      <c r="G46" s="47"/>
      <c r="H46" s="47">
        <f t="shared" si="10"/>
        <v>0</v>
      </c>
      <c r="I46" s="47"/>
      <c r="J46" s="47"/>
      <c r="K46" s="48">
        <f t="shared" si="6"/>
        <v>0</v>
      </c>
      <c r="L46" s="49">
        <f t="shared" si="11"/>
        <v>0</v>
      </c>
      <c r="M46" s="47">
        <f t="shared" si="12"/>
        <v>0</v>
      </c>
      <c r="N46" s="47">
        <f t="shared" si="13"/>
        <v>0</v>
      </c>
      <c r="O46" s="47">
        <f t="shared" si="14"/>
        <v>0</v>
      </c>
      <c r="P46" s="48">
        <f t="shared" si="5"/>
        <v>0</v>
      </c>
    </row>
    <row r="47" spans="1:16" ht="22.5" x14ac:dyDescent="0.2">
      <c r="A47" s="38" t="s">
        <v>72</v>
      </c>
      <c r="B47" s="145" t="s">
        <v>696</v>
      </c>
      <c r="C47" s="46" t="s">
        <v>895</v>
      </c>
      <c r="D47" s="24" t="s">
        <v>71</v>
      </c>
      <c r="E47" s="24">
        <v>2</v>
      </c>
      <c r="F47" s="47"/>
      <c r="G47" s="47"/>
      <c r="H47" s="47">
        <f t="shared" si="10"/>
        <v>0</v>
      </c>
      <c r="I47" s="47"/>
      <c r="J47" s="47"/>
      <c r="K47" s="48">
        <f t="shared" si="6"/>
        <v>0</v>
      </c>
      <c r="L47" s="49">
        <f t="shared" si="11"/>
        <v>0</v>
      </c>
      <c r="M47" s="47">
        <f t="shared" si="12"/>
        <v>0</v>
      </c>
      <c r="N47" s="47">
        <f t="shared" si="13"/>
        <v>0</v>
      </c>
      <c r="O47" s="47">
        <f t="shared" si="14"/>
        <v>0</v>
      </c>
      <c r="P47" s="48">
        <f t="shared" si="5"/>
        <v>0</v>
      </c>
    </row>
    <row r="48" spans="1:16" ht="22.5" x14ac:dyDescent="0.2">
      <c r="A48" s="38" t="s">
        <v>73</v>
      </c>
      <c r="B48" s="145" t="s">
        <v>696</v>
      </c>
      <c r="C48" s="46" t="s">
        <v>890</v>
      </c>
      <c r="D48" s="24" t="s">
        <v>56</v>
      </c>
      <c r="E48" s="24">
        <v>1</v>
      </c>
      <c r="F48" s="47"/>
      <c r="G48" s="47"/>
      <c r="H48" s="47">
        <f t="shared" si="10"/>
        <v>0</v>
      </c>
      <c r="I48" s="47"/>
      <c r="J48" s="47"/>
      <c r="K48" s="48">
        <f t="shared" si="6"/>
        <v>0</v>
      </c>
      <c r="L48" s="49">
        <f t="shared" si="11"/>
        <v>0</v>
      </c>
      <c r="M48" s="47">
        <f t="shared" si="12"/>
        <v>0</v>
      </c>
      <c r="N48" s="47">
        <f t="shared" si="13"/>
        <v>0</v>
      </c>
      <c r="O48" s="47">
        <f t="shared" si="14"/>
        <v>0</v>
      </c>
      <c r="P48" s="48">
        <f t="shared" si="5"/>
        <v>0</v>
      </c>
    </row>
    <row r="49" spans="1:16" ht="22.5" x14ac:dyDescent="0.2">
      <c r="A49" s="38" t="s">
        <v>74</v>
      </c>
      <c r="B49" s="145" t="s">
        <v>696</v>
      </c>
      <c r="C49" s="46" t="s">
        <v>891</v>
      </c>
      <c r="D49" s="24" t="s">
        <v>85</v>
      </c>
      <c r="E49" s="24">
        <v>2</v>
      </c>
      <c r="F49" s="47"/>
      <c r="G49" s="47"/>
      <c r="H49" s="47">
        <f t="shared" si="10"/>
        <v>0</v>
      </c>
      <c r="I49" s="47"/>
      <c r="J49" s="47"/>
      <c r="K49" s="48">
        <f t="shared" si="6"/>
        <v>0</v>
      </c>
      <c r="L49" s="49">
        <f t="shared" si="11"/>
        <v>0</v>
      </c>
      <c r="M49" s="47">
        <f t="shared" si="12"/>
        <v>0</v>
      </c>
      <c r="N49" s="47">
        <f t="shared" si="13"/>
        <v>0</v>
      </c>
      <c r="O49" s="47">
        <f t="shared" si="14"/>
        <v>0</v>
      </c>
      <c r="P49" s="48">
        <f t="shared" si="5"/>
        <v>0</v>
      </c>
    </row>
    <row r="50" spans="1:16" ht="22.5" x14ac:dyDescent="0.2">
      <c r="A50" s="38" t="s">
        <v>75</v>
      </c>
      <c r="B50" s="145" t="s">
        <v>696</v>
      </c>
      <c r="C50" s="46" t="s">
        <v>892</v>
      </c>
      <c r="D50" s="24" t="s">
        <v>85</v>
      </c>
      <c r="E50" s="24">
        <v>2</v>
      </c>
      <c r="F50" s="47"/>
      <c r="G50" s="47"/>
      <c r="H50" s="47">
        <f t="shared" si="10"/>
        <v>0</v>
      </c>
      <c r="I50" s="47"/>
      <c r="J50" s="47"/>
      <c r="K50" s="48">
        <f t="shared" si="6"/>
        <v>0</v>
      </c>
      <c r="L50" s="49">
        <f t="shared" si="11"/>
        <v>0</v>
      </c>
      <c r="M50" s="47">
        <f t="shared" si="12"/>
        <v>0</v>
      </c>
      <c r="N50" s="47">
        <f t="shared" si="13"/>
        <v>0</v>
      </c>
      <c r="O50" s="47">
        <f t="shared" si="14"/>
        <v>0</v>
      </c>
      <c r="P50" s="48">
        <f t="shared" si="5"/>
        <v>0</v>
      </c>
    </row>
    <row r="51" spans="1:16" ht="22.5" x14ac:dyDescent="0.2">
      <c r="A51" s="38" t="s">
        <v>76</v>
      </c>
      <c r="B51" s="145" t="s">
        <v>696</v>
      </c>
      <c r="C51" s="46" t="s">
        <v>893</v>
      </c>
      <c r="D51" s="24" t="s">
        <v>56</v>
      </c>
      <c r="E51" s="24">
        <v>2</v>
      </c>
      <c r="F51" s="47"/>
      <c r="G51" s="47"/>
      <c r="H51" s="47">
        <f t="shared" si="10"/>
        <v>0</v>
      </c>
      <c r="I51" s="47"/>
      <c r="J51" s="47"/>
      <c r="K51" s="48">
        <f t="shared" si="6"/>
        <v>0</v>
      </c>
      <c r="L51" s="49">
        <f t="shared" si="11"/>
        <v>0</v>
      </c>
      <c r="M51" s="47">
        <f t="shared" si="12"/>
        <v>0</v>
      </c>
      <c r="N51" s="47">
        <f t="shared" si="13"/>
        <v>0</v>
      </c>
      <c r="O51" s="47">
        <f t="shared" si="14"/>
        <v>0</v>
      </c>
      <c r="P51" s="48">
        <f t="shared" si="5"/>
        <v>0</v>
      </c>
    </row>
    <row r="52" spans="1:16" ht="22.5" x14ac:dyDescent="0.2">
      <c r="A52" s="38" t="s">
        <v>77</v>
      </c>
      <c r="B52" s="145" t="s">
        <v>696</v>
      </c>
      <c r="C52" s="46" t="s">
        <v>896</v>
      </c>
      <c r="D52" s="24" t="s">
        <v>85</v>
      </c>
      <c r="E52" s="24">
        <v>1</v>
      </c>
      <c r="F52" s="47"/>
      <c r="G52" s="47"/>
      <c r="H52" s="47">
        <f t="shared" si="10"/>
        <v>0</v>
      </c>
      <c r="I52" s="47"/>
      <c r="J52" s="47"/>
      <c r="K52" s="48">
        <f t="shared" si="6"/>
        <v>0</v>
      </c>
      <c r="L52" s="49">
        <f t="shared" si="11"/>
        <v>0</v>
      </c>
      <c r="M52" s="47">
        <f t="shared" si="12"/>
        <v>0</v>
      </c>
      <c r="N52" s="47">
        <f t="shared" si="13"/>
        <v>0</v>
      </c>
      <c r="O52" s="47">
        <f t="shared" si="14"/>
        <v>0</v>
      </c>
      <c r="P52" s="48">
        <f t="shared" si="5"/>
        <v>0</v>
      </c>
    </row>
    <row r="53" spans="1:16" ht="22.5" x14ac:dyDescent="0.2">
      <c r="A53" s="38" t="s">
        <v>78</v>
      </c>
      <c r="B53" s="145" t="s">
        <v>696</v>
      </c>
      <c r="C53" s="46" t="s">
        <v>897</v>
      </c>
      <c r="D53" s="24" t="s">
        <v>85</v>
      </c>
      <c r="E53" s="24">
        <v>1</v>
      </c>
      <c r="F53" s="47"/>
      <c r="G53" s="47"/>
      <c r="H53" s="47">
        <f t="shared" si="10"/>
        <v>0</v>
      </c>
      <c r="I53" s="47"/>
      <c r="J53" s="47"/>
      <c r="K53" s="48">
        <f t="shared" si="6"/>
        <v>0</v>
      </c>
      <c r="L53" s="49">
        <f t="shared" si="11"/>
        <v>0</v>
      </c>
      <c r="M53" s="47">
        <f t="shared" si="12"/>
        <v>0</v>
      </c>
      <c r="N53" s="47">
        <f t="shared" si="13"/>
        <v>0</v>
      </c>
      <c r="O53" s="47">
        <f t="shared" si="14"/>
        <v>0</v>
      </c>
      <c r="P53" s="48">
        <f t="shared" si="5"/>
        <v>0</v>
      </c>
    </row>
    <row r="54" spans="1:16" ht="22.5" x14ac:dyDescent="0.2">
      <c r="A54" s="38" t="s">
        <v>79</v>
      </c>
      <c r="B54" s="145" t="s">
        <v>696</v>
      </c>
      <c r="C54" s="46" t="s">
        <v>898</v>
      </c>
      <c r="D54" s="24" t="s">
        <v>56</v>
      </c>
      <c r="E54" s="24">
        <v>2</v>
      </c>
      <c r="F54" s="47"/>
      <c r="G54" s="47"/>
      <c r="H54" s="47">
        <f t="shared" si="10"/>
        <v>0</v>
      </c>
      <c r="I54" s="47"/>
      <c r="J54" s="47"/>
      <c r="K54" s="48">
        <f t="shared" si="6"/>
        <v>0</v>
      </c>
      <c r="L54" s="49">
        <f t="shared" si="11"/>
        <v>0</v>
      </c>
      <c r="M54" s="47">
        <f t="shared" si="12"/>
        <v>0</v>
      </c>
      <c r="N54" s="47">
        <f t="shared" si="13"/>
        <v>0</v>
      </c>
      <c r="O54" s="47">
        <f t="shared" si="14"/>
        <v>0</v>
      </c>
      <c r="P54" s="48">
        <f t="shared" si="5"/>
        <v>0</v>
      </c>
    </row>
    <row r="55" spans="1:16" ht="22.5" x14ac:dyDescent="0.2">
      <c r="A55" s="38" t="s">
        <v>88</v>
      </c>
      <c r="B55" s="145" t="s">
        <v>696</v>
      </c>
      <c r="C55" s="46" t="s">
        <v>899</v>
      </c>
      <c r="D55" s="24" t="s">
        <v>56</v>
      </c>
      <c r="E55" s="24">
        <v>1</v>
      </c>
      <c r="F55" s="47"/>
      <c r="G55" s="47"/>
      <c r="H55" s="47">
        <f t="shared" si="10"/>
        <v>0</v>
      </c>
      <c r="I55" s="47"/>
      <c r="J55" s="47"/>
      <c r="K55" s="48">
        <f t="shared" si="6"/>
        <v>0</v>
      </c>
      <c r="L55" s="49">
        <f t="shared" si="11"/>
        <v>0</v>
      </c>
      <c r="M55" s="47">
        <f t="shared" si="12"/>
        <v>0</v>
      </c>
      <c r="N55" s="47">
        <f t="shared" si="13"/>
        <v>0</v>
      </c>
      <c r="O55" s="47">
        <f t="shared" si="14"/>
        <v>0</v>
      </c>
      <c r="P55" s="48">
        <f t="shared" si="5"/>
        <v>0</v>
      </c>
    </row>
    <row r="56" spans="1:16" ht="22.5" x14ac:dyDescent="0.2">
      <c r="A56" s="38" t="s">
        <v>90</v>
      </c>
      <c r="B56" s="145" t="s">
        <v>696</v>
      </c>
      <c r="C56" s="46" t="s">
        <v>900</v>
      </c>
      <c r="D56" s="24" t="s">
        <v>85</v>
      </c>
      <c r="E56" s="24">
        <v>1</v>
      </c>
      <c r="F56" s="47"/>
      <c r="G56" s="47"/>
      <c r="H56" s="47">
        <f t="shared" si="10"/>
        <v>0</v>
      </c>
      <c r="I56" s="47"/>
      <c r="J56" s="47"/>
      <c r="K56" s="48">
        <f t="shared" si="6"/>
        <v>0</v>
      </c>
      <c r="L56" s="49">
        <f t="shared" si="11"/>
        <v>0</v>
      </c>
      <c r="M56" s="47">
        <f t="shared" si="12"/>
        <v>0</v>
      </c>
      <c r="N56" s="47">
        <f t="shared" si="13"/>
        <v>0</v>
      </c>
      <c r="O56" s="47">
        <f t="shared" si="14"/>
        <v>0</v>
      </c>
      <c r="P56" s="48">
        <f t="shared" si="5"/>
        <v>0</v>
      </c>
    </row>
    <row r="57" spans="1:16" ht="22.5" x14ac:dyDescent="0.2">
      <c r="A57" s="38" t="s">
        <v>92</v>
      </c>
      <c r="B57" s="145" t="s">
        <v>696</v>
      </c>
      <c r="C57" s="46" t="s">
        <v>901</v>
      </c>
      <c r="D57" s="24" t="s">
        <v>85</v>
      </c>
      <c r="E57" s="24">
        <v>1</v>
      </c>
      <c r="F57" s="47"/>
      <c r="G57" s="47"/>
      <c r="H57" s="47">
        <f t="shared" si="10"/>
        <v>0</v>
      </c>
      <c r="I57" s="47"/>
      <c r="J57" s="47"/>
      <c r="K57" s="48">
        <f t="shared" si="6"/>
        <v>0</v>
      </c>
      <c r="L57" s="49">
        <f t="shared" si="11"/>
        <v>0</v>
      </c>
      <c r="M57" s="47">
        <f t="shared" si="12"/>
        <v>0</v>
      </c>
      <c r="N57" s="47">
        <f t="shared" si="13"/>
        <v>0</v>
      </c>
      <c r="O57" s="47">
        <f t="shared" si="14"/>
        <v>0</v>
      </c>
      <c r="P57" s="48">
        <f t="shared" si="5"/>
        <v>0</v>
      </c>
    </row>
    <row r="58" spans="1:16" ht="22.5" x14ac:dyDescent="0.2">
      <c r="A58" s="38" t="s">
        <v>94</v>
      </c>
      <c r="B58" s="145" t="s">
        <v>696</v>
      </c>
      <c r="C58" s="46" t="s">
        <v>902</v>
      </c>
      <c r="D58" s="24" t="s">
        <v>85</v>
      </c>
      <c r="E58" s="24">
        <v>1</v>
      </c>
      <c r="F58" s="47"/>
      <c r="G58" s="47"/>
      <c r="H58" s="47">
        <f t="shared" si="10"/>
        <v>0</v>
      </c>
      <c r="I58" s="47"/>
      <c r="J58" s="47"/>
      <c r="K58" s="48">
        <f t="shared" si="6"/>
        <v>0</v>
      </c>
      <c r="L58" s="49">
        <f t="shared" si="11"/>
        <v>0</v>
      </c>
      <c r="M58" s="47">
        <f t="shared" si="12"/>
        <v>0</v>
      </c>
      <c r="N58" s="47">
        <f t="shared" si="13"/>
        <v>0</v>
      </c>
      <c r="O58" s="47">
        <f t="shared" si="14"/>
        <v>0</v>
      </c>
      <c r="P58" s="48">
        <f t="shared" si="5"/>
        <v>0</v>
      </c>
    </row>
    <row r="59" spans="1:16" ht="22.5" x14ac:dyDescent="0.2">
      <c r="A59" s="38" t="s">
        <v>96</v>
      </c>
      <c r="B59" s="145" t="s">
        <v>696</v>
      </c>
      <c r="C59" s="46" t="s">
        <v>903</v>
      </c>
      <c r="D59" s="24" t="s">
        <v>85</v>
      </c>
      <c r="E59" s="24">
        <v>1</v>
      </c>
      <c r="F59" s="47"/>
      <c r="G59" s="47"/>
      <c r="H59" s="47">
        <f t="shared" si="10"/>
        <v>0</v>
      </c>
      <c r="I59" s="47"/>
      <c r="J59" s="47"/>
      <c r="K59" s="48">
        <f t="shared" si="6"/>
        <v>0</v>
      </c>
      <c r="L59" s="49">
        <f t="shared" si="11"/>
        <v>0</v>
      </c>
      <c r="M59" s="47">
        <f t="shared" si="12"/>
        <v>0</v>
      </c>
      <c r="N59" s="47">
        <f t="shared" si="13"/>
        <v>0</v>
      </c>
      <c r="O59" s="47">
        <f t="shared" si="14"/>
        <v>0</v>
      </c>
      <c r="P59" s="48">
        <f t="shared" si="5"/>
        <v>0</v>
      </c>
    </row>
    <row r="60" spans="1:16" ht="22.5" x14ac:dyDescent="0.2">
      <c r="A60" s="38" t="s">
        <v>97</v>
      </c>
      <c r="B60" s="145" t="s">
        <v>696</v>
      </c>
      <c r="C60" s="46" t="s">
        <v>904</v>
      </c>
      <c r="D60" s="24" t="s">
        <v>85</v>
      </c>
      <c r="E60" s="24">
        <v>1</v>
      </c>
      <c r="F60" s="47"/>
      <c r="G60" s="47"/>
      <c r="H60" s="47">
        <f t="shared" si="10"/>
        <v>0</v>
      </c>
      <c r="I60" s="47"/>
      <c r="J60" s="47"/>
      <c r="K60" s="48">
        <f t="shared" si="6"/>
        <v>0</v>
      </c>
      <c r="L60" s="49">
        <f t="shared" si="11"/>
        <v>0</v>
      </c>
      <c r="M60" s="47">
        <f t="shared" si="12"/>
        <v>0</v>
      </c>
      <c r="N60" s="47">
        <f t="shared" si="13"/>
        <v>0</v>
      </c>
      <c r="O60" s="47">
        <f t="shared" si="14"/>
        <v>0</v>
      </c>
      <c r="P60" s="48">
        <f t="shared" si="5"/>
        <v>0</v>
      </c>
    </row>
    <row r="61" spans="1:16" ht="22.5" x14ac:dyDescent="0.2">
      <c r="A61" s="202" t="s">
        <v>101</v>
      </c>
      <c r="B61" s="145" t="s">
        <v>696</v>
      </c>
      <c r="C61" s="46" t="s">
        <v>905</v>
      </c>
      <c r="D61" s="24" t="s">
        <v>85</v>
      </c>
      <c r="E61" s="24">
        <v>1</v>
      </c>
      <c r="F61" s="47"/>
      <c r="G61" s="47"/>
      <c r="H61" s="47">
        <f t="shared" si="10"/>
        <v>0</v>
      </c>
      <c r="I61" s="47"/>
      <c r="J61" s="47"/>
      <c r="K61" s="48">
        <f t="shared" si="6"/>
        <v>0</v>
      </c>
      <c r="L61" s="49">
        <f t="shared" si="11"/>
        <v>0</v>
      </c>
      <c r="M61" s="47">
        <f t="shared" si="12"/>
        <v>0</v>
      </c>
      <c r="N61" s="47">
        <f t="shared" si="13"/>
        <v>0</v>
      </c>
      <c r="O61" s="47">
        <f t="shared" si="14"/>
        <v>0</v>
      </c>
      <c r="P61" s="48">
        <f t="shared" si="5"/>
        <v>0</v>
      </c>
    </row>
    <row r="62" spans="1:16" ht="22.5" x14ac:dyDescent="0.2">
      <c r="A62" s="202" t="s">
        <v>102</v>
      </c>
      <c r="B62" s="145" t="s">
        <v>696</v>
      </c>
      <c r="C62" s="46" t="s">
        <v>906</v>
      </c>
      <c r="D62" s="24" t="s">
        <v>56</v>
      </c>
      <c r="E62" s="24">
        <v>1</v>
      </c>
      <c r="F62" s="47"/>
      <c r="G62" s="47"/>
      <c r="H62" s="47">
        <f t="shared" si="10"/>
        <v>0</v>
      </c>
      <c r="I62" s="47"/>
      <c r="J62" s="47"/>
      <c r="K62" s="48">
        <f t="shared" si="6"/>
        <v>0</v>
      </c>
      <c r="L62" s="49">
        <f t="shared" si="11"/>
        <v>0</v>
      </c>
      <c r="M62" s="47">
        <f t="shared" si="12"/>
        <v>0</v>
      </c>
      <c r="N62" s="47">
        <f t="shared" si="13"/>
        <v>0</v>
      </c>
      <c r="O62" s="47">
        <f t="shared" si="14"/>
        <v>0</v>
      </c>
      <c r="P62" s="48">
        <f t="shared" si="5"/>
        <v>0</v>
      </c>
    </row>
    <row r="63" spans="1:16" ht="22.5" x14ac:dyDescent="0.2">
      <c r="A63" s="202" t="s">
        <v>104</v>
      </c>
      <c r="B63" s="145" t="s">
        <v>696</v>
      </c>
      <c r="C63" s="46" t="s">
        <v>907</v>
      </c>
      <c r="D63" s="24" t="s">
        <v>71</v>
      </c>
      <c r="E63" s="24">
        <v>2.5</v>
      </c>
      <c r="F63" s="47"/>
      <c r="G63" s="47"/>
      <c r="H63" s="47">
        <f t="shared" si="10"/>
        <v>0</v>
      </c>
      <c r="I63" s="47"/>
      <c r="J63" s="47"/>
      <c r="K63" s="48">
        <f t="shared" si="6"/>
        <v>0</v>
      </c>
      <c r="L63" s="49">
        <f t="shared" si="11"/>
        <v>0</v>
      </c>
      <c r="M63" s="47">
        <f t="shared" si="12"/>
        <v>0</v>
      </c>
      <c r="N63" s="47">
        <f t="shared" si="13"/>
        <v>0</v>
      </c>
      <c r="O63" s="47">
        <f t="shared" si="14"/>
        <v>0</v>
      </c>
      <c r="P63" s="48">
        <f t="shared" si="5"/>
        <v>0</v>
      </c>
    </row>
    <row r="64" spans="1:16" ht="22.5" x14ac:dyDescent="0.2">
      <c r="A64" s="202" t="s">
        <v>228</v>
      </c>
      <c r="B64" s="145" t="s">
        <v>696</v>
      </c>
      <c r="C64" s="46" t="s">
        <v>908</v>
      </c>
      <c r="D64" s="24" t="s">
        <v>71</v>
      </c>
      <c r="E64" s="24">
        <v>2.5</v>
      </c>
      <c r="F64" s="47"/>
      <c r="G64" s="47"/>
      <c r="H64" s="47">
        <f t="shared" si="10"/>
        <v>0</v>
      </c>
      <c r="I64" s="47"/>
      <c r="J64" s="47"/>
      <c r="K64" s="48">
        <f t="shared" si="6"/>
        <v>0</v>
      </c>
      <c r="L64" s="49">
        <f t="shared" si="11"/>
        <v>0</v>
      </c>
      <c r="M64" s="47">
        <f t="shared" si="12"/>
        <v>0</v>
      </c>
      <c r="N64" s="47">
        <f t="shared" si="13"/>
        <v>0</v>
      </c>
      <c r="O64" s="47">
        <f t="shared" si="14"/>
        <v>0</v>
      </c>
      <c r="P64" s="48">
        <f t="shared" si="5"/>
        <v>0</v>
      </c>
    </row>
    <row r="65" spans="1:16" ht="22.5" x14ac:dyDescent="0.2">
      <c r="A65" s="202" t="s">
        <v>229</v>
      </c>
      <c r="B65" s="145" t="s">
        <v>696</v>
      </c>
      <c r="C65" s="46" t="s">
        <v>909</v>
      </c>
      <c r="D65" s="24" t="s">
        <v>85</v>
      </c>
      <c r="E65" s="24">
        <v>1</v>
      </c>
      <c r="F65" s="47"/>
      <c r="G65" s="47"/>
      <c r="H65" s="47">
        <f t="shared" si="10"/>
        <v>0</v>
      </c>
      <c r="I65" s="47"/>
      <c r="J65" s="47"/>
      <c r="K65" s="48">
        <f t="shared" si="6"/>
        <v>0</v>
      </c>
      <c r="L65" s="49">
        <f t="shared" si="11"/>
        <v>0</v>
      </c>
      <c r="M65" s="47">
        <f t="shared" si="12"/>
        <v>0</v>
      </c>
      <c r="N65" s="47">
        <f t="shared" si="13"/>
        <v>0</v>
      </c>
      <c r="O65" s="47">
        <f t="shared" si="14"/>
        <v>0</v>
      </c>
      <c r="P65" s="48">
        <f t="shared" si="5"/>
        <v>0</v>
      </c>
    </row>
    <row r="66" spans="1:16" ht="22.5" x14ac:dyDescent="0.2">
      <c r="A66" s="202" t="s">
        <v>230</v>
      </c>
      <c r="B66" s="145" t="s">
        <v>696</v>
      </c>
      <c r="C66" s="46" t="s">
        <v>910</v>
      </c>
      <c r="D66" s="24" t="s">
        <v>664</v>
      </c>
      <c r="E66" s="24">
        <v>1</v>
      </c>
      <c r="F66" s="47"/>
      <c r="G66" s="47"/>
      <c r="H66" s="47">
        <f t="shared" si="10"/>
        <v>0</v>
      </c>
      <c r="I66" s="47"/>
      <c r="J66" s="47"/>
      <c r="K66" s="48">
        <f t="shared" si="6"/>
        <v>0</v>
      </c>
      <c r="L66" s="49">
        <f t="shared" si="11"/>
        <v>0</v>
      </c>
      <c r="M66" s="47">
        <f t="shared" si="12"/>
        <v>0</v>
      </c>
      <c r="N66" s="47">
        <f t="shared" si="13"/>
        <v>0</v>
      </c>
      <c r="O66" s="47">
        <f t="shared" si="14"/>
        <v>0</v>
      </c>
      <c r="P66" s="48">
        <f t="shared" si="5"/>
        <v>0</v>
      </c>
    </row>
    <row r="67" spans="1:16" ht="22.5" x14ac:dyDescent="0.2">
      <c r="A67" s="202" t="s">
        <v>231</v>
      </c>
      <c r="B67" s="145" t="s">
        <v>696</v>
      </c>
      <c r="C67" s="46" t="s">
        <v>911</v>
      </c>
      <c r="D67" s="24" t="s">
        <v>71</v>
      </c>
      <c r="E67" s="24">
        <v>3</v>
      </c>
      <c r="F67" s="47"/>
      <c r="G67" s="47"/>
      <c r="H67" s="47">
        <f t="shared" si="10"/>
        <v>0</v>
      </c>
      <c r="I67" s="47"/>
      <c r="J67" s="47"/>
      <c r="K67" s="48">
        <f t="shared" si="6"/>
        <v>0</v>
      </c>
      <c r="L67" s="49">
        <f t="shared" si="11"/>
        <v>0</v>
      </c>
      <c r="M67" s="47">
        <f t="shared" si="12"/>
        <v>0</v>
      </c>
      <c r="N67" s="47">
        <f t="shared" si="13"/>
        <v>0</v>
      </c>
      <c r="O67" s="47">
        <f t="shared" si="14"/>
        <v>0</v>
      </c>
      <c r="P67" s="48">
        <f t="shared" si="5"/>
        <v>0</v>
      </c>
    </row>
    <row r="68" spans="1:16" ht="22.5" x14ac:dyDescent="0.2">
      <c r="A68" s="202" t="s">
        <v>231</v>
      </c>
      <c r="B68" s="145" t="s">
        <v>696</v>
      </c>
      <c r="C68" s="46" t="s">
        <v>922</v>
      </c>
      <c r="D68" s="24" t="s">
        <v>71</v>
      </c>
      <c r="E68" s="24">
        <v>22</v>
      </c>
      <c r="F68" s="47"/>
      <c r="G68" s="47"/>
      <c r="H68" s="47">
        <f t="shared" si="10"/>
        <v>0</v>
      </c>
      <c r="I68" s="47"/>
      <c r="J68" s="47"/>
      <c r="K68" s="48">
        <f t="shared" si="6"/>
        <v>0</v>
      </c>
      <c r="L68" s="49">
        <f t="shared" si="11"/>
        <v>0</v>
      </c>
      <c r="M68" s="47">
        <f t="shared" si="12"/>
        <v>0</v>
      </c>
      <c r="N68" s="47">
        <f t="shared" si="13"/>
        <v>0</v>
      </c>
      <c r="O68" s="47">
        <f t="shared" si="14"/>
        <v>0</v>
      </c>
      <c r="P68" s="48">
        <f t="shared" si="5"/>
        <v>0</v>
      </c>
    </row>
    <row r="69" spans="1:16" ht="12" thickBot="1" x14ac:dyDescent="0.25">
      <c r="A69" s="287" t="s">
        <v>697</v>
      </c>
      <c r="B69" s="288"/>
      <c r="C69" s="288"/>
      <c r="D69" s="288"/>
      <c r="E69" s="288"/>
      <c r="F69" s="288"/>
      <c r="G69" s="288"/>
      <c r="H69" s="288"/>
      <c r="I69" s="288"/>
      <c r="J69" s="288"/>
      <c r="K69" s="289"/>
      <c r="L69" s="199">
        <f>SUM(L15:L39)</f>
        <v>0</v>
      </c>
      <c r="M69" s="200">
        <f>SUM(M15:M39)</f>
        <v>0</v>
      </c>
      <c r="N69" s="200">
        <f>SUM(N15:N39)</f>
        <v>0</v>
      </c>
      <c r="O69" s="200">
        <f>SUM(O15:O39)</f>
        <v>0</v>
      </c>
      <c r="P69" s="201">
        <f>SUM(P15:P39)</f>
        <v>0</v>
      </c>
    </row>
    <row r="70" spans="1:16" x14ac:dyDescent="0.2">
      <c r="A70" s="17"/>
      <c r="B70" s="17"/>
      <c r="C70" s="17"/>
      <c r="D70" s="17"/>
      <c r="E70" s="17"/>
      <c r="F70" s="17"/>
      <c r="G70" s="17"/>
      <c r="H70" s="17"/>
      <c r="I70" s="17"/>
      <c r="J70" s="17"/>
      <c r="K70" s="17"/>
      <c r="L70" s="17"/>
      <c r="M70" s="17"/>
      <c r="N70" s="17"/>
      <c r="O70" s="17"/>
      <c r="P70" s="17"/>
    </row>
    <row r="71" spans="1:16" x14ac:dyDescent="0.2">
      <c r="A71" s="17"/>
      <c r="B71" s="17"/>
      <c r="C71" s="17"/>
      <c r="D71" s="17"/>
      <c r="E71" s="17"/>
      <c r="F71" s="17"/>
      <c r="G71" s="17"/>
      <c r="H71" s="17"/>
      <c r="I71" s="17"/>
      <c r="J71" s="17"/>
      <c r="K71" s="17"/>
      <c r="L71" s="17"/>
      <c r="M71" s="17"/>
      <c r="N71" s="17"/>
      <c r="O71" s="17"/>
      <c r="P71" s="17"/>
    </row>
    <row r="72" spans="1:16" x14ac:dyDescent="0.2">
      <c r="A72" s="1" t="s">
        <v>14</v>
      </c>
      <c r="B72" s="17"/>
      <c r="C72" s="267" t="str">
        <f>'Kops a'!C36:H36</f>
        <v>Vasilijs Ivanovs</v>
      </c>
      <c r="D72" s="267"/>
      <c r="E72" s="267"/>
      <c r="F72" s="267"/>
      <c r="G72" s="267"/>
      <c r="H72" s="267"/>
      <c r="I72" s="17"/>
      <c r="J72" s="17"/>
      <c r="K72" s="17"/>
      <c r="L72" s="17"/>
      <c r="M72" s="17"/>
      <c r="N72" s="17"/>
      <c r="O72" s="17"/>
      <c r="P72" s="17"/>
    </row>
    <row r="73" spans="1:16" x14ac:dyDescent="0.2">
      <c r="A73" s="17"/>
      <c r="B73" s="17"/>
      <c r="C73" s="225" t="s">
        <v>15</v>
      </c>
      <c r="D73" s="225"/>
      <c r="E73" s="225"/>
      <c r="F73" s="225"/>
      <c r="G73" s="225"/>
      <c r="H73" s="225"/>
      <c r="I73" s="17"/>
      <c r="J73" s="17"/>
      <c r="K73" s="17"/>
      <c r="L73" s="17"/>
      <c r="M73" s="17"/>
      <c r="N73" s="17"/>
      <c r="O73" s="17"/>
      <c r="P73" s="17"/>
    </row>
    <row r="74" spans="1:16" x14ac:dyDescent="0.2">
      <c r="A74" s="17"/>
      <c r="B74" s="17"/>
      <c r="C74" s="17"/>
      <c r="D74" s="17"/>
      <c r="E74" s="17"/>
      <c r="F74" s="17"/>
      <c r="G74" s="17"/>
      <c r="H74" s="17"/>
      <c r="I74" s="17"/>
      <c r="J74" s="17"/>
      <c r="K74" s="17"/>
      <c r="L74" s="17"/>
      <c r="M74" s="17"/>
      <c r="N74" s="17"/>
      <c r="O74" s="17"/>
      <c r="P74" s="17"/>
    </row>
    <row r="75" spans="1:16" x14ac:dyDescent="0.2">
      <c r="A75" s="91" t="str">
        <f>'Kops a'!A39</f>
        <v>Tāme sastādīta 2024. gada 26. augusta</v>
      </c>
      <c r="B75" s="50"/>
      <c r="C75" s="50"/>
      <c r="D75" s="50"/>
      <c r="E75" s="17"/>
      <c r="F75" s="17"/>
      <c r="G75" s="17"/>
      <c r="H75" s="17"/>
      <c r="I75" s="17"/>
      <c r="J75" s="17"/>
      <c r="K75" s="17"/>
      <c r="L75" s="17"/>
      <c r="M75" s="17"/>
      <c r="N75" s="17"/>
      <c r="O75" s="17"/>
      <c r="P75" s="17"/>
    </row>
    <row r="76" spans="1:16" x14ac:dyDescent="0.2">
      <c r="A76" s="17"/>
      <c r="B76" s="17"/>
      <c r="C76" s="17"/>
      <c r="D76" s="17"/>
      <c r="E76" s="17"/>
      <c r="F76" s="17"/>
      <c r="G76" s="17"/>
      <c r="H76" s="17"/>
      <c r="I76" s="17"/>
      <c r="J76" s="17"/>
      <c r="K76" s="17"/>
      <c r="L76" s="17"/>
      <c r="M76" s="17"/>
      <c r="N76" s="17"/>
      <c r="O76" s="17"/>
      <c r="P76" s="17"/>
    </row>
    <row r="77" spans="1:16" x14ac:dyDescent="0.2">
      <c r="A77" s="1" t="s">
        <v>34</v>
      </c>
      <c r="B77" s="17"/>
      <c r="C77" s="267" t="str">
        <f>'Kops a'!C41:H41</f>
        <v>Vasilijs Ivanovs</v>
      </c>
      <c r="D77" s="267"/>
      <c r="E77" s="267"/>
      <c r="F77" s="267"/>
      <c r="G77" s="267"/>
      <c r="H77" s="267"/>
      <c r="I77" s="17"/>
      <c r="J77" s="17"/>
      <c r="K77" s="17"/>
      <c r="L77" s="17"/>
      <c r="M77" s="17"/>
      <c r="N77" s="17"/>
      <c r="O77" s="17"/>
      <c r="P77" s="17"/>
    </row>
    <row r="78" spans="1:16" x14ac:dyDescent="0.2">
      <c r="A78" s="17"/>
      <c r="B78" s="17"/>
      <c r="C78" s="225" t="s">
        <v>15</v>
      </c>
      <c r="D78" s="225"/>
      <c r="E78" s="225"/>
      <c r="F78" s="225"/>
      <c r="G78" s="225"/>
      <c r="H78" s="225"/>
      <c r="I78" s="17"/>
      <c r="J78" s="17"/>
      <c r="K78" s="17"/>
      <c r="L78" s="17"/>
      <c r="M78" s="17"/>
      <c r="N78" s="17"/>
      <c r="O78" s="17"/>
      <c r="P78" s="17"/>
    </row>
    <row r="79" spans="1:16" x14ac:dyDescent="0.2">
      <c r="A79" s="17"/>
      <c r="B79" s="17"/>
      <c r="C79" s="17"/>
      <c r="D79" s="17"/>
      <c r="E79" s="17"/>
      <c r="F79" s="17"/>
      <c r="G79" s="17"/>
      <c r="H79" s="17"/>
      <c r="I79" s="17"/>
      <c r="J79" s="17"/>
      <c r="K79" s="17"/>
      <c r="L79" s="17"/>
      <c r="M79" s="17"/>
      <c r="N79" s="17"/>
      <c r="O79" s="17"/>
      <c r="P79" s="17"/>
    </row>
    <row r="80" spans="1:16" x14ac:dyDescent="0.2">
      <c r="A80" s="91" t="s">
        <v>51</v>
      </c>
      <c r="B80" s="50"/>
      <c r="C80" s="95" t="str">
        <f>'Kops a'!C44</f>
        <v>4-01907</v>
      </c>
      <c r="D80" s="50"/>
      <c r="E80" s="17"/>
      <c r="F80" s="17"/>
      <c r="G80" s="17"/>
      <c r="H80" s="17"/>
      <c r="I80" s="17"/>
      <c r="J80" s="17"/>
      <c r="K80" s="17"/>
      <c r="L80" s="17"/>
      <c r="M80" s="17"/>
      <c r="N80" s="17"/>
      <c r="O80" s="17"/>
      <c r="P80" s="17"/>
    </row>
    <row r="81" spans="1:16" x14ac:dyDescent="0.2">
      <c r="A81" s="17"/>
      <c r="B81" s="17"/>
      <c r="C81" s="17"/>
      <c r="D81" s="17"/>
      <c r="E81" s="17"/>
      <c r="F81" s="17"/>
      <c r="G81" s="17"/>
      <c r="H81" s="17"/>
      <c r="I81" s="17"/>
      <c r="J81" s="17"/>
      <c r="K81" s="17"/>
      <c r="L81" s="17"/>
      <c r="M81" s="17"/>
      <c r="N81" s="17"/>
      <c r="O81" s="17"/>
      <c r="P81" s="17"/>
    </row>
  </sheetData>
  <mergeCells count="22">
    <mergeCell ref="C2:I2"/>
    <mergeCell ref="C3:I3"/>
    <mergeCell ref="D5:L5"/>
    <mergeCell ref="D6:L6"/>
    <mergeCell ref="D7:L7"/>
    <mergeCell ref="N9:O9"/>
    <mergeCell ref="A12:A13"/>
    <mergeCell ref="B12:B13"/>
    <mergeCell ref="C12:C13"/>
    <mergeCell ref="D12:D13"/>
    <mergeCell ref="E12:E13"/>
    <mergeCell ref="L12:P12"/>
    <mergeCell ref="C78:H78"/>
    <mergeCell ref="C4:I4"/>
    <mergeCell ref="F12:K12"/>
    <mergeCell ref="A9:F9"/>
    <mergeCell ref="J9:M9"/>
    <mergeCell ref="D8:L8"/>
    <mergeCell ref="A69:K69"/>
    <mergeCell ref="C72:H72"/>
    <mergeCell ref="C73:H73"/>
    <mergeCell ref="C77:H77"/>
  </mergeCells>
  <conditionalFormatting sqref="A9:F9">
    <cfRule type="containsText" dxfId="14" priority="31" operator="containsText" text="Tāme sastādīta  20__. gada tirgus cenās, pamatojoties uz ___ daļas rasējumiem">
      <formula>NOT(ISERROR(SEARCH("Tāme sastādīta  20__. gada tirgus cenās, pamatojoties uz ___ daļas rasējumiem",A9)))</formula>
    </cfRule>
  </conditionalFormatting>
  <conditionalFormatting sqref="A15:G68 I15:J68">
    <cfRule type="cellIs" dxfId="13" priority="1" operator="equal">
      <formula>0</formula>
    </cfRule>
  </conditionalFormatting>
  <conditionalFormatting sqref="A69:K69">
    <cfRule type="containsText" dxfId="12" priority="28" operator="containsText" text="Tiešās izmaksas kopā, t. sk. darba devēja sociālais nodoklis __.__% ">
      <formula>NOT(ISERROR(SEARCH("Tiešās izmaksas kopā, t. sk. darba devēja sociālais nodoklis __.__% ",A69)))</formula>
    </cfRule>
  </conditionalFormatting>
  <conditionalFormatting sqref="C72:H72">
    <cfRule type="cellIs" dxfId="11" priority="11" operator="equal">
      <formula>0</formula>
    </cfRule>
  </conditionalFormatting>
  <conditionalFormatting sqref="C77:H77">
    <cfRule type="cellIs" dxfId="10" priority="12" operator="equal">
      <formula>0</formula>
    </cfRule>
  </conditionalFormatting>
  <conditionalFormatting sqref="C2:I2">
    <cfRule type="cellIs" dxfId="9" priority="30" operator="equal">
      <formula>0</formula>
    </cfRule>
  </conditionalFormatting>
  <conditionalFormatting sqref="C4:I4">
    <cfRule type="cellIs" dxfId="8" priority="22" operator="equal">
      <formula>0</formula>
    </cfRule>
  </conditionalFormatting>
  <conditionalFormatting sqref="D1">
    <cfRule type="cellIs" dxfId="7" priority="9" operator="equal">
      <formula>0</formula>
    </cfRule>
  </conditionalFormatting>
  <conditionalFormatting sqref="D5:L8">
    <cfRule type="cellIs" dxfId="6" priority="19" operator="equal">
      <formula>0</formula>
    </cfRule>
  </conditionalFormatting>
  <conditionalFormatting sqref="C72:H72 C77:H77 C80 H15:H68 K15:P68">
    <cfRule type="cellIs" dxfId="5" priority="10" operator="equal">
      <formula>0</formula>
    </cfRule>
  </conditionalFormatting>
  <conditionalFormatting sqref="L69:P69">
    <cfRule type="cellIs" dxfId="4" priority="23" operator="equal">
      <formula>0</formula>
    </cfRule>
  </conditionalFormatting>
  <conditionalFormatting sqref="N9:O9">
    <cfRule type="cellIs" dxfId="3" priority="33" operator="equal">
      <formula>0</formula>
    </cfRule>
  </conditionalFormatting>
  <conditionalFormatting sqref="O10:P10">
    <cfRule type="cellIs" dxfId="2" priority="15" operator="equal">
      <formula>"20__. gada __. _________"</formula>
    </cfRule>
  </conditionalFormatting>
  <pageMargins left="0.19685039370078741" right="0.19685039370078741" top="0.78740157480314965" bottom="0.39370078740157483" header="0.31496062992125984" footer="0.31496062992125984"/>
  <pageSetup paperSize="9" orientation="landscape" r:id="rId1"/>
  <headerFooter>
    <oddHeader>&amp;R&amp;"Arial,Обычный"&amp;8LT Nr.4.</oddHeader>
    <oddFooter>&amp;C&amp;"Arial,Обычный"&amp;8Page &amp;P of &amp;N&amp;R&amp;9SIA Admira TP_01.24.</oddFooter>
  </headerFooter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14" operator="containsText" id="{EB1C2623-C390-4088-91D2-B1CE87AF85D2}">
            <xm:f>NOT(ISERROR(SEARCH("Tāme sastādīta ____. gada ___. ______________",A75)))</xm:f>
            <xm:f>"Tāme sastādīta ____. gada ___. ______________"</xm:f>
            <x14:dxf>
              <font>
                <color auto="1"/>
              </font>
              <fill>
                <patternFill>
                  <bgColor rgb="FFC6EFCE"/>
                </patternFill>
              </fill>
            </x14:dxf>
          </x14:cfRule>
          <xm:sqref>A75</xm:sqref>
        </x14:conditionalFormatting>
        <x14:conditionalFormatting xmlns:xm="http://schemas.microsoft.com/office/excel/2006/main">
          <x14:cfRule type="containsText" priority="13" operator="containsText" id="{184CBD27-62F0-4269-84CD-4F521C49E073}">
            <xm:f>NOT(ISERROR(SEARCH("Sertifikāta Nr. _________________________________",A80)))</xm:f>
            <xm:f>"Sertifikāta Nr. _________________________________"</xm:f>
            <x14:dxf>
              <font>
                <color auto="1"/>
              </font>
              <fill>
                <patternFill>
                  <bgColor rgb="FFC6EFCE"/>
                </patternFill>
              </fill>
            </x14:dxf>
          </x14:cfRule>
          <xm:sqref>A80</xm:sqref>
        </x14:conditionalFormatting>
      </x14:conditionalFormattings>
    </ext>
  </extLst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L27" sqref="L27"/>
    </sheetView>
  </sheetViews>
  <sheetFormatPr defaultRowHeight="15" x14ac:dyDescent="0.25"/>
  <sheetData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G25" sqref="G25"/>
    </sheetView>
  </sheetViews>
  <sheetFormatPr defaultRowHeight="15" x14ac:dyDescent="0.25"/>
  <sheetData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19</vt:i4>
      </vt:variant>
      <vt:variant>
        <vt:lpstr>Named Ranges</vt:lpstr>
      </vt:variant>
      <vt:variant>
        <vt:i4>27</vt:i4>
      </vt:variant>
    </vt:vector>
  </HeadingPairs>
  <TitlesOfParts>
    <vt:vector size="46" baseType="lpstr">
      <vt:lpstr>Kopt a</vt:lpstr>
      <vt:lpstr>Kops a</vt:lpstr>
      <vt:lpstr>1.1.</vt:lpstr>
      <vt:lpstr>1.2.</vt:lpstr>
      <vt:lpstr>1.3.</vt:lpstr>
      <vt:lpstr>1.4.</vt:lpstr>
      <vt:lpstr>1.5.</vt:lpstr>
      <vt:lpstr>1.6.</vt:lpstr>
      <vt:lpstr>1.7.</vt:lpstr>
      <vt:lpstr>2</vt:lpstr>
      <vt:lpstr>3.1.</vt:lpstr>
      <vt:lpstr>3.2.</vt:lpstr>
      <vt:lpstr>3.3.</vt:lpstr>
      <vt:lpstr>3.4.</vt:lpstr>
      <vt:lpstr>3.5.</vt:lpstr>
      <vt:lpstr>4</vt:lpstr>
      <vt:lpstr>kops.</vt:lpstr>
      <vt:lpstr>Sheet2</vt:lpstr>
      <vt:lpstr>Sheet4</vt:lpstr>
      <vt:lpstr>'1.1.'!Print_Area</vt:lpstr>
      <vt:lpstr>'1.2.'!Print_Area</vt:lpstr>
      <vt:lpstr>'1.3.'!Print_Area</vt:lpstr>
      <vt:lpstr>'1.4.'!Print_Area</vt:lpstr>
      <vt:lpstr>'1.5.'!Print_Area</vt:lpstr>
      <vt:lpstr>'1.6.'!Print_Area</vt:lpstr>
      <vt:lpstr>'1.7.'!Print_Area</vt:lpstr>
      <vt:lpstr>'2'!Print_Area</vt:lpstr>
      <vt:lpstr>'3.1.'!Print_Area</vt:lpstr>
      <vt:lpstr>'3.2.'!Print_Area</vt:lpstr>
      <vt:lpstr>'3.4.'!Print_Area</vt:lpstr>
      <vt:lpstr>'3.5.'!Print_Area</vt:lpstr>
      <vt:lpstr>'4'!Print_Area</vt:lpstr>
      <vt:lpstr>'Kops a'!Print_Area</vt:lpstr>
      <vt:lpstr>'Kopt a'!Print_Area</vt:lpstr>
      <vt:lpstr>'1.1.'!Print_Titles</vt:lpstr>
      <vt:lpstr>'1.2.'!Print_Titles</vt:lpstr>
      <vt:lpstr>'1.3.'!Print_Titles</vt:lpstr>
      <vt:lpstr>'1.4.'!Print_Titles</vt:lpstr>
      <vt:lpstr>'1.5.'!Print_Titles</vt:lpstr>
      <vt:lpstr>'1.6.'!Print_Titles</vt:lpstr>
      <vt:lpstr>'1.7.'!Print_Titles</vt:lpstr>
      <vt:lpstr>'2'!Print_Titles</vt:lpstr>
      <vt:lpstr>'3.1.'!Print_Titles</vt:lpstr>
      <vt:lpstr>'3.2.'!Print_Titles</vt:lpstr>
      <vt:lpstr>'3.5.'!Print_Titles</vt:lpstr>
      <vt:lpstr>'4'!Print_Titles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Armands Ūbelis</dc:creator>
  <cp:lastModifiedBy>User</cp:lastModifiedBy>
  <cp:lastPrinted>2024-02-29T09:07:45Z</cp:lastPrinted>
  <dcterms:created xsi:type="dcterms:W3CDTF">2019-03-11T11:42:22Z</dcterms:created>
  <dcterms:modified xsi:type="dcterms:W3CDTF">2024-11-28T11:30:59Z</dcterms:modified>
</cp:coreProperties>
</file>