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D:\Nextcloud\Iepirkumi\2025\CK 2025_1_AK Laukuma izbūve\Eis\"/>
    </mc:Choice>
  </mc:AlternateContent>
  <xr:revisionPtr revIDLastSave="0" documentId="13_ncr:1_{DB7D0073-1405-45CF-A9CC-69DA095BF6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Koptāme" sheetId="3" r:id="rId1"/>
    <sheet name="Kopsavilkums" sheetId="2" r:id="rId2"/>
    <sheet name="tāme1" sheetId="1" r:id="rId3"/>
  </sheets>
  <definedNames>
    <definedName name="_xlnm.Print_Area" localSheetId="2">tāme1!$A$1:$E$117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3" i="1" l="1"/>
  <c r="K33" i="1" s="1"/>
  <c r="L33" i="1"/>
  <c r="N33" i="1"/>
  <c r="O33" i="1"/>
  <c r="A5" i="2"/>
  <c r="A7" i="2"/>
  <c r="A6" i="2"/>
  <c r="M33" i="1" l="1"/>
  <c r="P33" i="1" s="1"/>
  <c r="L17" i="1"/>
  <c r="N17" i="1"/>
  <c r="O17" i="1"/>
  <c r="L18" i="1"/>
  <c r="N18" i="1"/>
  <c r="O18" i="1"/>
  <c r="L19" i="1"/>
  <c r="N19" i="1"/>
  <c r="O19" i="1"/>
  <c r="L20" i="1"/>
  <c r="N20" i="1"/>
  <c r="O20" i="1"/>
  <c r="L21" i="1"/>
  <c r="N21" i="1"/>
  <c r="O21" i="1"/>
  <c r="L22" i="1"/>
  <c r="N22" i="1"/>
  <c r="O22" i="1"/>
  <c r="L24" i="1"/>
  <c r="N24" i="1"/>
  <c r="O24" i="1"/>
  <c r="L25" i="1"/>
  <c r="N25" i="1"/>
  <c r="O25" i="1"/>
  <c r="L26" i="1"/>
  <c r="N26" i="1"/>
  <c r="O26" i="1"/>
  <c r="L27" i="1"/>
  <c r="N27" i="1"/>
  <c r="O27" i="1"/>
  <c r="L29" i="1"/>
  <c r="N29" i="1"/>
  <c r="O29" i="1"/>
  <c r="L30" i="1"/>
  <c r="N30" i="1"/>
  <c r="O30" i="1"/>
  <c r="L31" i="1"/>
  <c r="N31" i="1"/>
  <c r="O31" i="1"/>
  <c r="L32" i="1"/>
  <c r="N32" i="1"/>
  <c r="O32" i="1"/>
  <c r="L34" i="1"/>
  <c r="N34" i="1"/>
  <c r="O34" i="1"/>
  <c r="L35" i="1"/>
  <c r="N35" i="1"/>
  <c r="O35" i="1"/>
  <c r="L36" i="1"/>
  <c r="N36" i="1"/>
  <c r="O36" i="1"/>
  <c r="L37" i="1"/>
  <c r="N37" i="1"/>
  <c r="O37" i="1"/>
  <c r="L38" i="1"/>
  <c r="N38" i="1"/>
  <c r="O38" i="1"/>
  <c r="L40" i="1"/>
  <c r="N40" i="1"/>
  <c r="O40" i="1"/>
  <c r="L41" i="1"/>
  <c r="N41" i="1"/>
  <c r="O41" i="1"/>
  <c r="L42" i="1"/>
  <c r="N42" i="1"/>
  <c r="O42" i="1"/>
  <c r="L44" i="1"/>
  <c r="N44" i="1"/>
  <c r="O44" i="1"/>
  <c r="L45" i="1"/>
  <c r="N45" i="1"/>
  <c r="O45" i="1"/>
  <c r="L46" i="1"/>
  <c r="N46" i="1"/>
  <c r="O46" i="1"/>
  <c r="L47" i="1"/>
  <c r="N47" i="1"/>
  <c r="O47" i="1"/>
  <c r="L48" i="1"/>
  <c r="N48" i="1"/>
  <c r="O48" i="1"/>
  <c r="L49" i="1"/>
  <c r="N49" i="1"/>
  <c r="O49" i="1"/>
  <c r="L50" i="1"/>
  <c r="N50" i="1"/>
  <c r="O50" i="1"/>
  <c r="L51" i="1"/>
  <c r="N51" i="1"/>
  <c r="O51" i="1"/>
  <c r="L52" i="1"/>
  <c r="N52" i="1"/>
  <c r="O52" i="1"/>
  <c r="L53" i="1"/>
  <c r="N53" i="1"/>
  <c r="O53" i="1"/>
  <c r="L54" i="1"/>
  <c r="N54" i="1"/>
  <c r="O54" i="1"/>
  <c r="L55" i="1"/>
  <c r="N55" i="1"/>
  <c r="O55" i="1"/>
  <c r="L58" i="1"/>
  <c r="N58" i="1"/>
  <c r="O58" i="1"/>
  <c r="L59" i="1"/>
  <c r="N59" i="1"/>
  <c r="O59" i="1"/>
  <c r="L60" i="1"/>
  <c r="N60" i="1"/>
  <c r="O60" i="1"/>
  <c r="L61" i="1"/>
  <c r="N61" i="1"/>
  <c r="O61" i="1"/>
  <c r="L62" i="1"/>
  <c r="N62" i="1"/>
  <c r="O62" i="1"/>
  <c r="L63" i="1"/>
  <c r="N63" i="1"/>
  <c r="O63" i="1"/>
  <c r="L65" i="1"/>
  <c r="N65" i="1"/>
  <c r="O65" i="1"/>
  <c r="L66" i="1"/>
  <c r="N66" i="1"/>
  <c r="O66" i="1"/>
  <c r="L67" i="1"/>
  <c r="N67" i="1"/>
  <c r="O67" i="1"/>
  <c r="L68" i="1"/>
  <c r="N68" i="1"/>
  <c r="O68" i="1"/>
  <c r="L69" i="1"/>
  <c r="N69" i="1"/>
  <c r="O69" i="1"/>
  <c r="L70" i="1"/>
  <c r="N70" i="1"/>
  <c r="O70" i="1"/>
  <c r="L71" i="1"/>
  <c r="N71" i="1"/>
  <c r="O71" i="1"/>
  <c r="L72" i="1"/>
  <c r="N72" i="1"/>
  <c r="O72" i="1"/>
  <c r="L73" i="1"/>
  <c r="N73" i="1"/>
  <c r="O73" i="1"/>
  <c r="L74" i="1"/>
  <c r="N74" i="1"/>
  <c r="O74" i="1"/>
  <c r="L75" i="1"/>
  <c r="N75" i="1"/>
  <c r="O75" i="1"/>
  <c r="L76" i="1"/>
  <c r="N76" i="1"/>
  <c r="O76" i="1"/>
  <c r="L77" i="1"/>
  <c r="N77" i="1"/>
  <c r="O77" i="1"/>
  <c r="L78" i="1"/>
  <c r="N78" i="1"/>
  <c r="O78" i="1"/>
  <c r="L79" i="1"/>
  <c r="N79" i="1"/>
  <c r="O79" i="1"/>
  <c r="L80" i="1"/>
  <c r="N80" i="1"/>
  <c r="O80" i="1"/>
  <c r="L81" i="1"/>
  <c r="N81" i="1"/>
  <c r="O81" i="1"/>
  <c r="L82" i="1"/>
  <c r="N82" i="1"/>
  <c r="O82" i="1"/>
  <c r="L83" i="1"/>
  <c r="N83" i="1"/>
  <c r="O83" i="1"/>
  <c r="L85" i="1"/>
  <c r="N85" i="1"/>
  <c r="O85" i="1"/>
  <c r="L86" i="1"/>
  <c r="N86" i="1"/>
  <c r="O86" i="1"/>
  <c r="L87" i="1"/>
  <c r="N87" i="1"/>
  <c r="O87" i="1"/>
  <c r="L88" i="1"/>
  <c r="N88" i="1"/>
  <c r="O88" i="1"/>
  <c r="L89" i="1"/>
  <c r="N89" i="1"/>
  <c r="O89" i="1"/>
  <c r="L90" i="1"/>
  <c r="N90" i="1"/>
  <c r="O90" i="1"/>
  <c r="L91" i="1"/>
  <c r="N91" i="1"/>
  <c r="O91" i="1"/>
  <c r="L92" i="1"/>
  <c r="N92" i="1"/>
  <c r="O92" i="1"/>
  <c r="L93" i="1"/>
  <c r="N93" i="1"/>
  <c r="O93" i="1"/>
  <c r="L94" i="1"/>
  <c r="N94" i="1"/>
  <c r="O94" i="1"/>
  <c r="L95" i="1"/>
  <c r="N95" i="1"/>
  <c r="O95" i="1"/>
  <c r="L96" i="1"/>
  <c r="N96" i="1"/>
  <c r="O96" i="1"/>
  <c r="L97" i="1"/>
  <c r="N97" i="1"/>
  <c r="O97" i="1"/>
  <c r="L98" i="1"/>
  <c r="N98" i="1"/>
  <c r="O98" i="1"/>
  <c r="L99" i="1"/>
  <c r="N99" i="1"/>
  <c r="O99" i="1"/>
  <c r="L100" i="1"/>
  <c r="N100" i="1"/>
  <c r="O100" i="1"/>
  <c r="L101" i="1"/>
  <c r="N101" i="1"/>
  <c r="O101" i="1"/>
  <c r="L102" i="1"/>
  <c r="N102" i="1"/>
  <c r="O102" i="1"/>
  <c r="L103" i="1"/>
  <c r="N103" i="1"/>
  <c r="O103" i="1"/>
  <c r="L104" i="1"/>
  <c r="N104" i="1"/>
  <c r="O104" i="1"/>
  <c r="L105" i="1"/>
  <c r="N105" i="1"/>
  <c r="O105" i="1"/>
  <c r="L106" i="1"/>
  <c r="N106" i="1"/>
  <c r="O106" i="1"/>
  <c r="L107" i="1"/>
  <c r="N107" i="1"/>
  <c r="O107" i="1"/>
  <c r="L108" i="1"/>
  <c r="N108" i="1"/>
  <c r="O108" i="1"/>
  <c r="L109" i="1"/>
  <c r="N109" i="1"/>
  <c r="O109" i="1"/>
  <c r="L110" i="1"/>
  <c r="N110" i="1"/>
  <c r="O110" i="1"/>
  <c r="L111" i="1"/>
  <c r="N111" i="1"/>
  <c r="O111" i="1"/>
  <c r="L6" i="1"/>
  <c r="N6" i="1"/>
  <c r="O6" i="1"/>
  <c r="L8" i="1"/>
  <c r="N8" i="1"/>
  <c r="O8" i="1"/>
  <c r="L9" i="1"/>
  <c r="N9" i="1"/>
  <c r="O9" i="1"/>
  <c r="L10" i="1"/>
  <c r="N10" i="1"/>
  <c r="O10" i="1"/>
  <c r="L11" i="1"/>
  <c r="N11" i="1"/>
  <c r="O11" i="1"/>
  <c r="L12" i="1"/>
  <c r="N12" i="1"/>
  <c r="O12" i="1"/>
  <c r="L13" i="1"/>
  <c r="N13" i="1"/>
  <c r="O13" i="1"/>
  <c r="L14" i="1"/>
  <c r="N14" i="1"/>
  <c r="O14" i="1"/>
  <c r="L15" i="1"/>
  <c r="N15" i="1"/>
  <c r="O15" i="1"/>
  <c r="L16" i="1"/>
  <c r="O16" i="1"/>
  <c r="N16" i="1"/>
  <c r="H11" i="1"/>
  <c r="M11" i="1" s="1"/>
  <c r="H27" i="1"/>
  <c r="K27" i="1" s="1"/>
  <c r="H29" i="1"/>
  <c r="K29" i="1" s="1"/>
  <c r="H30" i="1"/>
  <c r="K30" i="1" s="1"/>
  <c r="H31" i="1"/>
  <c r="K31" i="1" s="1"/>
  <c r="H32" i="1"/>
  <c r="K32" i="1" s="1"/>
  <c r="H34" i="1"/>
  <c r="K34" i="1" s="1"/>
  <c r="H35" i="1"/>
  <c r="K35" i="1" s="1"/>
  <c r="H36" i="1"/>
  <c r="K36" i="1" s="1"/>
  <c r="H37" i="1"/>
  <c r="K37" i="1" s="1"/>
  <c r="H38" i="1"/>
  <c r="K38" i="1" s="1"/>
  <c r="H40" i="1"/>
  <c r="K40" i="1" s="1"/>
  <c r="H41" i="1"/>
  <c r="K41" i="1" s="1"/>
  <c r="H42" i="1"/>
  <c r="K42" i="1" s="1"/>
  <c r="H44" i="1"/>
  <c r="K44" i="1" s="1"/>
  <c r="H45" i="1"/>
  <c r="K45" i="1" s="1"/>
  <c r="H46" i="1"/>
  <c r="K46" i="1" s="1"/>
  <c r="H47" i="1"/>
  <c r="M47" i="1" s="1"/>
  <c r="H48" i="1"/>
  <c r="K48" i="1" s="1"/>
  <c r="H49" i="1"/>
  <c r="K49" i="1" s="1"/>
  <c r="H50" i="1"/>
  <c r="K50" i="1" s="1"/>
  <c r="H51" i="1"/>
  <c r="K51" i="1" s="1"/>
  <c r="H52" i="1"/>
  <c r="K52" i="1" s="1"/>
  <c r="H53" i="1"/>
  <c r="K53" i="1" s="1"/>
  <c r="H54" i="1"/>
  <c r="K54" i="1" s="1"/>
  <c r="H55" i="1"/>
  <c r="K55" i="1" s="1"/>
  <c r="H58" i="1"/>
  <c r="K58" i="1" s="1"/>
  <c r="H59" i="1"/>
  <c r="K59" i="1" s="1"/>
  <c r="H60" i="1"/>
  <c r="K60" i="1" s="1"/>
  <c r="H61" i="1"/>
  <c r="K61" i="1" s="1"/>
  <c r="H62" i="1"/>
  <c r="K62" i="1" s="1"/>
  <c r="H63" i="1"/>
  <c r="K63" i="1" s="1"/>
  <c r="H65" i="1"/>
  <c r="K65" i="1" s="1"/>
  <c r="H66" i="1"/>
  <c r="K66" i="1" s="1"/>
  <c r="H67" i="1"/>
  <c r="K67" i="1" s="1"/>
  <c r="H68" i="1"/>
  <c r="K68" i="1" s="1"/>
  <c r="H69" i="1"/>
  <c r="K69" i="1" s="1"/>
  <c r="H70" i="1"/>
  <c r="K70" i="1" s="1"/>
  <c r="H71" i="1"/>
  <c r="K71" i="1" s="1"/>
  <c r="H72" i="1"/>
  <c r="K72" i="1" s="1"/>
  <c r="H73" i="1"/>
  <c r="K73" i="1" s="1"/>
  <c r="H74" i="1"/>
  <c r="K74" i="1" s="1"/>
  <c r="H75" i="1"/>
  <c r="K75" i="1" s="1"/>
  <c r="H76" i="1"/>
  <c r="K76" i="1" s="1"/>
  <c r="H77" i="1"/>
  <c r="K77" i="1" s="1"/>
  <c r="H78" i="1"/>
  <c r="K78" i="1" s="1"/>
  <c r="H79" i="1"/>
  <c r="M79" i="1" s="1"/>
  <c r="H80" i="1"/>
  <c r="K80" i="1" s="1"/>
  <c r="H81" i="1"/>
  <c r="K81" i="1" s="1"/>
  <c r="H82" i="1"/>
  <c r="K82" i="1" s="1"/>
  <c r="H83" i="1"/>
  <c r="K83" i="1" s="1"/>
  <c r="H85" i="1"/>
  <c r="K85" i="1" s="1"/>
  <c r="H86" i="1"/>
  <c r="K86" i="1" s="1"/>
  <c r="H87" i="1"/>
  <c r="K87" i="1" s="1"/>
  <c r="H88" i="1"/>
  <c r="K88" i="1" s="1"/>
  <c r="H89" i="1"/>
  <c r="K89" i="1" s="1"/>
  <c r="H90" i="1"/>
  <c r="K90" i="1" s="1"/>
  <c r="H91" i="1"/>
  <c r="K91" i="1" s="1"/>
  <c r="H92" i="1"/>
  <c r="K92" i="1" s="1"/>
  <c r="H93" i="1"/>
  <c r="K93" i="1" s="1"/>
  <c r="H94" i="1"/>
  <c r="K94" i="1" s="1"/>
  <c r="H95" i="1"/>
  <c r="K95" i="1" s="1"/>
  <c r="H96" i="1"/>
  <c r="K96" i="1" s="1"/>
  <c r="H97" i="1"/>
  <c r="K97" i="1" s="1"/>
  <c r="H98" i="1"/>
  <c r="K98" i="1" s="1"/>
  <c r="H99" i="1"/>
  <c r="K99" i="1" s="1"/>
  <c r="H100" i="1"/>
  <c r="K100" i="1" s="1"/>
  <c r="H101" i="1"/>
  <c r="K101" i="1" s="1"/>
  <c r="H102" i="1"/>
  <c r="K102" i="1" s="1"/>
  <c r="H103" i="1"/>
  <c r="K103" i="1" s="1"/>
  <c r="H104" i="1"/>
  <c r="K104" i="1" s="1"/>
  <c r="H105" i="1"/>
  <c r="K105" i="1" s="1"/>
  <c r="H106" i="1"/>
  <c r="K106" i="1" s="1"/>
  <c r="H107" i="1"/>
  <c r="K107" i="1" s="1"/>
  <c r="H108" i="1"/>
  <c r="K108" i="1" s="1"/>
  <c r="H109" i="1"/>
  <c r="K109" i="1" s="1"/>
  <c r="H110" i="1"/>
  <c r="K110" i="1" s="1"/>
  <c r="H111" i="1"/>
  <c r="K111" i="1" s="1"/>
  <c r="H8" i="1"/>
  <c r="K8" i="1" s="1"/>
  <c r="H9" i="1"/>
  <c r="K9" i="1" s="1"/>
  <c r="H10" i="1"/>
  <c r="K10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4" i="1"/>
  <c r="K24" i="1" s="1"/>
  <c r="H25" i="1"/>
  <c r="K25" i="1" s="1"/>
  <c r="H26" i="1"/>
  <c r="K26" i="1" s="1"/>
  <c r="H6" i="1"/>
  <c r="K6" i="1" s="1"/>
  <c r="M20" i="1" l="1"/>
  <c r="K11" i="1"/>
  <c r="M88" i="1"/>
  <c r="M87" i="1"/>
  <c r="M86" i="1"/>
  <c r="M72" i="1"/>
  <c r="P72" i="1" s="1"/>
  <c r="M71" i="1"/>
  <c r="P71" i="1" s="1"/>
  <c r="M70" i="1"/>
  <c r="M16" i="1"/>
  <c r="P16" i="1" s="1"/>
  <c r="M104" i="1"/>
  <c r="P104" i="1" s="1"/>
  <c r="M103" i="1"/>
  <c r="P103" i="1" s="1"/>
  <c r="M102" i="1"/>
  <c r="P102" i="1" s="1"/>
  <c r="M55" i="1"/>
  <c r="P55" i="1" s="1"/>
  <c r="M54" i="1"/>
  <c r="P54" i="1" s="1"/>
  <c r="M38" i="1"/>
  <c r="P38" i="1" s="1"/>
  <c r="M17" i="1"/>
  <c r="K79" i="1"/>
  <c r="M13" i="1"/>
  <c r="P13" i="1" s="1"/>
  <c r="M12" i="1"/>
  <c r="P12" i="1" s="1"/>
  <c r="M41" i="1"/>
  <c r="P41" i="1" s="1"/>
  <c r="P88" i="1"/>
  <c r="P86" i="1"/>
  <c r="P70" i="1"/>
  <c r="N112" i="1"/>
  <c r="G12" i="2" s="1"/>
  <c r="G13" i="2" s="1"/>
  <c r="L112" i="1"/>
  <c r="I12" i="2" s="1"/>
  <c r="I13" i="2" s="1"/>
  <c r="E9" i="2" s="1"/>
  <c r="O112" i="1"/>
  <c r="H12" i="2" s="1"/>
  <c r="H13" i="2" s="1"/>
  <c r="P20" i="1"/>
  <c r="K47" i="1"/>
  <c r="M9" i="1"/>
  <c r="P9" i="1" s="1"/>
  <c r="M8" i="1"/>
  <c r="P8" i="1" s="1"/>
  <c r="M6" i="1"/>
  <c r="P6" i="1" s="1"/>
  <c r="M101" i="1"/>
  <c r="P101" i="1" s="1"/>
  <c r="M100" i="1"/>
  <c r="P100" i="1" s="1"/>
  <c r="M99" i="1"/>
  <c r="P99" i="1" s="1"/>
  <c r="M98" i="1"/>
  <c r="P98" i="1" s="1"/>
  <c r="M85" i="1"/>
  <c r="P85" i="1" s="1"/>
  <c r="M83" i="1"/>
  <c r="M82" i="1"/>
  <c r="P82" i="1" s="1"/>
  <c r="P79" i="1"/>
  <c r="M69" i="1"/>
  <c r="P69" i="1" s="1"/>
  <c r="M68" i="1"/>
  <c r="P68" i="1" s="1"/>
  <c r="M67" i="1"/>
  <c r="P67" i="1" s="1"/>
  <c r="M66" i="1"/>
  <c r="P66" i="1" s="1"/>
  <c r="M53" i="1"/>
  <c r="P53" i="1" s="1"/>
  <c r="M52" i="1"/>
  <c r="P52" i="1" s="1"/>
  <c r="M51" i="1"/>
  <c r="P51" i="1" s="1"/>
  <c r="M50" i="1"/>
  <c r="P50" i="1" s="1"/>
  <c r="P47" i="1"/>
  <c r="M37" i="1"/>
  <c r="P37" i="1" s="1"/>
  <c r="M36" i="1"/>
  <c r="P36" i="1" s="1"/>
  <c r="M35" i="1"/>
  <c r="P35" i="1" s="1"/>
  <c r="M34" i="1"/>
  <c r="P34" i="1" s="1"/>
  <c r="M10" i="1"/>
  <c r="P10" i="1" s="1"/>
  <c r="M105" i="1"/>
  <c r="P105" i="1" s="1"/>
  <c r="M89" i="1"/>
  <c r="P89" i="1" s="1"/>
  <c r="P83" i="1"/>
  <c r="M73" i="1"/>
  <c r="P73" i="1" s="1"/>
  <c r="M40" i="1"/>
  <c r="P40" i="1" s="1"/>
  <c r="M19" i="1"/>
  <c r="P19" i="1" s="1"/>
  <c r="M18" i="1"/>
  <c r="P18" i="1" s="1"/>
  <c r="M111" i="1"/>
  <c r="P111" i="1" s="1"/>
  <c r="M110" i="1"/>
  <c r="P110" i="1" s="1"/>
  <c r="M97" i="1"/>
  <c r="P97" i="1" s="1"/>
  <c r="M96" i="1"/>
  <c r="P96" i="1" s="1"/>
  <c r="M95" i="1"/>
  <c r="P95" i="1" s="1"/>
  <c r="M94" i="1"/>
  <c r="P94" i="1" s="1"/>
  <c r="M81" i="1"/>
  <c r="P81" i="1" s="1"/>
  <c r="M80" i="1"/>
  <c r="P80" i="1" s="1"/>
  <c r="M78" i="1"/>
  <c r="P78" i="1" s="1"/>
  <c r="M65" i="1"/>
  <c r="P65" i="1" s="1"/>
  <c r="M63" i="1"/>
  <c r="P63" i="1" s="1"/>
  <c r="M62" i="1"/>
  <c r="P62" i="1" s="1"/>
  <c r="M49" i="1"/>
  <c r="P49" i="1" s="1"/>
  <c r="M48" i="1"/>
  <c r="P48" i="1" s="1"/>
  <c r="M46" i="1"/>
  <c r="P46" i="1" s="1"/>
  <c r="M32" i="1"/>
  <c r="P32" i="1" s="1"/>
  <c r="M31" i="1"/>
  <c r="P31" i="1" s="1"/>
  <c r="M30" i="1"/>
  <c r="P30" i="1" s="1"/>
  <c r="M29" i="1"/>
  <c r="P29" i="1" s="1"/>
  <c r="M27" i="1"/>
  <c r="P27" i="1" s="1"/>
  <c r="M26" i="1"/>
  <c r="P26" i="1" s="1"/>
  <c r="M25" i="1"/>
  <c r="P25" i="1" s="1"/>
  <c r="P17" i="1"/>
  <c r="M15" i="1"/>
  <c r="P15" i="1" s="1"/>
  <c r="M14" i="1"/>
  <c r="P14" i="1" s="1"/>
  <c r="P11" i="1"/>
  <c r="M109" i="1"/>
  <c r="P109" i="1" s="1"/>
  <c r="M108" i="1"/>
  <c r="P108" i="1" s="1"/>
  <c r="M107" i="1"/>
  <c r="P107" i="1" s="1"/>
  <c r="M106" i="1"/>
  <c r="P106" i="1" s="1"/>
  <c r="M93" i="1"/>
  <c r="P93" i="1" s="1"/>
  <c r="M92" i="1"/>
  <c r="P92" i="1" s="1"/>
  <c r="M91" i="1"/>
  <c r="P91" i="1" s="1"/>
  <c r="M90" i="1"/>
  <c r="P90" i="1" s="1"/>
  <c r="P87" i="1"/>
  <c r="M77" i="1"/>
  <c r="P77" i="1" s="1"/>
  <c r="M76" i="1"/>
  <c r="P76" i="1" s="1"/>
  <c r="M75" i="1"/>
  <c r="P75" i="1" s="1"/>
  <c r="M74" i="1"/>
  <c r="P74" i="1" s="1"/>
  <c r="M61" i="1"/>
  <c r="P61" i="1" s="1"/>
  <c r="M60" i="1"/>
  <c r="P60" i="1" s="1"/>
  <c r="M59" i="1"/>
  <c r="P59" i="1" s="1"/>
  <c r="M58" i="1"/>
  <c r="P58" i="1" s="1"/>
  <c r="M45" i="1"/>
  <c r="P45" i="1" s="1"/>
  <c r="M44" i="1"/>
  <c r="P44" i="1" s="1"/>
  <c r="M42" i="1"/>
  <c r="P42" i="1" s="1"/>
  <c r="M24" i="1"/>
  <c r="P24" i="1" s="1"/>
  <c r="M22" i="1"/>
  <c r="P22" i="1" s="1"/>
  <c r="M21" i="1"/>
  <c r="P21" i="1" s="1"/>
  <c r="P112" i="1" l="1"/>
  <c r="M112" i="1"/>
  <c r="F12" i="2" s="1"/>
  <c r="E12" i="2" s="1"/>
  <c r="F13" i="2" l="1"/>
  <c r="E13" i="2" s="1"/>
  <c r="E16" i="2" l="1"/>
  <c r="E14" i="2"/>
  <c r="E15" i="2" s="1"/>
  <c r="E17" i="2" l="1"/>
  <c r="E8" i="2"/>
  <c r="D21" i="3"/>
  <c r="D22" i="3" s="1"/>
  <c r="D24" i="3" s="1"/>
</calcChain>
</file>

<file path=xl/sharedStrings.xml><?xml version="1.0" encoding="utf-8"?>
<sst xmlns="http://schemas.openxmlformats.org/spreadsheetml/2006/main" count="278" uniqueCount="178">
  <si>
    <t>Izmaksu pozīcija</t>
  </si>
  <si>
    <t>Darba nosaukums</t>
  </si>
  <si>
    <t>Mērvienība</t>
  </si>
  <si>
    <t>Darba daudzums</t>
  </si>
  <si>
    <t>Vispārējā nodaļa</t>
  </si>
  <si>
    <t>Dažādi darbi</t>
  </si>
  <si>
    <t>Zemes klātne</t>
  </si>
  <si>
    <t>Ar saistvielām nesaistītas konstruktīvās kārtas</t>
  </si>
  <si>
    <t>Satiksmes aprīkojums</t>
  </si>
  <si>
    <t>Kopā:</t>
  </si>
  <si>
    <t>Piezīmes:</t>
  </si>
  <si>
    <t>m</t>
  </si>
  <si>
    <t>gab.</t>
  </si>
  <si>
    <t>KS</t>
  </si>
  <si>
    <r>
      <t>m</t>
    </r>
    <r>
      <rPr>
        <vertAlign val="superscript"/>
        <sz val="8"/>
        <color theme="1"/>
        <rFont val="Arial"/>
        <family val="2"/>
        <charset val="186"/>
      </rPr>
      <t>2</t>
    </r>
  </si>
  <si>
    <r>
      <t>m</t>
    </r>
    <r>
      <rPr>
        <vertAlign val="superscript"/>
        <sz val="8"/>
        <color theme="1"/>
        <rFont val="Arial"/>
        <family val="2"/>
        <charset val="186"/>
      </rPr>
      <t>3</t>
    </r>
  </si>
  <si>
    <t>Uzmērīšana un nospraušana, izpilduzmērījums pēc būvdarbu pabeigšanas</t>
  </si>
  <si>
    <t>Ierakuma izstrāde</t>
  </si>
  <si>
    <t>Salizturīgās kārtas būvniecība</t>
  </si>
  <si>
    <t>Ar saistvielām saistītas konstruktīvās kārtas</t>
  </si>
  <si>
    <t>2. Katra konkrēta darba izmaksās jāparedz visi ar darba izpildi saistītie izdevumi;</t>
  </si>
  <si>
    <t xml:space="preserve">Liekās grunts (augu zemes) noņemšana </t>
  </si>
  <si>
    <t>Betona apmaļu nojaukšana</t>
  </si>
  <si>
    <t>Ceļa zīmes ar stabu nojaukšana</t>
  </si>
  <si>
    <t xml:space="preserve">Betona bruģakmens seguma nojaukšana </t>
  </si>
  <si>
    <t>Izsiju izlīdzinošā slāņa izbūve</t>
  </si>
  <si>
    <t>Betona apmales 15.22.100. uz betona C30/37 un šķembu pamata izbūve</t>
  </si>
  <si>
    <t xml:space="preserve">Betona apmales 08.20.100. uz betona C30/37 un šķembu pamata izbūve </t>
  </si>
  <si>
    <t>Cinkota metāla ceļa zīmju staba uzstādīšana</t>
  </si>
  <si>
    <t>Papildzīmes Nr.835 uzstādīšana</t>
  </si>
  <si>
    <t>Papildzīmes Nr.849 uzstādīšana</t>
  </si>
  <si>
    <t>Betona apmales 15.30.100. uz betona C30/37 un šķembu pamata izbūve, ieskaitot slīpās</t>
  </si>
  <si>
    <t>Teritorijas nostiprināšana ar augu zemi, apsēta ar zāli, h=10 cm</t>
  </si>
  <si>
    <t>Nesaistītu minerālmateriālu maisījuma 0/56 vai 0/63 NIII pamatu izbūve, h=20 cm</t>
  </si>
  <si>
    <t>Nesaistītu minerālmateriālu maisījuma 0/45 NII pamatu izbūve, h=10 cm</t>
  </si>
  <si>
    <t>Nesaistītu minerālmateriālu maisījuma 0/45 NIV pamatu izbūve, h=15 cm (ietve)</t>
  </si>
  <si>
    <t>Ceļa apzīmējumu uzklāšana no termoplasta vai aukstplastiska materiāla (balts)</t>
  </si>
  <si>
    <t>Ceļa apzīmējumu uzklāšana no termoplasta vai aukstplastiska materiāla (dzeltens)</t>
  </si>
  <si>
    <t>Ceļa zīmes Nr.537 uzstādīšana</t>
  </si>
  <si>
    <t>1. Visi materiāli un darbu apraksts atbilstoši "Autoceļu būvdarbu specifikācijas 2023";</t>
  </si>
  <si>
    <t>Darbu daudzumu saraksts. Vieglo automašīnu stāvlaukuma izbūve īpašumos Slimnīcas iela 9 un Turaidas iela 5a, Cēsis, Cēsu novads.</t>
  </si>
  <si>
    <t>kompl.</t>
  </si>
  <si>
    <t>Koka žoga nojaukšana</t>
  </si>
  <si>
    <t>Betona plātņu kāpņu nojaukšana</t>
  </si>
  <si>
    <t>Betona seguma nojaukšana</t>
  </si>
  <si>
    <t>Atsevišķi augošu koku ciršana ar celma novākšanu</t>
  </si>
  <si>
    <t>Elektroapgādes kabeļu ievietošana dalītajā aizsargcaurulē DN110, 750N</t>
  </si>
  <si>
    <t>SIA Tet akas vāka nomaiņa pret peldošo ar komunikāciju turētāja logo</t>
  </si>
  <si>
    <t>Esošo sadzīves kanalizācijas aku pārsedzes un vāku nomaiņa pret peldošajiem, ieskaitot aku remontu</t>
  </si>
  <si>
    <t>Esošo akmens norobežojumu nojaukšana</t>
  </si>
  <si>
    <t>Uzbēruma izbūve</t>
  </si>
  <si>
    <t>Karstā asfalta AC11surf SIII izbūve, h=4 cm</t>
  </si>
  <si>
    <t>Karstā asfalta AC16 base SIV izbūve, h=5 cm</t>
  </si>
  <si>
    <t>Divkārtu virsmas apstrāde remontzonā</t>
  </si>
  <si>
    <t>Kāpņu izbūve ar saliekamiem betona pakāpieniem un cinkota metāla margām</t>
  </si>
  <si>
    <t>Papildzīmes Nr.844 uzstādīšana</t>
  </si>
  <si>
    <t>Esošā betona bruģakmens seguma pārbruģēšana, ieskaitot pamatus</t>
  </si>
  <si>
    <t>Taktilā bruģa brīdinājuma joslas izbūve (dzeltens)</t>
  </si>
  <si>
    <t>Ceļa zīmes Nr.206 uzstādīšana</t>
  </si>
  <si>
    <t>Asfalta seguma nojaukšana</t>
  </si>
  <si>
    <t xml:space="preserve">Esošo ūdensvada aku lūku regulēšana atbilstoši projekta atzīmei </t>
  </si>
  <si>
    <t>Zemes darbi</t>
  </si>
  <si>
    <t>Tranšejas rakšana bez papildus stiprinājumiem dziļumā no 1,5-2,0m</t>
  </si>
  <si>
    <t>m³</t>
  </si>
  <si>
    <t>Tranšejas rakšana attīrīšanas iekārtām, dziļums 3m</t>
  </si>
  <si>
    <t>Izraktās liekās grunts transportēšana uz atbērtni (k=1,15)</t>
  </si>
  <si>
    <t>Smilts pamatnes ierīkošana zem cauruļvadiem hmin=0,15m
(Grunti noblīvēt līdz dabīgā blīvuma pakāpei)</t>
  </si>
  <si>
    <t>Smilšu grunts apbērums, hmin=30cm
(Grunti noblīvēt līdz dabīgā blīvuma pakāpei)</t>
  </si>
  <si>
    <t>Būvbedru-tranšeju aizbēršana ar esošu smilšu grunti līdz projektētā
seguma šķersgriezumam (Grunti noblīvēt līdz dabīgā blīvuma pakāpei)</t>
  </si>
  <si>
    <t>Lietus kanalizācija K2</t>
  </si>
  <si>
    <t>Caurules (PP) OD160 SN8 izbūve atklātā tranšejā (Evopipes Evorain, vai ekvivalents)</t>
  </si>
  <si>
    <t>Caurules (PP) OD200 SN8 izbūve atklātā tranšejā (Evopipes Evorain, vai ekvivalents)</t>
  </si>
  <si>
    <t xml:space="preserve">Lietus kanalizācijas aka Ø400/315, ar atzariem DN200 (Evopipes CSB vai ekvivalents) ar kaļamā ķeta vāku, slodzes klase D400 (1,0-1,5 m dziļumā) </t>
  </si>
  <si>
    <t xml:space="preserve">Lietus kanalizācijas aka Ø400/315, DN200 caurejoša (Evopipes CSS vai ekvivalents) ar kaļamā ķeta vāku, slodzes klase D400 (1,5-2,0 m dziļumā) </t>
  </si>
  <si>
    <t xml:space="preserve">Lietus kanalizācijas aka Ø600/500, pamatnes tips 3BL, DN200 (Evopipes vai ekvivalents) ar kaļamā ķeta vāku, slodzes klase D400 (1,0-1,5 m dziļumā) </t>
  </si>
  <si>
    <t xml:space="preserve">Lietus kanalizācijas aka Ø600/500, pamatnes tips 3BL, DN200 (Evopipes vai ekvivalents) ar kaļamā ķeta vāku, slodzes klase D400 (1,5-2,0 m dziļumā) </t>
  </si>
  <si>
    <t xml:space="preserve">Lietus ūdens uztvērējaka (gūlija) Ø400/315 ar 0,5m nosēddaļu, pieslēgums DN160 ar kantainu kaļamā ķeta rāmi un resti, slodzes klase D400 (1,5-2,0 m dziļumā) </t>
  </si>
  <si>
    <t>Saliekamo betona elementu grodu aka DN 1000 (2,5-3,0 m dziļumā) ar grodiem, hidroizolāciju un ķeta vāku 15 t, izbūve un montāža zaļajā zonā</t>
  </si>
  <si>
    <t>Kombinētais smilšu/eļļas daļiņu atdalītājs (Wavin Euro PEK Roo SuperKombi NS30/10/2000, vai ekvivalents), iebūve un montāža 3.0m dziļumā</t>
  </si>
  <si>
    <t>Betonētas plātnes izbūve attīrīšanas iekārtu enkurošanai. Izmēri 5,8m x 1,8m x 0,15m</t>
  </si>
  <si>
    <t>Diametru pāreja PP DN160/200</t>
  </si>
  <si>
    <t>PP uzmavas noslēgtapa DN200</t>
  </si>
  <si>
    <t>Pievienojuma veidgabals, kas paredzēts Ø160 caurules pievienojumam plastmasas akai</t>
  </si>
  <si>
    <t>Kabeļu aizsargcaurule (Evocab split, vai ekvivalents)</t>
  </si>
  <si>
    <t>Rūpnieciski ražota aizsargčaula, kas paredzēta Ø160 caurules iebūvei dzelzbetona grodu akā</t>
  </si>
  <si>
    <t>Rūpnieciski ražota aizsargčaula, kas paredzēta Ø200 caurules iebūvei dzelzbetona grodu akā</t>
  </si>
  <si>
    <t>Teknes izveide akā (LK-1 un K2-7)</t>
  </si>
  <si>
    <t>Kanalizācijas cauruļvadu skalošana un tīrīšana</t>
  </si>
  <si>
    <t>Lietus kanalizācijas tīkli, saskaņā ar UKT daļu</t>
  </si>
  <si>
    <t>Apgaismojums. Ārējā elektroapgāde. Saskaņā ar ELT daļu. Darbu daudzumu izmaksās jāiekļauj materiāli saskaņā ar ELT daļas materiālu specifikāciju.</t>
  </si>
  <si>
    <t>Bedres rakšana staba pamatnei</t>
  </si>
  <si>
    <t>Staba pamata uzstādīšana gatavā bedrē</t>
  </si>
  <si>
    <t>Staba montāža uz sagatavota pamata</t>
  </si>
  <si>
    <t>Apgaismojuma armatūru montāža balstā</t>
  </si>
  <si>
    <t>Aizsardzības automātu montāža balstā</t>
  </si>
  <si>
    <t xml:space="preserve">Kabeļa izvada montāža pa fasādi un ēkā pa sienu līdz AS-1 </t>
  </si>
  <si>
    <t xml:space="preserve">Kabeļa izvada pievienošanu AS-1 esošā ēkā </t>
  </si>
  <si>
    <t>Kabeļa kanala montāža uz fasādes kabeļā aizsardzībai</t>
  </si>
  <si>
    <t>Automāslēdžu montāža ar shēmošanu esošā AS-1 sadalnē</t>
  </si>
  <si>
    <t>Kabeļa montāža stabā</t>
  </si>
  <si>
    <t>m.</t>
  </si>
  <si>
    <t>Pievienojuma spaiļu montāža balstā</t>
  </si>
  <si>
    <t>Kabeļu galu apdares montāža, kabeļa pievienošana balstos</t>
  </si>
  <si>
    <t>Kabeļa tranšejas rakšana ar mehānismiem</t>
  </si>
  <si>
    <t>Kabeļa tranšejas rakšana ar rokām</t>
  </si>
  <si>
    <t>Kabeļa tranšejas gultnes sagatavošana</t>
  </si>
  <si>
    <t>Kabeļa tranšejas aizbēršana, blietēšana, ieskaitot materiālus</t>
  </si>
  <si>
    <t>Kabeļa ievēršana caurulē</t>
  </si>
  <si>
    <t>Kabeļa caurulē noguldīšana sagatavotā tranšejā</t>
  </si>
  <si>
    <t>Kabeļu aizsarglentas ieklāšana</t>
  </si>
  <si>
    <t>Esošo komunikāciju šķērsošana</t>
  </si>
  <si>
    <t>Esošā apgaismojuma  balstu demontāža un utilizācija ieskaitot transportēšanas izmaksas</t>
  </si>
  <si>
    <t>Esošo apgaismojuma armatūru demontāža un utilizācija</t>
  </si>
  <si>
    <t>Maģistrālā kabeļa dzīslu atvienoša demontējamos betona balstos</t>
  </si>
  <si>
    <t>Augļu koka nociršana, sakņu izraušana</t>
  </si>
  <si>
    <t>Grunts nomaiņa tranšejas robežās ieskaitot materiālus</t>
  </si>
  <si>
    <t>Topogrāfiskie uzmērījumi pēc izpildes</t>
  </si>
  <si>
    <t>m²</t>
  </si>
  <si>
    <t>Izpilddokumentācija ELT</t>
  </si>
  <si>
    <t>Digitāla izpildmērījuma sagatavošana UKT</t>
  </si>
  <si>
    <t> Vienības izmaksas</t>
  </si>
  <si>
    <t> Kopā uz visu apjomu</t>
  </si>
  <si>
    <t> laika norma (c/h)</t>
  </si>
  <si>
    <t> darba samaksas likme (euro/h)</t>
  </si>
  <si>
    <t xml:space="preserve"> darba alga </t>
  </si>
  <si>
    <t>būvizstrā-  dājumi</t>
  </si>
  <si>
    <t>būvizstrā-   dājumi</t>
  </si>
  <si>
    <t> mehānismi</t>
  </si>
  <si>
    <t xml:space="preserve"> summa </t>
  </si>
  <si>
    <t> darbietilpība (c/h)</t>
  </si>
  <si>
    <t>cena EUR kopā</t>
  </si>
  <si>
    <t>APSTIPRINU</t>
  </si>
  <si>
    <t>_______________________________________</t>
  </si>
  <si>
    <t>(pasūtītāja paraksts un tā atšifrējums)              Z.v.</t>
  </si>
  <si>
    <t>________. gada  ____. ____________</t>
  </si>
  <si>
    <t>Būvniecības koptāme</t>
  </si>
  <si>
    <t>Nr. p. k.</t>
  </si>
  <si>
    <t>Objekta nosaukums</t>
  </si>
  <si>
    <t>Objekta izmaksas (euro)</t>
  </si>
  <si>
    <t>Kopā</t>
  </si>
  <si>
    <t>PVN (21,00%)</t>
  </si>
  <si>
    <t xml:space="preserve">                          (paraksts un tā atšifrējums, datums)</t>
  </si>
  <si>
    <t xml:space="preserve">                           (paraksts un tā atšifrējums, datums)</t>
  </si>
  <si>
    <t>Kopsavilkuma aprēķins Nr.1</t>
  </si>
  <si>
    <t>(būvdarbu veids vai konstruktīvā elementa nosaukums)</t>
  </si>
  <si>
    <t>Par kopējo summu (euro)</t>
  </si>
  <si>
    <t>Kopējā darbietilpība (c/h)</t>
  </si>
  <si>
    <t>Nr.p.k.</t>
  </si>
  <si>
    <t>Būvdarbu veids vai konstruktīvā elementa nosaukums</t>
  </si>
  <si>
    <t>Tāmes izmaksas</t>
  </si>
  <si>
    <t>Tai skaitā</t>
  </si>
  <si>
    <t>Darbietilpība (c/h)</t>
  </si>
  <si>
    <t>darba alga</t>
  </si>
  <si>
    <t>būvizstrādājumi</t>
  </si>
  <si>
    <t>mehānismi</t>
  </si>
  <si>
    <t>Virsizdevumi</t>
  </si>
  <si>
    <t>t.sk. darba aizsardzība</t>
  </si>
  <si>
    <t>Peļņa</t>
  </si>
  <si>
    <t>Pavisam kopā</t>
  </si>
  <si>
    <t>Vieglo automašīnu stāvlaukuma izbūve</t>
  </si>
  <si>
    <t>Betona bruģakmens seguma izbūve, h=6 cm. Pelēks (ieskaitot sarkano joslu gar apmali)</t>
  </si>
  <si>
    <t>Betona bruģakmens seguma izbūve, h=8 cm. Pelēks (ieskaitot melnos ieslēgumus)</t>
  </si>
  <si>
    <t xml:space="preserve">Objekta nosaukums: Vieglo automašīnu stāvlaukuma izbūve SIA “Cēsu klīnika” </t>
  </si>
  <si>
    <t>Būves adrese: Cēsis, Slimnīcas iela 9 un Turaidas iela 5a</t>
  </si>
  <si>
    <t>Vieglo automašīnu stāvlaukuma izbūve SIA “Cēsu klīnika” objektos</t>
  </si>
  <si>
    <t>Sastādīja:__________________________________________</t>
  </si>
  <si>
    <t xml:space="preserve">Sertifikāta </t>
  </si>
  <si>
    <t xml:space="preserve">Tāme sastādīta </t>
  </si>
  <si>
    <t>Pārbaudīja:_________________________________________</t>
  </si>
  <si>
    <t>Sertifikāta Nr.</t>
  </si>
  <si>
    <t xml:space="preserve">Sastādīja:                               </t>
  </si>
  <si>
    <t>Mobilizācija, būvlaukuma ierīkošana, darbu organizācija un satiksmes organizācija būvdarbu laikā</t>
  </si>
  <si>
    <t>“Vieglo automašīnu stāvlaukuma izbūve SIA “Cēsu klīnika” objektos”</t>
  </si>
  <si>
    <r>
      <t xml:space="preserve">Otreiz izmantojamo drupināto būvgružu izmantošana pamatnes izbūvē, kas iegūti no Projekta  </t>
    </r>
    <r>
      <rPr>
        <b/>
        <sz val="8"/>
        <color theme="1"/>
        <rFont val="Arial"/>
        <family val="2"/>
        <charset val="186"/>
      </rPr>
      <t>"Cēsu klīnikas Bērnu veselības centra dienas stacionāra un rehabilitācijas pakalpojuma pilnveidošana un infrastruktūras atjaunošana", Nr.4.1.1.3.i.0/1/23/I/CFLA/030</t>
    </r>
  </si>
  <si>
    <t>Aktualizēts: 03.01.2025</t>
  </si>
  <si>
    <t xml:space="preserve">CK 2025/1/AK </t>
  </si>
  <si>
    <t>Pielikums Nr.1</t>
  </si>
  <si>
    <t>Pasūtījuma Nr. CK 2025/1/AK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</si>
</sst>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_(* #,##0.00_);_(* \(#,##0.00\);_(* &quot;-&quot;??_);_(@_)"/>
    <numFmt numFmtId="166" formatCode="_(* #,##0.00_);_(* \(#,##0.00\);_(* \-??_);_(@_)"/>
    <numFmt numFmtId="167" formatCode="#,##0.000000000"/>
  </numFmts>
  <fonts count="25" x14ac:knownFonts="1">
    <font>
      <sz val="11"/>
      <color theme="1"/>
      <name val="Calibri"/>
      <family val="2"/>
      <charset val="186"/>
      <scheme val="minor"/>
    </font>
    <font>
      <b/>
      <sz val="8"/>
      <name val="Arial"/>
      <family val="2"/>
    </font>
    <font>
      <b/>
      <sz val="12"/>
      <name val="Arial"/>
      <family val="2"/>
      <charset val="186"/>
    </font>
    <font>
      <b/>
      <sz val="8"/>
      <color indexed="9"/>
      <name val="Arial"/>
      <family val="2"/>
      <charset val="186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vertAlign val="superscript"/>
      <sz val="8"/>
      <color theme="1"/>
      <name val="Arial"/>
      <family val="2"/>
      <charset val="186"/>
    </font>
    <font>
      <sz val="8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 Narrow"/>
      <family val="2"/>
      <charset val="186"/>
    </font>
    <font>
      <b/>
      <sz val="8"/>
      <name val="Arial"/>
      <family val="2"/>
      <charset val="186"/>
    </font>
    <font>
      <sz val="8"/>
      <name val="Arial"/>
      <family val="2"/>
      <charset val="186"/>
    </font>
    <font>
      <sz val="8"/>
      <color indexed="8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i/>
      <sz val="8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</cellStyleXfs>
  <cellXfs count="178">
    <xf numFmtId="0" fontId="0" fillId="0" borderId="0" xfId="0"/>
    <xf numFmtId="49" fontId="3" fillId="2" borderId="0" xfId="0" applyNumberFormat="1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 wrapText="1"/>
    </xf>
    <xf numFmtId="0" fontId="4" fillId="0" borderId="0" xfId="0" applyFont="1"/>
    <xf numFmtId="0" fontId="4" fillId="0" borderId="1" xfId="0" applyFont="1" applyBorder="1"/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2" fillId="5" borderId="4" xfId="1" applyFont="1" applyFill="1" applyBorder="1" applyAlignment="1">
      <alignment horizontal="center" vertical="center" wrapText="1"/>
    </xf>
    <xf numFmtId="0" fontId="12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12" fillId="0" borderId="1" xfId="3" applyFont="1" applyBorder="1" applyAlignment="1">
      <alignment vertical="center" wrapText="1"/>
    </xf>
    <xf numFmtId="0" fontId="12" fillId="0" borderId="1" xfId="2" applyFont="1" applyBorder="1" applyAlignment="1">
      <alignment horizontal="left" vertical="center" wrapText="1"/>
    </xf>
    <xf numFmtId="0" fontId="11" fillId="0" borderId="1" xfId="2" applyFont="1" applyBorder="1" applyAlignment="1">
      <alignment horizontal="left" vertical="center" wrapText="1"/>
    </xf>
    <xf numFmtId="0" fontId="12" fillId="0" borderId="1" xfId="3" applyFont="1" applyBorder="1" applyAlignment="1">
      <alignment horizontal="center" vertical="center"/>
    </xf>
    <xf numFmtId="0" fontId="12" fillId="0" borderId="1" xfId="4" applyFont="1" applyBorder="1" applyAlignment="1">
      <alignment horizontal="left" vertical="center" wrapText="1"/>
    </xf>
    <xf numFmtId="0" fontId="12" fillId="0" borderId="5" xfId="4" applyFont="1" applyBorder="1" applyAlignment="1">
      <alignment horizontal="left" vertical="center" wrapText="1"/>
    </xf>
    <xf numFmtId="0" fontId="12" fillId="0" borderId="5" xfId="3" applyFont="1" applyBorder="1" applyAlignment="1">
      <alignment horizontal="left" vertical="center" wrapText="1"/>
    </xf>
    <xf numFmtId="0" fontId="12" fillId="0" borderId="1" xfId="3" applyFont="1" applyBorder="1" applyAlignment="1">
      <alignment horizontal="left" vertical="center" wrapText="1"/>
    </xf>
    <xf numFmtId="0" fontId="12" fillId="0" borderId="1" xfId="4" applyFont="1" applyBorder="1" applyAlignment="1">
      <alignment vertical="center" wrapText="1"/>
    </xf>
    <xf numFmtId="0" fontId="12" fillId="0" borderId="1" xfId="4" applyFont="1" applyBorder="1" applyAlignment="1">
      <alignment horizontal="center" vertical="center" wrapText="1"/>
    </xf>
    <xf numFmtId="2" fontId="10" fillId="5" borderId="6" xfId="5" applyNumberFormat="1" applyFont="1" applyFill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12" fillId="0" borderId="2" xfId="5" applyNumberFormat="1" applyFont="1" applyFill="1" applyBorder="1" applyAlignment="1">
      <alignment horizontal="center" vertical="center"/>
    </xf>
    <xf numFmtId="0" fontId="4" fillId="0" borderId="2" xfId="0" applyFont="1" applyBorder="1"/>
    <xf numFmtId="164" fontId="12" fillId="0" borderId="2" xfId="3" applyNumberFormat="1" applyFont="1" applyBorder="1" applyAlignment="1">
      <alignment horizontal="center" vertical="center"/>
    </xf>
    <xf numFmtId="1" fontId="12" fillId="0" borderId="2" xfId="3" applyNumberFormat="1" applyFont="1" applyBorder="1" applyAlignment="1">
      <alignment horizontal="center" vertical="center"/>
    </xf>
    <xf numFmtId="1" fontId="12" fillId="0" borderId="1" xfId="3" applyNumberFormat="1" applyFont="1" applyBorder="1" applyAlignment="1">
      <alignment horizontal="center" vertical="center"/>
    </xf>
    <xf numFmtId="164" fontId="12" fillId="0" borderId="2" xfId="4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wrapText="1"/>
    </xf>
    <xf numFmtId="0" fontId="12" fillId="0" borderId="1" xfId="0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5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10" xfId="0" applyFont="1" applyBorder="1"/>
    <xf numFmtId="2" fontId="4" fillId="0" borderId="1" xfId="0" applyNumberFormat="1" applyFont="1" applyBorder="1"/>
    <xf numFmtId="0" fontId="5" fillId="0" borderId="11" xfId="0" applyFont="1" applyBorder="1" applyAlignment="1">
      <alignment horizontal="center" wrapText="1"/>
    </xf>
    <xf numFmtId="2" fontId="4" fillId="0" borderId="11" xfId="0" applyNumberFormat="1" applyFont="1" applyBorder="1"/>
    <xf numFmtId="0" fontId="11" fillId="0" borderId="4" xfId="1" applyFont="1" applyBorder="1" applyAlignment="1">
      <alignment vertical="center" wrapText="1"/>
    </xf>
    <xf numFmtId="4" fontId="12" fillId="0" borderId="1" xfId="0" applyNumberFormat="1" applyFont="1" applyBorder="1" applyAlignment="1">
      <alignment horizontal="right" vertical="center" wrapText="1"/>
    </xf>
    <xf numFmtId="4" fontId="12" fillId="0" borderId="10" xfId="0" applyNumberFormat="1" applyFont="1" applyBorder="1" applyAlignment="1">
      <alignment horizontal="right" vertical="center" wrapText="1"/>
    </xf>
    <xf numFmtId="4" fontId="12" fillId="0" borderId="11" xfId="0" applyNumberFormat="1" applyFont="1" applyBorder="1" applyAlignment="1">
      <alignment horizontal="right" vertical="center" wrapText="1"/>
    </xf>
    <xf numFmtId="0" fontId="4" fillId="0" borderId="13" xfId="0" applyFont="1" applyBorder="1"/>
    <xf numFmtId="0" fontId="4" fillId="0" borderId="14" xfId="0" applyFont="1" applyBorder="1"/>
    <xf numFmtId="2" fontId="4" fillId="0" borderId="14" xfId="0" applyNumberFormat="1" applyFont="1" applyBorder="1"/>
    <xf numFmtId="2" fontId="4" fillId="0" borderId="15" xfId="0" applyNumberFormat="1" applyFont="1" applyBorder="1"/>
    <xf numFmtId="4" fontId="12" fillId="0" borderId="13" xfId="0" applyNumberFormat="1" applyFont="1" applyBorder="1" applyAlignment="1">
      <alignment horizontal="right" vertical="center" wrapText="1"/>
    </xf>
    <xf numFmtId="4" fontId="12" fillId="0" borderId="14" xfId="0" applyNumberFormat="1" applyFont="1" applyBorder="1" applyAlignment="1">
      <alignment horizontal="right" vertical="center" wrapText="1"/>
    </xf>
    <xf numFmtId="4" fontId="12" fillId="0" borderId="15" xfId="0" applyNumberFormat="1" applyFont="1" applyBorder="1" applyAlignment="1">
      <alignment horizontal="right" vertical="center" wrapText="1"/>
    </xf>
    <xf numFmtId="0" fontId="4" fillId="4" borderId="10" xfId="0" applyFont="1" applyFill="1" applyBorder="1"/>
    <xf numFmtId="0" fontId="4" fillId="4" borderId="1" xfId="0" applyFont="1" applyFill="1" applyBorder="1"/>
    <xf numFmtId="2" fontId="4" fillId="4" borderId="1" xfId="0" applyNumberFormat="1" applyFont="1" applyFill="1" applyBorder="1"/>
    <xf numFmtId="2" fontId="4" fillId="4" borderId="11" xfId="0" applyNumberFormat="1" applyFont="1" applyFill="1" applyBorder="1"/>
    <xf numFmtId="4" fontId="12" fillId="4" borderId="10" xfId="0" applyNumberFormat="1" applyFont="1" applyFill="1" applyBorder="1" applyAlignment="1">
      <alignment horizontal="right" vertical="center" wrapText="1"/>
    </xf>
    <xf numFmtId="4" fontId="12" fillId="4" borderId="1" xfId="0" applyNumberFormat="1" applyFont="1" applyFill="1" applyBorder="1" applyAlignment="1">
      <alignment horizontal="right" vertical="center" wrapText="1"/>
    </xf>
    <xf numFmtId="4" fontId="12" fillId="4" borderId="11" xfId="0" applyNumberFormat="1" applyFont="1" applyFill="1" applyBorder="1" applyAlignment="1">
      <alignment horizontal="right" vertical="center" wrapText="1"/>
    </xf>
    <xf numFmtId="0" fontId="5" fillId="4" borderId="10" xfId="0" applyFont="1" applyFill="1" applyBorder="1"/>
    <xf numFmtId="0" fontId="5" fillId="4" borderId="11" xfId="0" applyFont="1" applyFill="1" applyBorder="1"/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right" vertical="center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left" vertical="center"/>
    </xf>
    <xf numFmtId="0" fontId="14" fillId="0" borderId="1" xfId="1" applyFont="1" applyBorder="1" applyAlignment="1">
      <alignment horizontal="center" vertical="center"/>
    </xf>
    <xf numFmtId="0" fontId="17" fillId="0" borderId="0" xfId="1" applyFont="1" applyAlignment="1">
      <alignment horizontal="right" vertical="center"/>
    </xf>
    <xf numFmtId="4" fontId="18" fillId="0" borderId="0" xfId="1" applyNumberFormat="1" applyFont="1" applyAlignment="1">
      <alignment horizontal="right" vertical="center"/>
    </xf>
    <xf numFmtId="2" fontId="17" fillId="0" borderId="0" xfId="1" applyNumberFormat="1" applyFont="1" applyAlignment="1">
      <alignment horizontal="right" vertical="center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4" fontId="18" fillId="0" borderId="0" xfId="1" applyNumberFormat="1" applyFont="1" applyAlignment="1">
      <alignment vertical="center"/>
    </xf>
    <xf numFmtId="0" fontId="18" fillId="0" borderId="0" xfId="1" applyFont="1" applyAlignment="1">
      <alignment vertical="center"/>
    </xf>
    <xf numFmtId="167" fontId="18" fillId="0" borderId="0" xfId="1" applyNumberFormat="1" applyFont="1" applyAlignment="1">
      <alignment vertical="center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horizontal="right"/>
    </xf>
    <xf numFmtId="4" fontId="14" fillId="0" borderId="0" xfId="5" applyNumberFormat="1" applyFont="1" applyFill="1" applyBorder="1" applyAlignment="1" applyProtection="1">
      <alignment horizontal="right" vertical="center"/>
    </xf>
    <xf numFmtId="0" fontId="14" fillId="0" borderId="0" xfId="1" applyFont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4" fontId="14" fillId="0" borderId="1" xfId="1" applyNumberFormat="1" applyFont="1" applyBorder="1" applyAlignment="1">
      <alignment horizontal="right" vertical="center"/>
    </xf>
    <xf numFmtId="4" fontId="14" fillId="0" borderId="0" xfId="1" applyNumberFormat="1" applyFont="1" applyAlignment="1">
      <alignment vertical="center"/>
    </xf>
    <xf numFmtId="0" fontId="15" fillId="0" borderId="1" xfId="1" applyFont="1" applyBorder="1" applyAlignment="1">
      <alignment horizontal="right" vertical="center"/>
    </xf>
    <xf numFmtId="4" fontId="15" fillId="0" borderId="1" xfId="1" applyNumberFormat="1" applyFont="1" applyBorder="1" applyAlignment="1">
      <alignment horizontal="right" vertical="center"/>
    </xf>
    <xf numFmtId="4" fontId="14" fillId="0" borderId="1" xfId="1" applyNumberFormat="1" applyFont="1" applyBorder="1" applyAlignment="1">
      <alignment horizontal="center" vertical="center"/>
    </xf>
    <xf numFmtId="4" fontId="15" fillId="0" borderId="1" xfId="1" applyNumberFormat="1" applyFont="1" applyBorder="1" applyAlignment="1">
      <alignment horizontal="center" vertical="center"/>
    </xf>
    <xf numFmtId="0" fontId="18" fillId="0" borderId="0" xfId="1" applyFont="1" applyAlignment="1">
      <alignment horizontal="right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vertical="center" wrapText="1"/>
    </xf>
    <xf numFmtId="2" fontId="18" fillId="0" borderId="0" xfId="1" applyNumberFormat="1" applyFont="1" applyAlignment="1">
      <alignment horizontal="right" vertical="center"/>
    </xf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4" fontId="5" fillId="0" borderId="25" xfId="0" applyNumberFormat="1" applyFont="1" applyBorder="1"/>
    <xf numFmtId="4" fontId="5" fillId="0" borderId="23" xfId="0" applyNumberFormat="1" applyFont="1" applyBorder="1"/>
    <xf numFmtId="4" fontId="5" fillId="0" borderId="26" xfId="0" applyNumberFormat="1" applyFont="1" applyBorder="1"/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right" vertical="center"/>
    </xf>
    <xf numFmtId="0" fontId="19" fillId="0" borderId="0" xfId="1" applyFont="1" applyAlignment="1">
      <alignment vertical="center"/>
    </xf>
    <xf numFmtId="0" fontId="19" fillId="0" borderId="0" xfId="1" applyFont="1" applyAlignment="1">
      <alignment horizontal="left" wrapText="1"/>
    </xf>
    <xf numFmtId="0" fontId="16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/>
    </xf>
    <xf numFmtId="166" fontId="19" fillId="0" borderId="1" xfId="1" applyNumberFormat="1" applyFont="1" applyBorder="1" applyAlignment="1">
      <alignment vertical="center"/>
    </xf>
    <xf numFmtId="166" fontId="16" fillId="0" borderId="1" xfId="1" applyNumberFormat="1" applyFont="1" applyBorder="1" applyAlignment="1">
      <alignment vertical="center"/>
    </xf>
    <xf numFmtId="166" fontId="20" fillId="0" borderId="1" xfId="1" applyNumberFormat="1" applyFont="1" applyBorder="1" applyAlignment="1">
      <alignment vertical="center"/>
    </xf>
    <xf numFmtId="0" fontId="16" fillId="0" borderId="0" xfId="1" applyFont="1" applyAlignment="1">
      <alignment horizontal="right" vertical="center"/>
    </xf>
    <xf numFmtId="10" fontId="19" fillId="0" borderId="0" xfId="1" applyNumberFormat="1" applyFont="1" applyAlignment="1">
      <alignment vertical="center"/>
    </xf>
    <xf numFmtId="166" fontId="16" fillId="0" borderId="0" xfId="1" applyNumberFormat="1" applyFont="1" applyAlignment="1">
      <alignment vertical="center"/>
    </xf>
    <xf numFmtId="0" fontId="19" fillId="0" borderId="0" xfId="0" applyFont="1" applyAlignment="1">
      <alignment horizontal="left" vertical="center"/>
    </xf>
    <xf numFmtId="10" fontId="16" fillId="0" borderId="1" xfId="1" applyNumberFormat="1" applyFont="1" applyBorder="1" applyAlignment="1">
      <alignment horizontal="right" vertical="center"/>
    </xf>
    <xf numFmtId="0" fontId="22" fillId="4" borderId="1" xfId="0" applyFont="1" applyFill="1" applyBorder="1" applyAlignment="1">
      <alignment horizontal="center" vertical="center"/>
    </xf>
    <xf numFmtId="10" fontId="16" fillId="6" borderId="1" xfId="1" applyNumberFormat="1" applyFont="1" applyFill="1" applyBorder="1" applyAlignment="1">
      <alignment horizontal="right" vertical="center"/>
    </xf>
    <xf numFmtId="0" fontId="22" fillId="4" borderId="10" xfId="0" applyFont="1" applyFill="1" applyBorder="1" applyAlignment="1">
      <alignment horizontal="center" wrapText="1"/>
    </xf>
    <xf numFmtId="0" fontId="22" fillId="4" borderId="1" xfId="0" applyFont="1" applyFill="1" applyBorder="1" applyAlignment="1">
      <alignment horizontal="center" wrapText="1"/>
    </xf>
    <xf numFmtId="0" fontId="22" fillId="4" borderId="11" xfId="0" applyFont="1" applyFill="1" applyBorder="1" applyAlignment="1">
      <alignment horizontal="center" wrapText="1"/>
    </xf>
    <xf numFmtId="0" fontId="23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" fontId="4" fillId="0" borderId="1" xfId="0" applyNumberFormat="1" applyFont="1" applyBorder="1" applyAlignment="1">
      <alignment vertical="center"/>
    </xf>
    <xf numFmtId="2" fontId="4" fillId="0" borderId="1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4" fillId="0" borderId="0" xfId="1" applyFont="1" applyAlignment="1">
      <alignment horizontal="right" vertical="center"/>
    </xf>
    <xf numFmtId="0" fontId="16" fillId="0" borderId="2" xfId="1" applyFont="1" applyBorder="1" applyAlignment="1">
      <alignment horizontal="right" vertical="center"/>
    </xf>
    <xf numFmtId="0" fontId="16" fillId="0" borderId="5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15" fillId="0" borderId="0" xfId="1" applyFont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 shrinkToFit="1"/>
    </xf>
    <xf numFmtId="0" fontId="19" fillId="0" borderId="3" xfId="0" applyFont="1" applyBorder="1" applyAlignment="1">
      <alignment horizontal="left" vertical="center" wrapText="1" shrinkToFit="1"/>
    </xf>
    <xf numFmtId="0" fontId="16" fillId="0" borderId="2" xfId="1" applyFont="1" applyBorder="1" applyAlignment="1">
      <alignment horizontal="right" vertical="center" wrapText="1"/>
    </xf>
    <xf numFmtId="0" fontId="16" fillId="0" borderId="5" xfId="1" applyFont="1" applyBorder="1" applyAlignment="1">
      <alignment horizontal="right" vertical="center" wrapText="1"/>
    </xf>
    <xf numFmtId="0" fontId="16" fillId="0" borderId="3" xfId="1" applyFont="1" applyBorder="1" applyAlignment="1">
      <alignment horizontal="right" vertical="center" wrapText="1"/>
    </xf>
    <xf numFmtId="0" fontId="16" fillId="0" borderId="2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left" vertical="center" wrapText="1" shrinkToFit="1"/>
    </xf>
    <xf numFmtId="0" fontId="14" fillId="0" borderId="5" xfId="0" applyFont="1" applyBorder="1" applyAlignment="1">
      <alignment horizontal="left" vertical="center" wrapText="1" shrinkToFit="1"/>
    </xf>
    <xf numFmtId="0" fontId="14" fillId="0" borderId="3" xfId="0" applyFont="1" applyBorder="1" applyAlignment="1">
      <alignment horizontal="left" vertical="center" wrapText="1" shrinkToFit="1"/>
    </xf>
    <xf numFmtId="0" fontId="16" fillId="0" borderId="1" xfId="1" applyFont="1" applyBorder="1" applyAlignment="1">
      <alignment horizontal="right" vertical="center"/>
    </xf>
    <xf numFmtId="0" fontId="16" fillId="0" borderId="0" xfId="1" applyFont="1" applyAlignment="1">
      <alignment horizontal="center" vertical="center"/>
    </xf>
    <xf numFmtId="0" fontId="16" fillId="0" borderId="12" xfId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4" fillId="0" borderId="18" xfId="1" applyFont="1" applyBorder="1" applyAlignment="1">
      <alignment horizontal="center" vertical="center" wrapText="1"/>
    </xf>
    <xf numFmtId="0" fontId="14" fillId="0" borderId="2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right" vertical="center"/>
    </xf>
    <xf numFmtId="0" fontId="19" fillId="0" borderId="1" xfId="1" applyFont="1" applyBorder="1" applyAlignment="1">
      <alignment horizontal="right" vertical="center"/>
    </xf>
    <xf numFmtId="0" fontId="14" fillId="0" borderId="19" xfId="1" applyFont="1" applyBorder="1" applyAlignment="1">
      <alignment horizontal="center" vertical="center" wrapText="1"/>
    </xf>
    <xf numFmtId="0" fontId="14" fillId="0" borderId="28" xfId="1" applyFont="1" applyBorder="1" applyAlignment="1">
      <alignment horizontal="center" vertical="center" wrapText="1"/>
    </xf>
    <xf numFmtId="0" fontId="14" fillId="0" borderId="20" xfId="1" applyFont="1" applyBorder="1" applyAlignment="1">
      <alignment horizontal="center" vertical="center" wrapText="1"/>
    </xf>
    <xf numFmtId="0" fontId="14" fillId="0" borderId="29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14" fillId="0" borderId="30" xfId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center" wrapText="1"/>
    </xf>
    <xf numFmtId="0" fontId="1" fillId="3" borderId="2" xfId="0" applyFont="1" applyFill="1" applyBorder="1" applyAlignment="1">
      <alignment horizontal="right" vertical="center"/>
    </xf>
    <xf numFmtId="0" fontId="1" fillId="3" borderId="27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2" fontId="3" fillId="2" borderId="16" xfId="0" applyNumberFormat="1" applyFont="1" applyFill="1" applyBorder="1" applyAlignment="1">
      <alignment horizontal="center" vertical="center" textRotation="90" wrapText="1"/>
    </xf>
    <xf numFmtId="2" fontId="3" fillId="2" borderId="17" xfId="0" applyNumberFormat="1" applyFont="1" applyFill="1" applyBorder="1" applyAlignment="1">
      <alignment horizontal="center" vertical="center" textRotation="90" wrapText="1"/>
    </xf>
    <xf numFmtId="0" fontId="5" fillId="7" borderId="7" xfId="0" applyFont="1" applyFill="1" applyBorder="1" applyAlignment="1">
      <alignment horizontal="center"/>
    </xf>
    <xf numFmtId="0" fontId="5" fillId="7" borderId="8" xfId="0" applyFont="1" applyFill="1" applyBorder="1" applyAlignment="1">
      <alignment horizontal="center"/>
    </xf>
    <xf numFmtId="0" fontId="5" fillId="7" borderId="9" xfId="0" applyFont="1" applyFill="1" applyBorder="1" applyAlignment="1">
      <alignment horizontal="center"/>
    </xf>
  </cellXfs>
  <cellStyles count="6">
    <cellStyle name="Comma 2" xfId="5" xr:uid="{00000000-0005-0000-0000-000000000000}"/>
    <cellStyle name="Normal 2" xfId="1" xr:uid="{00000000-0005-0000-0000-000001000000}"/>
    <cellStyle name="Normal 2 2" xfId="3" xr:uid="{00000000-0005-0000-0000-000002000000}"/>
    <cellStyle name="Normal 3" xfId="2" xr:uid="{00000000-0005-0000-0000-000003000000}"/>
    <cellStyle name="Normal_Bill x.1" xfId="4" xr:uid="{00000000-0005-0000-0000-000004000000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4"/>
  <sheetViews>
    <sheetView tabSelected="1" workbookViewId="0">
      <selection activeCell="H17" sqref="H17"/>
    </sheetView>
  </sheetViews>
  <sheetFormatPr defaultRowHeight="12.75" x14ac:dyDescent="0.25"/>
  <cols>
    <col min="1" max="1" width="5.7109375" style="72" customWidth="1"/>
    <col min="2" max="2" width="70.7109375" style="74" customWidth="1"/>
    <col min="3" max="3" width="7.7109375" style="74" customWidth="1"/>
    <col min="4" max="4" width="15" style="74" customWidth="1"/>
    <col min="5" max="256" width="9.140625" style="74"/>
    <col min="257" max="257" width="5.7109375" style="74" customWidth="1"/>
    <col min="258" max="258" width="70.7109375" style="74" customWidth="1"/>
    <col min="259" max="259" width="7.7109375" style="74" customWidth="1"/>
    <col min="260" max="260" width="15" style="74" customWidth="1"/>
    <col min="261" max="512" width="9.140625" style="74"/>
    <col min="513" max="513" width="5.7109375" style="74" customWidth="1"/>
    <col min="514" max="514" width="70.7109375" style="74" customWidth="1"/>
    <col min="515" max="515" width="7.7109375" style="74" customWidth="1"/>
    <col min="516" max="516" width="15" style="74" customWidth="1"/>
    <col min="517" max="768" width="9.140625" style="74"/>
    <col min="769" max="769" width="5.7109375" style="74" customWidth="1"/>
    <col min="770" max="770" width="70.7109375" style="74" customWidth="1"/>
    <col min="771" max="771" width="7.7109375" style="74" customWidth="1"/>
    <col min="772" max="772" width="15" style="74" customWidth="1"/>
    <col min="773" max="1024" width="9.140625" style="74"/>
    <col min="1025" max="1025" width="5.7109375" style="74" customWidth="1"/>
    <col min="1026" max="1026" width="70.7109375" style="74" customWidth="1"/>
    <col min="1027" max="1027" width="7.7109375" style="74" customWidth="1"/>
    <col min="1028" max="1028" width="15" style="74" customWidth="1"/>
    <col min="1029" max="1280" width="9.140625" style="74"/>
    <col min="1281" max="1281" width="5.7109375" style="74" customWidth="1"/>
    <col min="1282" max="1282" width="70.7109375" style="74" customWidth="1"/>
    <col min="1283" max="1283" width="7.7109375" style="74" customWidth="1"/>
    <col min="1284" max="1284" width="15" style="74" customWidth="1"/>
    <col min="1285" max="1536" width="9.140625" style="74"/>
    <col min="1537" max="1537" width="5.7109375" style="74" customWidth="1"/>
    <col min="1538" max="1538" width="70.7109375" style="74" customWidth="1"/>
    <col min="1539" max="1539" width="7.7109375" style="74" customWidth="1"/>
    <col min="1540" max="1540" width="15" style="74" customWidth="1"/>
    <col min="1541" max="1792" width="9.140625" style="74"/>
    <col min="1793" max="1793" width="5.7109375" style="74" customWidth="1"/>
    <col min="1794" max="1794" width="70.7109375" style="74" customWidth="1"/>
    <col min="1795" max="1795" width="7.7109375" style="74" customWidth="1"/>
    <col min="1796" max="1796" width="15" style="74" customWidth="1"/>
    <col min="1797" max="2048" width="9.140625" style="74"/>
    <col min="2049" max="2049" width="5.7109375" style="74" customWidth="1"/>
    <col min="2050" max="2050" width="70.7109375" style="74" customWidth="1"/>
    <col min="2051" max="2051" width="7.7109375" style="74" customWidth="1"/>
    <col min="2052" max="2052" width="15" style="74" customWidth="1"/>
    <col min="2053" max="2304" width="9.140625" style="74"/>
    <col min="2305" max="2305" width="5.7109375" style="74" customWidth="1"/>
    <col min="2306" max="2306" width="70.7109375" style="74" customWidth="1"/>
    <col min="2307" max="2307" width="7.7109375" style="74" customWidth="1"/>
    <col min="2308" max="2308" width="15" style="74" customWidth="1"/>
    <col min="2309" max="2560" width="9.140625" style="74"/>
    <col min="2561" max="2561" width="5.7109375" style="74" customWidth="1"/>
    <col min="2562" max="2562" width="70.7109375" style="74" customWidth="1"/>
    <col min="2563" max="2563" width="7.7109375" style="74" customWidth="1"/>
    <col min="2564" max="2564" width="15" style="74" customWidth="1"/>
    <col min="2565" max="2816" width="9.140625" style="74"/>
    <col min="2817" max="2817" width="5.7109375" style="74" customWidth="1"/>
    <col min="2818" max="2818" width="70.7109375" style="74" customWidth="1"/>
    <col min="2819" max="2819" width="7.7109375" style="74" customWidth="1"/>
    <col min="2820" max="2820" width="15" style="74" customWidth="1"/>
    <col min="2821" max="3072" width="9.140625" style="74"/>
    <col min="3073" max="3073" width="5.7109375" style="74" customWidth="1"/>
    <col min="3074" max="3074" width="70.7109375" style="74" customWidth="1"/>
    <col min="3075" max="3075" width="7.7109375" style="74" customWidth="1"/>
    <col min="3076" max="3076" width="15" style="74" customWidth="1"/>
    <col min="3077" max="3328" width="9.140625" style="74"/>
    <col min="3329" max="3329" width="5.7109375" style="74" customWidth="1"/>
    <col min="3330" max="3330" width="70.7109375" style="74" customWidth="1"/>
    <col min="3331" max="3331" width="7.7109375" style="74" customWidth="1"/>
    <col min="3332" max="3332" width="15" style="74" customWidth="1"/>
    <col min="3333" max="3584" width="9.140625" style="74"/>
    <col min="3585" max="3585" width="5.7109375" style="74" customWidth="1"/>
    <col min="3586" max="3586" width="70.7109375" style="74" customWidth="1"/>
    <col min="3587" max="3587" width="7.7109375" style="74" customWidth="1"/>
    <col min="3588" max="3588" width="15" style="74" customWidth="1"/>
    <col min="3589" max="3840" width="9.140625" style="74"/>
    <col min="3841" max="3841" width="5.7109375" style="74" customWidth="1"/>
    <col min="3842" max="3842" width="70.7109375" style="74" customWidth="1"/>
    <col min="3843" max="3843" width="7.7109375" style="74" customWidth="1"/>
    <col min="3844" max="3844" width="15" style="74" customWidth="1"/>
    <col min="3845" max="4096" width="9.140625" style="74"/>
    <col min="4097" max="4097" width="5.7109375" style="74" customWidth="1"/>
    <col min="4098" max="4098" width="70.7109375" style="74" customWidth="1"/>
    <col min="4099" max="4099" width="7.7109375" style="74" customWidth="1"/>
    <col min="4100" max="4100" width="15" style="74" customWidth="1"/>
    <col min="4101" max="4352" width="9.140625" style="74"/>
    <col min="4353" max="4353" width="5.7109375" style="74" customWidth="1"/>
    <col min="4354" max="4354" width="70.7109375" style="74" customWidth="1"/>
    <col min="4355" max="4355" width="7.7109375" style="74" customWidth="1"/>
    <col min="4356" max="4356" width="15" style="74" customWidth="1"/>
    <col min="4357" max="4608" width="9.140625" style="74"/>
    <col min="4609" max="4609" width="5.7109375" style="74" customWidth="1"/>
    <col min="4610" max="4610" width="70.7109375" style="74" customWidth="1"/>
    <col min="4611" max="4611" width="7.7109375" style="74" customWidth="1"/>
    <col min="4612" max="4612" width="15" style="74" customWidth="1"/>
    <col min="4613" max="4864" width="9.140625" style="74"/>
    <col min="4865" max="4865" width="5.7109375" style="74" customWidth="1"/>
    <col min="4866" max="4866" width="70.7109375" style="74" customWidth="1"/>
    <col min="4867" max="4867" width="7.7109375" style="74" customWidth="1"/>
    <col min="4868" max="4868" width="15" style="74" customWidth="1"/>
    <col min="4869" max="5120" width="9.140625" style="74"/>
    <col min="5121" max="5121" width="5.7109375" style="74" customWidth="1"/>
    <col min="5122" max="5122" width="70.7109375" style="74" customWidth="1"/>
    <col min="5123" max="5123" width="7.7109375" style="74" customWidth="1"/>
    <col min="5124" max="5124" width="15" style="74" customWidth="1"/>
    <col min="5125" max="5376" width="9.140625" style="74"/>
    <col min="5377" max="5377" width="5.7109375" style="74" customWidth="1"/>
    <col min="5378" max="5378" width="70.7109375" style="74" customWidth="1"/>
    <col min="5379" max="5379" width="7.7109375" style="74" customWidth="1"/>
    <col min="5380" max="5380" width="15" style="74" customWidth="1"/>
    <col min="5381" max="5632" width="9.140625" style="74"/>
    <col min="5633" max="5633" width="5.7109375" style="74" customWidth="1"/>
    <col min="5634" max="5634" width="70.7109375" style="74" customWidth="1"/>
    <col min="5635" max="5635" width="7.7109375" style="74" customWidth="1"/>
    <col min="5636" max="5636" width="15" style="74" customWidth="1"/>
    <col min="5637" max="5888" width="9.140625" style="74"/>
    <col min="5889" max="5889" width="5.7109375" style="74" customWidth="1"/>
    <col min="5890" max="5890" width="70.7109375" style="74" customWidth="1"/>
    <col min="5891" max="5891" width="7.7109375" style="74" customWidth="1"/>
    <col min="5892" max="5892" width="15" style="74" customWidth="1"/>
    <col min="5893" max="6144" width="9.140625" style="74"/>
    <col min="6145" max="6145" width="5.7109375" style="74" customWidth="1"/>
    <col min="6146" max="6146" width="70.7109375" style="74" customWidth="1"/>
    <col min="6147" max="6147" width="7.7109375" style="74" customWidth="1"/>
    <col min="6148" max="6148" width="15" style="74" customWidth="1"/>
    <col min="6149" max="6400" width="9.140625" style="74"/>
    <col min="6401" max="6401" width="5.7109375" style="74" customWidth="1"/>
    <col min="6402" max="6402" width="70.7109375" style="74" customWidth="1"/>
    <col min="6403" max="6403" width="7.7109375" style="74" customWidth="1"/>
    <col min="6404" max="6404" width="15" style="74" customWidth="1"/>
    <col min="6405" max="6656" width="9.140625" style="74"/>
    <col min="6657" max="6657" width="5.7109375" style="74" customWidth="1"/>
    <col min="6658" max="6658" width="70.7109375" style="74" customWidth="1"/>
    <col min="6659" max="6659" width="7.7109375" style="74" customWidth="1"/>
    <col min="6660" max="6660" width="15" style="74" customWidth="1"/>
    <col min="6661" max="6912" width="9.140625" style="74"/>
    <col min="6913" max="6913" width="5.7109375" style="74" customWidth="1"/>
    <col min="6914" max="6914" width="70.7109375" style="74" customWidth="1"/>
    <col min="6915" max="6915" width="7.7109375" style="74" customWidth="1"/>
    <col min="6916" max="6916" width="15" style="74" customWidth="1"/>
    <col min="6917" max="7168" width="9.140625" style="74"/>
    <col min="7169" max="7169" width="5.7109375" style="74" customWidth="1"/>
    <col min="7170" max="7170" width="70.7109375" style="74" customWidth="1"/>
    <col min="7171" max="7171" width="7.7109375" style="74" customWidth="1"/>
    <col min="7172" max="7172" width="15" style="74" customWidth="1"/>
    <col min="7173" max="7424" width="9.140625" style="74"/>
    <col min="7425" max="7425" width="5.7109375" style="74" customWidth="1"/>
    <col min="7426" max="7426" width="70.7109375" style="74" customWidth="1"/>
    <col min="7427" max="7427" width="7.7109375" style="74" customWidth="1"/>
    <col min="7428" max="7428" width="15" style="74" customWidth="1"/>
    <col min="7429" max="7680" width="9.140625" style="74"/>
    <col min="7681" max="7681" width="5.7109375" style="74" customWidth="1"/>
    <col min="7682" max="7682" width="70.7109375" style="74" customWidth="1"/>
    <col min="7683" max="7683" width="7.7109375" style="74" customWidth="1"/>
    <col min="7684" max="7684" width="15" style="74" customWidth="1"/>
    <col min="7685" max="7936" width="9.140625" style="74"/>
    <col min="7937" max="7937" width="5.7109375" style="74" customWidth="1"/>
    <col min="7938" max="7938" width="70.7109375" style="74" customWidth="1"/>
    <col min="7939" max="7939" width="7.7109375" style="74" customWidth="1"/>
    <col min="7940" max="7940" width="15" style="74" customWidth="1"/>
    <col min="7941" max="8192" width="9.140625" style="74"/>
    <col min="8193" max="8193" width="5.7109375" style="74" customWidth="1"/>
    <col min="8194" max="8194" width="70.7109375" style="74" customWidth="1"/>
    <col min="8195" max="8195" width="7.7109375" style="74" customWidth="1"/>
    <col min="8196" max="8196" width="15" style="74" customWidth="1"/>
    <col min="8197" max="8448" width="9.140625" style="74"/>
    <col min="8449" max="8449" width="5.7109375" style="74" customWidth="1"/>
    <col min="8450" max="8450" width="70.7109375" style="74" customWidth="1"/>
    <col min="8451" max="8451" width="7.7109375" style="74" customWidth="1"/>
    <col min="8452" max="8452" width="15" style="74" customWidth="1"/>
    <col min="8453" max="8704" width="9.140625" style="74"/>
    <col min="8705" max="8705" width="5.7109375" style="74" customWidth="1"/>
    <col min="8706" max="8706" width="70.7109375" style="74" customWidth="1"/>
    <col min="8707" max="8707" width="7.7109375" style="74" customWidth="1"/>
    <col min="8708" max="8708" width="15" style="74" customWidth="1"/>
    <col min="8709" max="8960" width="9.140625" style="74"/>
    <col min="8961" max="8961" width="5.7109375" style="74" customWidth="1"/>
    <col min="8962" max="8962" width="70.7109375" style="74" customWidth="1"/>
    <col min="8963" max="8963" width="7.7109375" style="74" customWidth="1"/>
    <col min="8964" max="8964" width="15" style="74" customWidth="1"/>
    <col min="8965" max="9216" width="9.140625" style="74"/>
    <col min="9217" max="9217" width="5.7109375" style="74" customWidth="1"/>
    <col min="9218" max="9218" width="70.7109375" style="74" customWidth="1"/>
    <col min="9219" max="9219" width="7.7109375" style="74" customWidth="1"/>
    <col min="9220" max="9220" width="15" style="74" customWidth="1"/>
    <col min="9221" max="9472" width="9.140625" style="74"/>
    <col min="9473" max="9473" width="5.7109375" style="74" customWidth="1"/>
    <col min="9474" max="9474" width="70.7109375" style="74" customWidth="1"/>
    <col min="9475" max="9475" width="7.7109375" style="74" customWidth="1"/>
    <col min="9476" max="9476" width="15" style="74" customWidth="1"/>
    <col min="9477" max="9728" width="9.140625" style="74"/>
    <col min="9729" max="9729" width="5.7109375" style="74" customWidth="1"/>
    <col min="9730" max="9730" width="70.7109375" style="74" customWidth="1"/>
    <col min="9731" max="9731" width="7.7109375" style="74" customWidth="1"/>
    <col min="9732" max="9732" width="15" style="74" customWidth="1"/>
    <col min="9733" max="9984" width="9.140625" style="74"/>
    <col min="9985" max="9985" width="5.7109375" style="74" customWidth="1"/>
    <col min="9986" max="9986" width="70.7109375" style="74" customWidth="1"/>
    <col min="9987" max="9987" width="7.7109375" style="74" customWidth="1"/>
    <col min="9988" max="9988" width="15" style="74" customWidth="1"/>
    <col min="9989" max="10240" width="9.140625" style="74"/>
    <col min="10241" max="10241" width="5.7109375" style="74" customWidth="1"/>
    <col min="10242" max="10242" width="70.7109375" style="74" customWidth="1"/>
    <col min="10243" max="10243" width="7.7109375" style="74" customWidth="1"/>
    <col min="10244" max="10244" width="15" style="74" customWidth="1"/>
    <col min="10245" max="10496" width="9.140625" style="74"/>
    <col min="10497" max="10497" width="5.7109375" style="74" customWidth="1"/>
    <col min="10498" max="10498" width="70.7109375" style="74" customWidth="1"/>
    <col min="10499" max="10499" width="7.7109375" style="74" customWidth="1"/>
    <col min="10500" max="10500" width="15" style="74" customWidth="1"/>
    <col min="10501" max="10752" width="9.140625" style="74"/>
    <col min="10753" max="10753" width="5.7109375" style="74" customWidth="1"/>
    <col min="10754" max="10754" width="70.7109375" style="74" customWidth="1"/>
    <col min="10755" max="10755" width="7.7109375" style="74" customWidth="1"/>
    <col min="10756" max="10756" width="15" style="74" customWidth="1"/>
    <col min="10757" max="11008" width="9.140625" style="74"/>
    <col min="11009" max="11009" width="5.7109375" style="74" customWidth="1"/>
    <col min="11010" max="11010" width="70.7109375" style="74" customWidth="1"/>
    <col min="11011" max="11011" width="7.7109375" style="74" customWidth="1"/>
    <col min="11012" max="11012" width="15" style="74" customWidth="1"/>
    <col min="11013" max="11264" width="9.140625" style="74"/>
    <col min="11265" max="11265" width="5.7109375" style="74" customWidth="1"/>
    <col min="11266" max="11266" width="70.7109375" style="74" customWidth="1"/>
    <col min="11267" max="11267" width="7.7109375" style="74" customWidth="1"/>
    <col min="11268" max="11268" width="15" style="74" customWidth="1"/>
    <col min="11269" max="11520" width="9.140625" style="74"/>
    <col min="11521" max="11521" width="5.7109375" style="74" customWidth="1"/>
    <col min="11522" max="11522" width="70.7109375" style="74" customWidth="1"/>
    <col min="11523" max="11523" width="7.7109375" style="74" customWidth="1"/>
    <col min="11524" max="11524" width="15" style="74" customWidth="1"/>
    <col min="11525" max="11776" width="9.140625" style="74"/>
    <col min="11777" max="11777" width="5.7109375" style="74" customWidth="1"/>
    <col min="11778" max="11778" width="70.7109375" style="74" customWidth="1"/>
    <col min="11779" max="11779" width="7.7109375" style="74" customWidth="1"/>
    <col min="11780" max="11780" width="15" style="74" customWidth="1"/>
    <col min="11781" max="12032" width="9.140625" style="74"/>
    <col min="12033" max="12033" width="5.7109375" style="74" customWidth="1"/>
    <col min="12034" max="12034" width="70.7109375" style="74" customWidth="1"/>
    <col min="12035" max="12035" width="7.7109375" style="74" customWidth="1"/>
    <col min="12036" max="12036" width="15" style="74" customWidth="1"/>
    <col min="12037" max="12288" width="9.140625" style="74"/>
    <col min="12289" max="12289" width="5.7109375" style="74" customWidth="1"/>
    <col min="12290" max="12290" width="70.7109375" style="74" customWidth="1"/>
    <col min="12291" max="12291" width="7.7109375" style="74" customWidth="1"/>
    <col min="12292" max="12292" width="15" style="74" customWidth="1"/>
    <col min="12293" max="12544" width="9.140625" style="74"/>
    <col min="12545" max="12545" width="5.7109375" style="74" customWidth="1"/>
    <col min="12546" max="12546" width="70.7109375" style="74" customWidth="1"/>
    <col min="12547" max="12547" width="7.7109375" style="74" customWidth="1"/>
    <col min="12548" max="12548" width="15" style="74" customWidth="1"/>
    <col min="12549" max="12800" width="9.140625" style="74"/>
    <col min="12801" max="12801" width="5.7109375" style="74" customWidth="1"/>
    <col min="12802" max="12802" width="70.7109375" style="74" customWidth="1"/>
    <col min="12803" max="12803" width="7.7109375" style="74" customWidth="1"/>
    <col min="12804" max="12804" width="15" style="74" customWidth="1"/>
    <col min="12805" max="13056" width="9.140625" style="74"/>
    <col min="13057" max="13057" width="5.7109375" style="74" customWidth="1"/>
    <col min="13058" max="13058" width="70.7109375" style="74" customWidth="1"/>
    <col min="13059" max="13059" width="7.7109375" style="74" customWidth="1"/>
    <col min="13060" max="13060" width="15" style="74" customWidth="1"/>
    <col min="13061" max="13312" width="9.140625" style="74"/>
    <col min="13313" max="13313" width="5.7109375" style="74" customWidth="1"/>
    <col min="13314" max="13314" width="70.7109375" style="74" customWidth="1"/>
    <col min="13315" max="13315" width="7.7109375" style="74" customWidth="1"/>
    <col min="13316" max="13316" width="15" style="74" customWidth="1"/>
    <col min="13317" max="13568" width="9.140625" style="74"/>
    <col min="13569" max="13569" width="5.7109375" style="74" customWidth="1"/>
    <col min="13570" max="13570" width="70.7109375" style="74" customWidth="1"/>
    <col min="13571" max="13571" width="7.7109375" style="74" customWidth="1"/>
    <col min="13572" max="13572" width="15" style="74" customWidth="1"/>
    <col min="13573" max="13824" width="9.140625" style="74"/>
    <col min="13825" max="13825" width="5.7109375" style="74" customWidth="1"/>
    <col min="13826" max="13826" width="70.7109375" style="74" customWidth="1"/>
    <col min="13827" max="13827" width="7.7109375" style="74" customWidth="1"/>
    <col min="13828" max="13828" width="15" style="74" customWidth="1"/>
    <col min="13829" max="14080" width="9.140625" style="74"/>
    <col min="14081" max="14081" width="5.7109375" style="74" customWidth="1"/>
    <col min="14082" max="14082" width="70.7109375" style="74" customWidth="1"/>
    <col min="14083" max="14083" width="7.7109375" style="74" customWidth="1"/>
    <col min="14084" max="14084" width="15" style="74" customWidth="1"/>
    <col min="14085" max="14336" width="9.140625" style="74"/>
    <col min="14337" max="14337" width="5.7109375" style="74" customWidth="1"/>
    <col min="14338" max="14338" width="70.7109375" style="74" customWidth="1"/>
    <col min="14339" max="14339" width="7.7109375" style="74" customWidth="1"/>
    <col min="14340" max="14340" width="15" style="74" customWidth="1"/>
    <col min="14341" max="14592" width="9.140625" style="74"/>
    <col min="14593" max="14593" width="5.7109375" style="74" customWidth="1"/>
    <col min="14594" max="14594" width="70.7109375" style="74" customWidth="1"/>
    <col min="14595" max="14595" width="7.7109375" style="74" customWidth="1"/>
    <col min="14596" max="14596" width="15" style="74" customWidth="1"/>
    <col min="14597" max="14848" width="9.140625" style="74"/>
    <col min="14849" max="14849" width="5.7109375" style="74" customWidth="1"/>
    <col min="14850" max="14850" width="70.7109375" style="74" customWidth="1"/>
    <col min="14851" max="14851" width="7.7109375" style="74" customWidth="1"/>
    <col min="14852" max="14852" width="15" style="74" customWidth="1"/>
    <col min="14853" max="15104" width="9.140625" style="74"/>
    <col min="15105" max="15105" width="5.7109375" style="74" customWidth="1"/>
    <col min="15106" max="15106" width="70.7109375" style="74" customWidth="1"/>
    <col min="15107" max="15107" width="7.7109375" style="74" customWidth="1"/>
    <col min="15108" max="15108" width="15" style="74" customWidth="1"/>
    <col min="15109" max="15360" width="9.140625" style="74"/>
    <col min="15361" max="15361" width="5.7109375" style="74" customWidth="1"/>
    <col min="15362" max="15362" width="70.7109375" style="74" customWidth="1"/>
    <col min="15363" max="15363" width="7.7109375" style="74" customWidth="1"/>
    <col min="15364" max="15364" width="15" style="74" customWidth="1"/>
    <col min="15365" max="15616" width="9.140625" style="74"/>
    <col min="15617" max="15617" width="5.7109375" style="74" customWidth="1"/>
    <col min="15618" max="15618" width="70.7109375" style="74" customWidth="1"/>
    <col min="15619" max="15619" width="7.7109375" style="74" customWidth="1"/>
    <col min="15620" max="15620" width="15" style="74" customWidth="1"/>
    <col min="15621" max="15872" width="9.140625" style="74"/>
    <col min="15873" max="15873" width="5.7109375" style="74" customWidth="1"/>
    <col min="15874" max="15874" width="70.7109375" style="74" customWidth="1"/>
    <col min="15875" max="15875" width="7.7109375" style="74" customWidth="1"/>
    <col min="15876" max="15876" width="15" style="74" customWidth="1"/>
    <col min="15877" max="16128" width="9.140625" style="74"/>
    <col min="16129" max="16129" width="5.7109375" style="74" customWidth="1"/>
    <col min="16130" max="16130" width="70.7109375" style="74" customWidth="1"/>
    <col min="16131" max="16131" width="7.7109375" style="74" customWidth="1"/>
    <col min="16132" max="16132" width="15" style="74" customWidth="1"/>
    <col min="16133" max="16384" width="9.140625" style="74"/>
  </cols>
  <sheetData>
    <row r="1" spans="1:5" x14ac:dyDescent="0.25">
      <c r="E1" s="129" t="s">
        <v>176</v>
      </c>
    </row>
    <row r="2" spans="1:5" x14ac:dyDescent="0.25">
      <c r="C2" s="135" t="s">
        <v>174</v>
      </c>
      <c r="D2" s="135"/>
      <c r="E2" s="135"/>
    </row>
    <row r="3" spans="1:5" ht="15.75" customHeight="1" x14ac:dyDescent="0.25">
      <c r="C3" s="135" t="s">
        <v>175</v>
      </c>
      <c r="D3" s="135"/>
      <c r="E3" s="135"/>
    </row>
    <row r="4" spans="1:5" ht="15.75" x14ac:dyDescent="0.25">
      <c r="E4" s="128" t="s">
        <v>172</v>
      </c>
    </row>
    <row r="5" spans="1:5" ht="15.75" x14ac:dyDescent="0.25">
      <c r="E5" s="127"/>
    </row>
    <row r="6" spans="1:5" ht="15.75" x14ac:dyDescent="0.25">
      <c r="E6" s="127"/>
    </row>
    <row r="7" spans="1:5" x14ac:dyDescent="0.25">
      <c r="B7" s="72"/>
      <c r="C7" s="73"/>
      <c r="D7" s="73" t="s">
        <v>131</v>
      </c>
      <c r="E7" s="73"/>
    </row>
    <row r="8" spans="1:5" x14ac:dyDescent="0.25">
      <c r="B8" s="72"/>
      <c r="C8" s="73"/>
      <c r="D8" s="73"/>
      <c r="E8" s="73"/>
    </row>
    <row r="9" spans="1:5" x14ac:dyDescent="0.25">
      <c r="B9" s="72"/>
      <c r="C9" s="73"/>
      <c r="D9" s="73" t="s">
        <v>132</v>
      </c>
      <c r="E9" s="73"/>
    </row>
    <row r="10" spans="1:5" x14ac:dyDescent="0.25">
      <c r="B10" s="72"/>
      <c r="C10" s="73"/>
      <c r="D10" s="73" t="s">
        <v>133</v>
      </c>
      <c r="E10" s="73"/>
    </row>
    <row r="11" spans="1:5" x14ac:dyDescent="0.25">
      <c r="B11" s="72"/>
      <c r="C11" s="73"/>
      <c r="D11" s="73"/>
      <c r="E11" s="73"/>
    </row>
    <row r="12" spans="1:5" x14ac:dyDescent="0.25">
      <c r="B12" s="72"/>
      <c r="C12" s="73"/>
      <c r="D12" s="73" t="s">
        <v>134</v>
      </c>
      <c r="E12" s="73"/>
    </row>
    <row r="13" spans="1:5" x14ac:dyDescent="0.25">
      <c r="B13" s="72"/>
      <c r="C13" s="73"/>
      <c r="D13" s="73"/>
      <c r="E13" s="73"/>
    </row>
    <row r="14" spans="1:5" x14ac:dyDescent="0.25">
      <c r="A14" s="139" t="s">
        <v>135</v>
      </c>
      <c r="B14" s="139"/>
      <c r="C14" s="139"/>
      <c r="D14" s="139"/>
    </row>
    <row r="15" spans="1:5" x14ac:dyDescent="0.25">
      <c r="B15" s="72"/>
      <c r="C15" s="72"/>
      <c r="D15" s="73"/>
      <c r="E15" s="73"/>
    </row>
    <row r="16" spans="1:5" x14ac:dyDescent="0.25">
      <c r="A16" s="107" t="s">
        <v>162</v>
      </c>
      <c r="B16" s="108"/>
      <c r="C16" s="108"/>
      <c r="D16" s="109"/>
      <c r="E16" s="73"/>
    </row>
    <row r="17" spans="1:9" x14ac:dyDescent="0.25">
      <c r="A17" s="107" t="s">
        <v>163</v>
      </c>
      <c r="B17" s="108"/>
      <c r="C17" s="107"/>
      <c r="D17" s="110"/>
      <c r="E17" s="73"/>
    </row>
    <row r="18" spans="1:9" x14ac:dyDescent="0.2">
      <c r="A18" s="107" t="s">
        <v>177</v>
      </c>
      <c r="B18" s="108"/>
      <c r="C18" s="111"/>
      <c r="D18" s="110"/>
      <c r="E18" s="73"/>
    </row>
    <row r="19" spans="1:9" x14ac:dyDescent="0.25">
      <c r="A19" s="108"/>
      <c r="B19" s="108"/>
      <c r="C19" s="108"/>
      <c r="D19" s="109"/>
      <c r="E19" s="73"/>
    </row>
    <row r="20" spans="1:9" ht="29.25" customHeight="1" x14ac:dyDescent="0.25">
      <c r="A20" s="112" t="s">
        <v>136</v>
      </c>
      <c r="B20" s="140" t="s">
        <v>137</v>
      </c>
      <c r="C20" s="140"/>
      <c r="D20" s="112" t="s">
        <v>138</v>
      </c>
    </row>
    <row r="21" spans="1:9" ht="25.9" customHeight="1" x14ac:dyDescent="0.25">
      <c r="A21" s="113">
        <v>1</v>
      </c>
      <c r="B21" s="141" t="s">
        <v>164</v>
      </c>
      <c r="C21" s="142"/>
      <c r="D21" s="114">
        <f>Kopsavilkums!E17</f>
        <v>0</v>
      </c>
    </row>
    <row r="22" spans="1:9" x14ac:dyDescent="0.25">
      <c r="A22" s="143" t="s">
        <v>139</v>
      </c>
      <c r="B22" s="144"/>
      <c r="C22" s="145"/>
      <c r="D22" s="115">
        <f>D21</f>
        <v>0</v>
      </c>
    </row>
    <row r="23" spans="1:9" ht="13.15" customHeight="1" x14ac:dyDescent="0.25">
      <c r="A23" s="146"/>
      <c r="B23" s="147"/>
      <c r="C23" s="148"/>
      <c r="D23" s="116"/>
    </row>
    <row r="24" spans="1:9" ht="14.25" x14ac:dyDescent="0.25">
      <c r="A24" s="136" t="s">
        <v>140</v>
      </c>
      <c r="B24" s="137"/>
      <c r="C24" s="138"/>
      <c r="D24" s="116">
        <f>ROUND(D22*21%,2)</f>
        <v>0</v>
      </c>
    </row>
    <row r="25" spans="1:9" ht="15.6" customHeight="1" x14ac:dyDescent="0.25">
      <c r="A25" s="108"/>
      <c r="B25" s="117"/>
      <c r="C25" s="118"/>
      <c r="D25" s="119"/>
    </row>
    <row r="26" spans="1:9" x14ac:dyDescent="0.25">
      <c r="A26" s="107" t="s">
        <v>165</v>
      </c>
      <c r="B26" s="108"/>
      <c r="C26" s="108"/>
      <c r="D26" s="108"/>
      <c r="E26" s="77"/>
      <c r="F26" s="78"/>
      <c r="G26" s="79"/>
      <c r="H26" s="80"/>
      <c r="I26" s="72"/>
    </row>
    <row r="27" spans="1:9" x14ac:dyDescent="0.25">
      <c r="A27" s="107" t="s">
        <v>141</v>
      </c>
      <c r="B27" s="108"/>
      <c r="C27" s="110"/>
      <c r="D27" s="110"/>
      <c r="E27" s="81"/>
      <c r="F27" s="82"/>
      <c r="G27" s="79"/>
      <c r="H27" s="80"/>
    </row>
    <row r="28" spans="1:9" x14ac:dyDescent="0.25">
      <c r="A28" s="107"/>
      <c r="B28" s="108"/>
      <c r="C28" s="110"/>
      <c r="D28" s="110"/>
      <c r="E28" s="83"/>
      <c r="F28" s="82"/>
      <c r="G28" s="83"/>
      <c r="H28" s="83"/>
    </row>
    <row r="29" spans="1:9" x14ac:dyDescent="0.25">
      <c r="A29" s="107" t="s">
        <v>169</v>
      </c>
      <c r="B29" s="108"/>
      <c r="C29" s="110"/>
      <c r="D29" s="110"/>
      <c r="E29" s="83"/>
      <c r="F29" s="84"/>
      <c r="G29" s="83"/>
      <c r="H29" s="83"/>
    </row>
    <row r="30" spans="1:9" x14ac:dyDescent="0.25">
      <c r="A30" s="107"/>
      <c r="B30" s="110"/>
      <c r="C30" s="110"/>
      <c r="D30" s="110"/>
    </row>
    <row r="31" spans="1:9" x14ac:dyDescent="0.25">
      <c r="A31" s="107" t="s">
        <v>167</v>
      </c>
      <c r="B31" s="110"/>
      <c r="C31" s="110"/>
      <c r="D31" s="110"/>
    </row>
    <row r="32" spans="1:9" ht="19.149999999999999" customHeight="1" x14ac:dyDescent="0.25">
      <c r="A32" s="108"/>
      <c r="B32" s="110"/>
      <c r="C32" s="110"/>
      <c r="D32" s="110"/>
    </row>
    <row r="33" spans="1:4" x14ac:dyDescent="0.25">
      <c r="A33" s="120" t="s">
        <v>168</v>
      </c>
      <c r="B33" s="108"/>
      <c r="C33" s="110"/>
      <c r="D33" s="110"/>
    </row>
    <row r="34" spans="1:4" x14ac:dyDescent="0.25">
      <c r="A34" s="120" t="s">
        <v>142</v>
      </c>
      <c r="B34" s="108"/>
      <c r="C34" s="110"/>
      <c r="D34" s="110"/>
    </row>
    <row r="35" spans="1:4" x14ac:dyDescent="0.25">
      <c r="A35" s="120"/>
      <c r="B35" s="108"/>
      <c r="C35" s="110"/>
      <c r="D35" s="110"/>
    </row>
    <row r="36" spans="1:4" x14ac:dyDescent="0.25">
      <c r="A36" s="120" t="s">
        <v>169</v>
      </c>
      <c r="B36" s="108"/>
      <c r="C36" s="110"/>
      <c r="D36" s="110"/>
    </row>
    <row r="37" spans="1:4" x14ac:dyDescent="0.25">
      <c r="A37" s="98"/>
      <c r="B37" s="83"/>
    </row>
    <row r="39" spans="1:4" ht="25.5" customHeight="1" x14ac:dyDescent="0.25"/>
    <row r="74" ht="25.5" customHeight="1" x14ac:dyDescent="0.25"/>
  </sheetData>
  <mergeCells count="8">
    <mergeCell ref="C2:E2"/>
    <mergeCell ref="A24:C24"/>
    <mergeCell ref="A14:D14"/>
    <mergeCell ref="B20:C20"/>
    <mergeCell ref="B21:C21"/>
    <mergeCell ref="A22:C22"/>
    <mergeCell ref="A23:C23"/>
    <mergeCell ref="C3:E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80"/>
  <sheetViews>
    <sheetView workbookViewId="0">
      <selection activeCell="F25" sqref="F25"/>
    </sheetView>
  </sheetViews>
  <sheetFormatPr defaultRowHeight="12.75" x14ac:dyDescent="0.25"/>
  <cols>
    <col min="1" max="1" width="6.28515625" style="72" customWidth="1"/>
    <col min="2" max="2" width="9.28515625" style="72" customWidth="1"/>
    <col min="3" max="3" width="31.140625" style="72" customWidth="1"/>
    <col min="4" max="4" width="9" style="72" customWidth="1"/>
    <col min="5" max="5" width="12.42578125" style="73" customWidth="1"/>
    <col min="6" max="6" width="12.28515625" style="73" customWidth="1"/>
    <col min="7" max="7" width="13.140625" style="73" customWidth="1"/>
    <col min="8" max="8" width="12.28515625" style="73" customWidth="1"/>
    <col min="9" max="9" width="12.28515625" style="72" customWidth="1"/>
    <col min="10" max="10" width="9.7109375" style="74" customWidth="1"/>
    <col min="11" max="256" width="9.140625" style="74"/>
    <col min="257" max="257" width="6.28515625" style="74" customWidth="1"/>
    <col min="258" max="258" width="9.28515625" style="74" customWidth="1"/>
    <col min="259" max="259" width="31.140625" style="74" customWidth="1"/>
    <col min="260" max="260" width="9" style="74" customWidth="1"/>
    <col min="261" max="261" width="12.42578125" style="74" customWidth="1"/>
    <col min="262" max="262" width="12.28515625" style="74" customWidth="1"/>
    <col min="263" max="263" width="13.140625" style="74" customWidth="1"/>
    <col min="264" max="265" width="12.28515625" style="74" customWidth="1"/>
    <col min="266" max="266" width="9.7109375" style="74" customWidth="1"/>
    <col min="267" max="512" width="9.140625" style="74"/>
    <col min="513" max="513" width="6.28515625" style="74" customWidth="1"/>
    <col min="514" max="514" width="9.28515625" style="74" customWidth="1"/>
    <col min="515" max="515" width="31.140625" style="74" customWidth="1"/>
    <col min="516" max="516" width="9" style="74" customWidth="1"/>
    <col min="517" max="517" width="12.42578125" style="74" customWidth="1"/>
    <col min="518" max="518" width="12.28515625" style="74" customWidth="1"/>
    <col min="519" max="519" width="13.140625" style="74" customWidth="1"/>
    <col min="520" max="521" width="12.28515625" style="74" customWidth="1"/>
    <col min="522" max="522" width="9.7109375" style="74" customWidth="1"/>
    <col min="523" max="768" width="9.140625" style="74"/>
    <col min="769" max="769" width="6.28515625" style="74" customWidth="1"/>
    <col min="770" max="770" width="9.28515625" style="74" customWidth="1"/>
    <col min="771" max="771" width="31.140625" style="74" customWidth="1"/>
    <col min="772" max="772" width="9" style="74" customWidth="1"/>
    <col min="773" max="773" width="12.42578125" style="74" customWidth="1"/>
    <col min="774" max="774" width="12.28515625" style="74" customWidth="1"/>
    <col min="775" max="775" width="13.140625" style="74" customWidth="1"/>
    <col min="776" max="777" width="12.28515625" style="74" customWidth="1"/>
    <col min="778" max="778" width="9.7109375" style="74" customWidth="1"/>
    <col min="779" max="1024" width="9.140625" style="74"/>
    <col min="1025" max="1025" width="6.28515625" style="74" customWidth="1"/>
    <col min="1026" max="1026" width="9.28515625" style="74" customWidth="1"/>
    <col min="1027" max="1027" width="31.140625" style="74" customWidth="1"/>
    <col min="1028" max="1028" width="9" style="74" customWidth="1"/>
    <col min="1029" max="1029" width="12.42578125" style="74" customWidth="1"/>
    <col min="1030" max="1030" width="12.28515625" style="74" customWidth="1"/>
    <col min="1031" max="1031" width="13.140625" style="74" customWidth="1"/>
    <col min="1032" max="1033" width="12.28515625" style="74" customWidth="1"/>
    <col min="1034" max="1034" width="9.7109375" style="74" customWidth="1"/>
    <col min="1035" max="1280" width="9.140625" style="74"/>
    <col min="1281" max="1281" width="6.28515625" style="74" customWidth="1"/>
    <col min="1282" max="1282" width="9.28515625" style="74" customWidth="1"/>
    <col min="1283" max="1283" width="31.140625" style="74" customWidth="1"/>
    <col min="1284" max="1284" width="9" style="74" customWidth="1"/>
    <col min="1285" max="1285" width="12.42578125" style="74" customWidth="1"/>
    <col min="1286" max="1286" width="12.28515625" style="74" customWidth="1"/>
    <col min="1287" max="1287" width="13.140625" style="74" customWidth="1"/>
    <col min="1288" max="1289" width="12.28515625" style="74" customWidth="1"/>
    <col min="1290" max="1290" width="9.7109375" style="74" customWidth="1"/>
    <col min="1291" max="1536" width="9.140625" style="74"/>
    <col min="1537" max="1537" width="6.28515625" style="74" customWidth="1"/>
    <col min="1538" max="1538" width="9.28515625" style="74" customWidth="1"/>
    <col min="1539" max="1539" width="31.140625" style="74" customWidth="1"/>
    <col min="1540" max="1540" width="9" style="74" customWidth="1"/>
    <col min="1541" max="1541" width="12.42578125" style="74" customWidth="1"/>
    <col min="1542" max="1542" width="12.28515625" style="74" customWidth="1"/>
    <col min="1543" max="1543" width="13.140625" style="74" customWidth="1"/>
    <col min="1544" max="1545" width="12.28515625" style="74" customWidth="1"/>
    <col min="1546" max="1546" width="9.7109375" style="74" customWidth="1"/>
    <col min="1547" max="1792" width="9.140625" style="74"/>
    <col min="1793" max="1793" width="6.28515625" style="74" customWidth="1"/>
    <col min="1794" max="1794" width="9.28515625" style="74" customWidth="1"/>
    <col min="1795" max="1795" width="31.140625" style="74" customWidth="1"/>
    <col min="1796" max="1796" width="9" style="74" customWidth="1"/>
    <col min="1797" max="1797" width="12.42578125" style="74" customWidth="1"/>
    <col min="1798" max="1798" width="12.28515625" style="74" customWidth="1"/>
    <col min="1799" max="1799" width="13.140625" style="74" customWidth="1"/>
    <col min="1800" max="1801" width="12.28515625" style="74" customWidth="1"/>
    <col min="1802" max="1802" width="9.7109375" style="74" customWidth="1"/>
    <col min="1803" max="2048" width="9.140625" style="74"/>
    <col min="2049" max="2049" width="6.28515625" style="74" customWidth="1"/>
    <col min="2050" max="2050" width="9.28515625" style="74" customWidth="1"/>
    <col min="2051" max="2051" width="31.140625" style="74" customWidth="1"/>
    <col min="2052" max="2052" width="9" style="74" customWidth="1"/>
    <col min="2053" max="2053" width="12.42578125" style="74" customWidth="1"/>
    <col min="2054" max="2054" width="12.28515625" style="74" customWidth="1"/>
    <col min="2055" max="2055" width="13.140625" style="74" customWidth="1"/>
    <col min="2056" max="2057" width="12.28515625" style="74" customWidth="1"/>
    <col min="2058" max="2058" width="9.7109375" style="74" customWidth="1"/>
    <col min="2059" max="2304" width="9.140625" style="74"/>
    <col min="2305" max="2305" width="6.28515625" style="74" customWidth="1"/>
    <col min="2306" max="2306" width="9.28515625" style="74" customWidth="1"/>
    <col min="2307" max="2307" width="31.140625" style="74" customWidth="1"/>
    <col min="2308" max="2308" width="9" style="74" customWidth="1"/>
    <col min="2309" max="2309" width="12.42578125" style="74" customWidth="1"/>
    <col min="2310" max="2310" width="12.28515625" style="74" customWidth="1"/>
    <col min="2311" max="2311" width="13.140625" style="74" customWidth="1"/>
    <col min="2312" max="2313" width="12.28515625" style="74" customWidth="1"/>
    <col min="2314" max="2314" width="9.7109375" style="74" customWidth="1"/>
    <col min="2315" max="2560" width="9.140625" style="74"/>
    <col min="2561" max="2561" width="6.28515625" style="74" customWidth="1"/>
    <col min="2562" max="2562" width="9.28515625" style="74" customWidth="1"/>
    <col min="2563" max="2563" width="31.140625" style="74" customWidth="1"/>
    <col min="2564" max="2564" width="9" style="74" customWidth="1"/>
    <col min="2565" max="2565" width="12.42578125" style="74" customWidth="1"/>
    <col min="2566" max="2566" width="12.28515625" style="74" customWidth="1"/>
    <col min="2567" max="2567" width="13.140625" style="74" customWidth="1"/>
    <col min="2568" max="2569" width="12.28515625" style="74" customWidth="1"/>
    <col min="2570" max="2570" width="9.7109375" style="74" customWidth="1"/>
    <col min="2571" max="2816" width="9.140625" style="74"/>
    <col min="2817" max="2817" width="6.28515625" style="74" customWidth="1"/>
    <col min="2818" max="2818" width="9.28515625" style="74" customWidth="1"/>
    <col min="2819" max="2819" width="31.140625" style="74" customWidth="1"/>
    <col min="2820" max="2820" width="9" style="74" customWidth="1"/>
    <col min="2821" max="2821" width="12.42578125" style="74" customWidth="1"/>
    <col min="2822" max="2822" width="12.28515625" style="74" customWidth="1"/>
    <col min="2823" max="2823" width="13.140625" style="74" customWidth="1"/>
    <col min="2824" max="2825" width="12.28515625" style="74" customWidth="1"/>
    <col min="2826" max="2826" width="9.7109375" style="74" customWidth="1"/>
    <col min="2827" max="3072" width="9.140625" style="74"/>
    <col min="3073" max="3073" width="6.28515625" style="74" customWidth="1"/>
    <col min="3074" max="3074" width="9.28515625" style="74" customWidth="1"/>
    <col min="3075" max="3075" width="31.140625" style="74" customWidth="1"/>
    <col min="3076" max="3076" width="9" style="74" customWidth="1"/>
    <col min="3077" max="3077" width="12.42578125" style="74" customWidth="1"/>
    <col min="3078" max="3078" width="12.28515625" style="74" customWidth="1"/>
    <col min="3079" max="3079" width="13.140625" style="74" customWidth="1"/>
    <col min="3080" max="3081" width="12.28515625" style="74" customWidth="1"/>
    <col min="3082" max="3082" width="9.7109375" style="74" customWidth="1"/>
    <col min="3083" max="3328" width="9.140625" style="74"/>
    <col min="3329" max="3329" width="6.28515625" style="74" customWidth="1"/>
    <col min="3330" max="3330" width="9.28515625" style="74" customWidth="1"/>
    <col min="3331" max="3331" width="31.140625" style="74" customWidth="1"/>
    <col min="3332" max="3332" width="9" style="74" customWidth="1"/>
    <col min="3333" max="3333" width="12.42578125" style="74" customWidth="1"/>
    <col min="3334" max="3334" width="12.28515625" style="74" customWidth="1"/>
    <col min="3335" max="3335" width="13.140625" style="74" customWidth="1"/>
    <col min="3336" max="3337" width="12.28515625" style="74" customWidth="1"/>
    <col min="3338" max="3338" width="9.7109375" style="74" customWidth="1"/>
    <col min="3339" max="3584" width="9.140625" style="74"/>
    <col min="3585" max="3585" width="6.28515625" style="74" customWidth="1"/>
    <col min="3586" max="3586" width="9.28515625" style="74" customWidth="1"/>
    <col min="3587" max="3587" width="31.140625" style="74" customWidth="1"/>
    <col min="3588" max="3588" width="9" style="74" customWidth="1"/>
    <col min="3589" max="3589" width="12.42578125" style="74" customWidth="1"/>
    <col min="3590" max="3590" width="12.28515625" style="74" customWidth="1"/>
    <col min="3591" max="3591" width="13.140625" style="74" customWidth="1"/>
    <col min="3592" max="3593" width="12.28515625" style="74" customWidth="1"/>
    <col min="3594" max="3594" width="9.7109375" style="74" customWidth="1"/>
    <col min="3595" max="3840" width="9.140625" style="74"/>
    <col min="3841" max="3841" width="6.28515625" style="74" customWidth="1"/>
    <col min="3842" max="3842" width="9.28515625" style="74" customWidth="1"/>
    <col min="3843" max="3843" width="31.140625" style="74" customWidth="1"/>
    <col min="3844" max="3844" width="9" style="74" customWidth="1"/>
    <col min="3845" max="3845" width="12.42578125" style="74" customWidth="1"/>
    <col min="3846" max="3846" width="12.28515625" style="74" customWidth="1"/>
    <col min="3847" max="3847" width="13.140625" style="74" customWidth="1"/>
    <col min="3848" max="3849" width="12.28515625" style="74" customWidth="1"/>
    <col min="3850" max="3850" width="9.7109375" style="74" customWidth="1"/>
    <col min="3851" max="4096" width="9.140625" style="74"/>
    <col min="4097" max="4097" width="6.28515625" style="74" customWidth="1"/>
    <col min="4098" max="4098" width="9.28515625" style="74" customWidth="1"/>
    <col min="4099" max="4099" width="31.140625" style="74" customWidth="1"/>
    <col min="4100" max="4100" width="9" style="74" customWidth="1"/>
    <col min="4101" max="4101" width="12.42578125" style="74" customWidth="1"/>
    <col min="4102" max="4102" width="12.28515625" style="74" customWidth="1"/>
    <col min="4103" max="4103" width="13.140625" style="74" customWidth="1"/>
    <col min="4104" max="4105" width="12.28515625" style="74" customWidth="1"/>
    <col min="4106" max="4106" width="9.7109375" style="74" customWidth="1"/>
    <col min="4107" max="4352" width="9.140625" style="74"/>
    <col min="4353" max="4353" width="6.28515625" style="74" customWidth="1"/>
    <col min="4354" max="4354" width="9.28515625" style="74" customWidth="1"/>
    <col min="4355" max="4355" width="31.140625" style="74" customWidth="1"/>
    <col min="4356" max="4356" width="9" style="74" customWidth="1"/>
    <col min="4357" max="4357" width="12.42578125" style="74" customWidth="1"/>
    <col min="4358" max="4358" width="12.28515625" style="74" customWidth="1"/>
    <col min="4359" max="4359" width="13.140625" style="74" customWidth="1"/>
    <col min="4360" max="4361" width="12.28515625" style="74" customWidth="1"/>
    <col min="4362" max="4362" width="9.7109375" style="74" customWidth="1"/>
    <col min="4363" max="4608" width="9.140625" style="74"/>
    <col min="4609" max="4609" width="6.28515625" style="74" customWidth="1"/>
    <col min="4610" max="4610" width="9.28515625" style="74" customWidth="1"/>
    <col min="4611" max="4611" width="31.140625" style="74" customWidth="1"/>
    <col min="4612" max="4612" width="9" style="74" customWidth="1"/>
    <col min="4613" max="4613" width="12.42578125" style="74" customWidth="1"/>
    <col min="4614" max="4614" width="12.28515625" style="74" customWidth="1"/>
    <col min="4615" max="4615" width="13.140625" style="74" customWidth="1"/>
    <col min="4616" max="4617" width="12.28515625" style="74" customWidth="1"/>
    <col min="4618" max="4618" width="9.7109375" style="74" customWidth="1"/>
    <col min="4619" max="4864" width="9.140625" style="74"/>
    <col min="4865" max="4865" width="6.28515625" style="74" customWidth="1"/>
    <col min="4866" max="4866" width="9.28515625" style="74" customWidth="1"/>
    <col min="4867" max="4867" width="31.140625" style="74" customWidth="1"/>
    <col min="4868" max="4868" width="9" style="74" customWidth="1"/>
    <col min="4869" max="4869" width="12.42578125" style="74" customWidth="1"/>
    <col min="4870" max="4870" width="12.28515625" style="74" customWidth="1"/>
    <col min="4871" max="4871" width="13.140625" style="74" customWidth="1"/>
    <col min="4872" max="4873" width="12.28515625" style="74" customWidth="1"/>
    <col min="4874" max="4874" width="9.7109375" style="74" customWidth="1"/>
    <col min="4875" max="5120" width="9.140625" style="74"/>
    <col min="5121" max="5121" width="6.28515625" style="74" customWidth="1"/>
    <col min="5122" max="5122" width="9.28515625" style="74" customWidth="1"/>
    <col min="5123" max="5123" width="31.140625" style="74" customWidth="1"/>
    <col min="5124" max="5124" width="9" style="74" customWidth="1"/>
    <col min="5125" max="5125" width="12.42578125" style="74" customWidth="1"/>
    <col min="5126" max="5126" width="12.28515625" style="74" customWidth="1"/>
    <col min="5127" max="5127" width="13.140625" style="74" customWidth="1"/>
    <col min="5128" max="5129" width="12.28515625" style="74" customWidth="1"/>
    <col min="5130" max="5130" width="9.7109375" style="74" customWidth="1"/>
    <col min="5131" max="5376" width="9.140625" style="74"/>
    <col min="5377" max="5377" width="6.28515625" style="74" customWidth="1"/>
    <col min="5378" max="5378" width="9.28515625" style="74" customWidth="1"/>
    <col min="5379" max="5379" width="31.140625" style="74" customWidth="1"/>
    <col min="5380" max="5380" width="9" style="74" customWidth="1"/>
    <col min="5381" max="5381" width="12.42578125" style="74" customWidth="1"/>
    <col min="5382" max="5382" width="12.28515625" style="74" customWidth="1"/>
    <col min="5383" max="5383" width="13.140625" style="74" customWidth="1"/>
    <col min="5384" max="5385" width="12.28515625" style="74" customWidth="1"/>
    <col min="5386" max="5386" width="9.7109375" style="74" customWidth="1"/>
    <col min="5387" max="5632" width="9.140625" style="74"/>
    <col min="5633" max="5633" width="6.28515625" style="74" customWidth="1"/>
    <col min="5634" max="5634" width="9.28515625" style="74" customWidth="1"/>
    <col min="5635" max="5635" width="31.140625" style="74" customWidth="1"/>
    <col min="5636" max="5636" width="9" style="74" customWidth="1"/>
    <col min="5637" max="5637" width="12.42578125" style="74" customWidth="1"/>
    <col min="5638" max="5638" width="12.28515625" style="74" customWidth="1"/>
    <col min="5639" max="5639" width="13.140625" style="74" customWidth="1"/>
    <col min="5640" max="5641" width="12.28515625" style="74" customWidth="1"/>
    <col min="5642" max="5642" width="9.7109375" style="74" customWidth="1"/>
    <col min="5643" max="5888" width="9.140625" style="74"/>
    <col min="5889" max="5889" width="6.28515625" style="74" customWidth="1"/>
    <col min="5890" max="5890" width="9.28515625" style="74" customWidth="1"/>
    <col min="5891" max="5891" width="31.140625" style="74" customWidth="1"/>
    <col min="5892" max="5892" width="9" style="74" customWidth="1"/>
    <col min="5893" max="5893" width="12.42578125" style="74" customWidth="1"/>
    <col min="5894" max="5894" width="12.28515625" style="74" customWidth="1"/>
    <col min="5895" max="5895" width="13.140625" style="74" customWidth="1"/>
    <col min="5896" max="5897" width="12.28515625" style="74" customWidth="1"/>
    <col min="5898" max="5898" width="9.7109375" style="74" customWidth="1"/>
    <col min="5899" max="6144" width="9.140625" style="74"/>
    <col min="6145" max="6145" width="6.28515625" style="74" customWidth="1"/>
    <col min="6146" max="6146" width="9.28515625" style="74" customWidth="1"/>
    <col min="6147" max="6147" width="31.140625" style="74" customWidth="1"/>
    <col min="6148" max="6148" width="9" style="74" customWidth="1"/>
    <col min="6149" max="6149" width="12.42578125" style="74" customWidth="1"/>
    <col min="6150" max="6150" width="12.28515625" style="74" customWidth="1"/>
    <col min="6151" max="6151" width="13.140625" style="74" customWidth="1"/>
    <col min="6152" max="6153" width="12.28515625" style="74" customWidth="1"/>
    <col min="6154" max="6154" width="9.7109375" style="74" customWidth="1"/>
    <col min="6155" max="6400" width="9.140625" style="74"/>
    <col min="6401" max="6401" width="6.28515625" style="74" customWidth="1"/>
    <col min="6402" max="6402" width="9.28515625" style="74" customWidth="1"/>
    <col min="6403" max="6403" width="31.140625" style="74" customWidth="1"/>
    <col min="6404" max="6404" width="9" style="74" customWidth="1"/>
    <col min="6405" max="6405" width="12.42578125" style="74" customWidth="1"/>
    <col min="6406" max="6406" width="12.28515625" style="74" customWidth="1"/>
    <col min="6407" max="6407" width="13.140625" style="74" customWidth="1"/>
    <col min="6408" max="6409" width="12.28515625" style="74" customWidth="1"/>
    <col min="6410" max="6410" width="9.7109375" style="74" customWidth="1"/>
    <col min="6411" max="6656" width="9.140625" style="74"/>
    <col min="6657" max="6657" width="6.28515625" style="74" customWidth="1"/>
    <col min="6658" max="6658" width="9.28515625" style="74" customWidth="1"/>
    <col min="6659" max="6659" width="31.140625" style="74" customWidth="1"/>
    <col min="6660" max="6660" width="9" style="74" customWidth="1"/>
    <col min="6661" max="6661" width="12.42578125" style="74" customWidth="1"/>
    <col min="6662" max="6662" width="12.28515625" style="74" customWidth="1"/>
    <col min="6663" max="6663" width="13.140625" style="74" customWidth="1"/>
    <col min="6664" max="6665" width="12.28515625" style="74" customWidth="1"/>
    <col min="6666" max="6666" width="9.7109375" style="74" customWidth="1"/>
    <col min="6667" max="6912" width="9.140625" style="74"/>
    <col min="6913" max="6913" width="6.28515625" style="74" customWidth="1"/>
    <col min="6914" max="6914" width="9.28515625" style="74" customWidth="1"/>
    <col min="6915" max="6915" width="31.140625" style="74" customWidth="1"/>
    <col min="6916" max="6916" width="9" style="74" customWidth="1"/>
    <col min="6917" max="6917" width="12.42578125" style="74" customWidth="1"/>
    <col min="6918" max="6918" width="12.28515625" style="74" customWidth="1"/>
    <col min="6919" max="6919" width="13.140625" style="74" customWidth="1"/>
    <col min="6920" max="6921" width="12.28515625" style="74" customWidth="1"/>
    <col min="6922" max="6922" width="9.7109375" style="74" customWidth="1"/>
    <col min="6923" max="7168" width="9.140625" style="74"/>
    <col min="7169" max="7169" width="6.28515625" style="74" customWidth="1"/>
    <col min="7170" max="7170" width="9.28515625" style="74" customWidth="1"/>
    <col min="7171" max="7171" width="31.140625" style="74" customWidth="1"/>
    <col min="7172" max="7172" width="9" style="74" customWidth="1"/>
    <col min="7173" max="7173" width="12.42578125" style="74" customWidth="1"/>
    <col min="7174" max="7174" width="12.28515625" style="74" customWidth="1"/>
    <col min="7175" max="7175" width="13.140625" style="74" customWidth="1"/>
    <col min="7176" max="7177" width="12.28515625" style="74" customWidth="1"/>
    <col min="7178" max="7178" width="9.7109375" style="74" customWidth="1"/>
    <col min="7179" max="7424" width="9.140625" style="74"/>
    <col min="7425" max="7425" width="6.28515625" style="74" customWidth="1"/>
    <col min="7426" max="7426" width="9.28515625" style="74" customWidth="1"/>
    <col min="7427" max="7427" width="31.140625" style="74" customWidth="1"/>
    <col min="7428" max="7428" width="9" style="74" customWidth="1"/>
    <col min="7429" max="7429" width="12.42578125" style="74" customWidth="1"/>
    <col min="7430" max="7430" width="12.28515625" style="74" customWidth="1"/>
    <col min="7431" max="7431" width="13.140625" style="74" customWidth="1"/>
    <col min="7432" max="7433" width="12.28515625" style="74" customWidth="1"/>
    <col min="7434" max="7434" width="9.7109375" style="74" customWidth="1"/>
    <col min="7435" max="7680" width="9.140625" style="74"/>
    <col min="7681" max="7681" width="6.28515625" style="74" customWidth="1"/>
    <col min="7682" max="7682" width="9.28515625" style="74" customWidth="1"/>
    <col min="7683" max="7683" width="31.140625" style="74" customWidth="1"/>
    <col min="7684" max="7684" width="9" style="74" customWidth="1"/>
    <col min="7685" max="7685" width="12.42578125" style="74" customWidth="1"/>
    <col min="7686" max="7686" width="12.28515625" style="74" customWidth="1"/>
    <col min="7687" max="7687" width="13.140625" style="74" customWidth="1"/>
    <col min="7688" max="7689" width="12.28515625" style="74" customWidth="1"/>
    <col min="7690" max="7690" width="9.7109375" style="74" customWidth="1"/>
    <col min="7691" max="7936" width="9.140625" style="74"/>
    <col min="7937" max="7937" width="6.28515625" style="74" customWidth="1"/>
    <col min="7938" max="7938" width="9.28515625" style="74" customWidth="1"/>
    <col min="7939" max="7939" width="31.140625" style="74" customWidth="1"/>
    <col min="7940" max="7940" width="9" style="74" customWidth="1"/>
    <col min="7941" max="7941" width="12.42578125" style="74" customWidth="1"/>
    <col min="7942" max="7942" width="12.28515625" style="74" customWidth="1"/>
    <col min="7943" max="7943" width="13.140625" style="74" customWidth="1"/>
    <col min="7944" max="7945" width="12.28515625" style="74" customWidth="1"/>
    <col min="7946" max="7946" width="9.7109375" style="74" customWidth="1"/>
    <col min="7947" max="8192" width="9.140625" style="74"/>
    <col min="8193" max="8193" width="6.28515625" style="74" customWidth="1"/>
    <col min="8194" max="8194" width="9.28515625" style="74" customWidth="1"/>
    <col min="8195" max="8195" width="31.140625" style="74" customWidth="1"/>
    <col min="8196" max="8196" width="9" style="74" customWidth="1"/>
    <col min="8197" max="8197" width="12.42578125" style="74" customWidth="1"/>
    <col min="8198" max="8198" width="12.28515625" style="74" customWidth="1"/>
    <col min="8199" max="8199" width="13.140625" style="74" customWidth="1"/>
    <col min="8200" max="8201" width="12.28515625" style="74" customWidth="1"/>
    <col min="8202" max="8202" width="9.7109375" style="74" customWidth="1"/>
    <col min="8203" max="8448" width="9.140625" style="74"/>
    <col min="8449" max="8449" width="6.28515625" style="74" customWidth="1"/>
    <col min="8450" max="8450" width="9.28515625" style="74" customWidth="1"/>
    <col min="8451" max="8451" width="31.140625" style="74" customWidth="1"/>
    <col min="8452" max="8452" width="9" style="74" customWidth="1"/>
    <col min="8453" max="8453" width="12.42578125" style="74" customWidth="1"/>
    <col min="8454" max="8454" width="12.28515625" style="74" customWidth="1"/>
    <col min="8455" max="8455" width="13.140625" style="74" customWidth="1"/>
    <col min="8456" max="8457" width="12.28515625" style="74" customWidth="1"/>
    <col min="8458" max="8458" width="9.7109375" style="74" customWidth="1"/>
    <col min="8459" max="8704" width="9.140625" style="74"/>
    <col min="8705" max="8705" width="6.28515625" style="74" customWidth="1"/>
    <col min="8706" max="8706" width="9.28515625" style="74" customWidth="1"/>
    <col min="8707" max="8707" width="31.140625" style="74" customWidth="1"/>
    <col min="8708" max="8708" width="9" style="74" customWidth="1"/>
    <col min="8709" max="8709" width="12.42578125" style="74" customWidth="1"/>
    <col min="8710" max="8710" width="12.28515625" style="74" customWidth="1"/>
    <col min="8711" max="8711" width="13.140625" style="74" customWidth="1"/>
    <col min="8712" max="8713" width="12.28515625" style="74" customWidth="1"/>
    <col min="8714" max="8714" width="9.7109375" style="74" customWidth="1"/>
    <col min="8715" max="8960" width="9.140625" style="74"/>
    <col min="8961" max="8961" width="6.28515625" style="74" customWidth="1"/>
    <col min="8962" max="8962" width="9.28515625" style="74" customWidth="1"/>
    <col min="8963" max="8963" width="31.140625" style="74" customWidth="1"/>
    <col min="8964" max="8964" width="9" style="74" customWidth="1"/>
    <col min="8965" max="8965" width="12.42578125" style="74" customWidth="1"/>
    <col min="8966" max="8966" width="12.28515625" style="74" customWidth="1"/>
    <col min="8967" max="8967" width="13.140625" style="74" customWidth="1"/>
    <col min="8968" max="8969" width="12.28515625" style="74" customWidth="1"/>
    <col min="8970" max="8970" width="9.7109375" style="74" customWidth="1"/>
    <col min="8971" max="9216" width="9.140625" style="74"/>
    <col min="9217" max="9217" width="6.28515625" style="74" customWidth="1"/>
    <col min="9218" max="9218" width="9.28515625" style="74" customWidth="1"/>
    <col min="9219" max="9219" width="31.140625" style="74" customWidth="1"/>
    <col min="9220" max="9220" width="9" style="74" customWidth="1"/>
    <col min="9221" max="9221" width="12.42578125" style="74" customWidth="1"/>
    <col min="9222" max="9222" width="12.28515625" style="74" customWidth="1"/>
    <col min="9223" max="9223" width="13.140625" style="74" customWidth="1"/>
    <col min="9224" max="9225" width="12.28515625" style="74" customWidth="1"/>
    <col min="9226" max="9226" width="9.7109375" style="74" customWidth="1"/>
    <col min="9227" max="9472" width="9.140625" style="74"/>
    <col min="9473" max="9473" width="6.28515625" style="74" customWidth="1"/>
    <col min="9474" max="9474" width="9.28515625" style="74" customWidth="1"/>
    <col min="9475" max="9475" width="31.140625" style="74" customWidth="1"/>
    <col min="9476" max="9476" width="9" style="74" customWidth="1"/>
    <col min="9477" max="9477" width="12.42578125" style="74" customWidth="1"/>
    <col min="9478" max="9478" width="12.28515625" style="74" customWidth="1"/>
    <col min="9479" max="9479" width="13.140625" style="74" customWidth="1"/>
    <col min="9480" max="9481" width="12.28515625" style="74" customWidth="1"/>
    <col min="9482" max="9482" width="9.7109375" style="74" customWidth="1"/>
    <col min="9483" max="9728" width="9.140625" style="74"/>
    <col min="9729" max="9729" width="6.28515625" style="74" customWidth="1"/>
    <col min="9730" max="9730" width="9.28515625" style="74" customWidth="1"/>
    <col min="9731" max="9731" width="31.140625" style="74" customWidth="1"/>
    <col min="9732" max="9732" width="9" style="74" customWidth="1"/>
    <col min="9733" max="9733" width="12.42578125" style="74" customWidth="1"/>
    <col min="9734" max="9734" width="12.28515625" style="74" customWidth="1"/>
    <col min="9735" max="9735" width="13.140625" style="74" customWidth="1"/>
    <col min="9736" max="9737" width="12.28515625" style="74" customWidth="1"/>
    <col min="9738" max="9738" width="9.7109375" style="74" customWidth="1"/>
    <col min="9739" max="9984" width="9.140625" style="74"/>
    <col min="9985" max="9985" width="6.28515625" style="74" customWidth="1"/>
    <col min="9986" max="9986" width="9.28515625" style="74" customWidth="1"/>
    <col min="9987" max="9987" width="31.140625" style="74" customWidth="1"/>
    <col min="9988" max="9988" width="9" style="74" customWidth="1"/>
    <col min="9989" max="9989" width="12.42578125" style="74" customWidth="1"/>
    <col min="9990" max="9990" width="12.28515625" style="74" customWidth="1"/>
    <col min="9991" max="9991" width="13.140625" style="74" customWidth="1"/>
    <col min="9992" max="9993" width="12.28515625" style="74" customWidth="1"/>
    <col min="9994" max="9994" width="9.7109375" style="74" customWidth="1"/>
    <col min="9995" max="10240" width="9.140625" style="74"/>
    <col min="10241" max="10241" width="6.28515625" style="74" customWidth="1"/>
    <col min="10242" max="10242" width="9.28515625" style="74" customWidth="1"/>
    <col min="10243" max="10243" width="31.140625" style="74" customWidth="1"/>
    <col min="10244" max="10244" width="9" style="74" customWidth="1"/>
    <col min="10245" max="10245" width="12.42578125" style="74" customWidth="1"/>
    <col min="10246" max="10246" width="12.28515625" style="74" customWidth="1"/>
    <col min="10247" max="10247" width="13.140625" style="74" customWidth="1"/>
    <col min="10248" max="10249" width="12.28515625" style="74" customWidth="1"/>
    <col min="10250" max="10250" width="9.7109375" style="74" customWidth="1"/>
    <col min="10251" max="10496" width="9.140625" style="74"/>
    <col min="10497" max="10497" width="6.28515625" style="74" customWidth="1"/>
    <col min="10498" max="10498" width="9.28515625" style="74" customWidth="1"/>
    <col min="10499" max="10499" width="31.140625" style="74" customWidth="1"/>
    <col min="10500" max="10500" width="9" style="74" customWidth="1"/>
    <col min="10501" max="10501" width="12.42578125" style="74" customWidth="1"/>
    <col min="10502" max="10502" width="12.28515625" style="74" customWidth="1"/>
    <col min="10503" max="10503" width="13.140625" style="74" customWidth="1"/>
    <col min="10504" max="10505" width="12.28515625" style="74" customWidth="1"/>
    <col min="10506" max="10506" width="9.7109375" style="74" customWidth="1"/>
    <col min="10507" max="10752" width="9.140625" style="74"/>
    <col min="10753" max="10753" width="6.28515625" style="74" customWidth="1"/>
    <col min="10754" max="10754" width="9.28515625" style="74" customWidth="1"/>
    <col min="10755" max="10755" width="31.140625" style="74" customWidth="1"/>
    <col min="10756" max="10756" width="9" style="74" customWidth="1"/>
    <col min="10757" max="10757" width="12.42578125" style="74" customWidth="1"/>
    <col min="10758" max="10758" width="12.28515625" style="74" customWidth="1"/>
    <col min="10759" max="10759" width="13.140625" style="74" customWidth="1"/>
    <col min="10760" max="10761" width="12.28515625" style="74" customWidth="1"/>
    <col min="10762" max="10762" width="9.7109375" style="74" customWidth="1"/>
    <col min="10763" max="11008" width="9.140625" style="74"/>
    <col min="11009" max="11009" width="6.28515625" style="74" customWidth="1"/>
    <col min="11010" max="11010" width="9.28515625" style="74" customWidth="1"/>
    <col min="11011" max="11011" width="31.140625" style="74" customWidth="1"/>
    <col min="11012" max="11012" width="9" style="74" customWidth="1"/>
    <col min="11013" max="11013" width="12.42578125" style="74" customWidth="1"/>
    <col min="11014" max="11014" width="12.28515625" style="74" customWidth="1"/>
    <col min="11015" max="11015" width="13.140625" style="74" customWidth="1"/>
    <col min="11016" max="11017" width="12.28515625" style="74" customWidth="1"/>
    <col min="11018" max="11018" width="9.7109375" style="74" customWidth="1"/>
    <col min="11019" max="11264" width="9.140625" style="74"/>
    <col min="11265" max="11265" width="6.28515625" style="74" customWidth="1"/>
    <col min="11266" max="11266" width="9.28515625" style="74" customWidth="1"/>
    <col min="11267" max="11267" width="31.140625" style="74" customWidth="1"/>
    <col min="11268" max="11268" width="9" style="74" customWidth="1"/>
    <col min="11269" max="11269" width="12.42578125" style="74" customWidth="1"/>
    <col min="11270" max="11270" width="12.28515625" style="74" customWidth="1"/>
    <col min="11271" max="11271" width="13.140625" style="74" customWidth="1"/>
    <col min="11272" max="11273" width="12.28515625" style="74" customWidth="1"/>
    <col min="11274" max="11274" width="9.7109375" style="74" customWidth="1"/>
    <col min="11275" max="11520" width="9.140625" style="74"/>
    <col min="11521" max="11521" width="6.28515625" style="74" customWidth="1"/>
    <col min="11522" max="11522" width="9.28515625" style="74" customWidth="1"/>
    <col min="11523" max="11523" width="31.140625" style="74" customWidth="1"/>
    <col min="11524" max="11524" width="9" style="74" customWidth="1"/>
    <col min="11525" max="11525" width="12.42578125" style="74" customWidth="1"/>
    <col min="11526" max="11526" width="12.28515625" style="74" customWidth="1"/>
    <col min="11527" max="11527" width="13.140625" style="74" customWidth="1"/>
    <col min="11528" max="11529" width="12.28515625" style="74" customWidth="1"/>
    <col min="11530" max="11530" width="9.7109375" style="74" customWidth="1"/>
    <col min="11531" max="11776" width="9.140625" style="74"/>
    <col min="11777" max="11777" width="6.28515625" style="74" customWidth="1"/>
    <col min="11778" max="11778" width="9.28515625" style="74" customWidth="1"/>
    <col min="11779" max="11779" width="31.140625" style="74" customWidth="1"/>
    <col min="11780" max="11780" width="9" style="74" customWidth="1"/>
    <col min="11781" max="11781" width="12.42578125" style="74" customWidth="1"/>
    <col min="11782" max="11782" width="12.28515625" style="74" customWidth="1"/>
    <col min="11783" max="11783" width="13.140625" style="74" customWidth="1"/>
    <col min="11784" max="11785" width="12.28515625" style="74" customWidth="1"/>
    <col min="11786" max="11786" width="9.7109375" style="74" customWidth="1"/>
    <col min="11787" max="12032" width="9.140625" style="74"/>
    <col min="12033" max="12033" width="6.28515625" style="74" customWidth="1"/>
    <col min="12034" max="12034" width="9.28515625" style="74" customWidth="1"/>
    <col min="12035" max="12035" width="31.140625" style="74" customWidth="1"/>
    <col min="12036" max="12036" width="9" style="74" customWidth="1"/>
    <col min="12037" max="12037" width="12.42578125" style="74" customWidth="1"/>
    <col min="12038" max="12038" width="12.28515625" style="74" customWidth="1"/>
    <col min="12039" max="12039" width="13.140625" style="74" customWidth="1"/>
    <col min="12040" max="12041" width="12.28515625" style="74" customWidth="1"/>
    <col min="12042" max="12042" width="9.7109375" style="74" customWidth="1"/>
    <col min="12043" max="12288" width="9.140625" style="74"/>
    <col min="12289" max="12289" width="6.28515625" style="74" customWidth="1"/>
    <col min="12290" max="12290" width="9.28515625" style="74" customWidth="1"/>
    <col min="12291" max="12291" width="31.140625" style="74" customWidth="1"/>
    <col min="12292" max="12292" width="9" style="74" customWidth="1"/>
    <col min="12293" max="12293" width="12.42578125" style="74" customWidth="1"/>
    <col min="12294" max="12294" width="12.28515625" style="74" customWidth="1"/>
    <col min="12295" max="12295" width="13.140625" style="74" customWidth="1"/>
    <col min="12296" max="12297" width="12.28515625" style="74" customWidth="1"/>
    <col min="12298" max="12298" width="9.7109375" style="74" customWidth="1"/>
    <col min="12299" max="12544" width="9.140625" style="74"/>
    <col min="12545" max="12545" width="6.28515625" style="74" customWidth="1"/>
    <col min="12546" max="12546" width="9.28515625" style="74" customWidth="1"/>
    <col min="12547" max="12547" width="31.140625" style="74" customWidth="1"/>
    <col min="12548" max="12548" width="9" style="74" customWidth="1"/>
    <col min="12549" max="12549" width="12.42578125" style="74" customWidth="1"/>
    <col min="12550" max="12550" width="12.28515625" style="74" customWidth="1"/>
    <col min="12551" max="12551" width="13.140625" style="74" customWidth="1"/>
    <col min="12552" max="12553" width="12.28515625" style="74" customWidth="1"/>
    <col min="12554" max="12554" width="9.7109375" style="74" customWidth="1"/>
    <col min="12555" max="12800" width="9.140625" style="74"/>
    <col min="12801" max="12801" width="6.28515625" style="74" customWidth="1"/>
    <col min="12802" max="12802" width="9.28515625" style="74" customWidth="1"/>
    <col min="12803" max="12803" width="31.140625" style="74" customWidth="1"/>
    <col min="12804" max="12804" width="9" style="74" customWidth="1"/>
    <col min="12805" max="12805" width="12.42578125" style="74" customWidth="1"/>
    <col min="12806" max="12806" width="12.28515625" style="74" customWidth="1"/>
    <col min="12807" max="12807" width="13.140625" style="74" customWidth="1"/>
    <col min="12808" max="12809" width="12.28515625" style="74" customWidth="1"/>
    <col min="12810" max="12810" width="9.7109375" style="74" customWidth="1"/>
    <col min="12811" max="13056" width="9.140625" style="74"/>
    <col min="13057" max="13057" width="6.28515625" style="74" customWidth="1"/>
    <col min="13058" max="13058" width="9.28515625" style="74" customWidth="1"/>
    <col min="13059" max="13059" width="31.140625" style="74" customWidth="1"/>
    <col min="13060" max="13060" width="9" style="74" customWidth="1"/>
    <col min="13061" max="13061" width="12.42578125" style="74" customWidth="1"/>
    <col min="13062" max="13062" width="12.28515625" style="74" customWidth="1"/>
    <col min="13063" max="13063" width="13.140625" style="74" customWidth="1"/>
    <col min="13064" max="13065" width="12.28515625" style="74" customWidth="1"/>
    <col min="13066" max="13066" width="9.7109375" style="74" customWidth="1"/>
    <col min="13067" max="13312" width="9.140625" style="74"/>
    <col min="13313" max="13313" width="6.28515625" style="74" customWidth="1"/>
    <col min="13314" max="13314" width="9.28515625" style="74" customWidth="1"/>
    <col min="13315" max="13315" width="31.140625" style="74" customWidth="1"/>
    <col min="13316" max="13316" width="9" style="74" customWidth="1"/>
    <col min="13317" max="13317" width="12.42578125" style="74" customWidth="1"/>
    <col min="13318" max="13318" width="12.28515625" style="74" customWidth="1"/>
    <col min="13319" max="13319" width="13.140625" style="74" customWidth="1"/>
    <col min="13320" max="13321" width="12.28515625" style="74" customWidth="1"/>
    <col min="13322" max="13322" width="9.7109375" style="74" customWidth="1"/>
    <col min="13323" max="13568" width="9.140625" style="74"/>
    <col min="13569" max="13569" width="6.28515625" style="74" customWidth="1"/>
    <col min="13570" max="13570" width="9.28515625" style="74" customWidth="1"/>
    <col min="13571" max="13571" width="31.140625" style="74" customWidth="1"/>
    <col min="13572" max="13572" width="9" style="74" customWidth="1"/>
    <col min="13573" max="13573" width="12.42578125" style="74" customWidth="1"/>
    <col min="13574" max="13574" width="12.28515625" style="74" customWidth="1"/>
    <col min="13575" max="13575" width="13.140625" style="74" customWidth="1"/>
    <col min="13576" max="13577" width="12.28515625" style="74" customWidth="1"/>
    <col min="13578" max="13578" width="9.7109375" style="74" customWidth="1"/>
    <col min="13579" max="13824" width="9.140625" style="74"/>
    <col min="13825" max="13825" width="6.28515625" style="74" customWidth="1"/>
    <col min="13826" max="13826" width="9.28515625" style="74" customWidth="1"/>
    <col min="13827" max="13827" width="31.140625" style="74" customWidth="1"/>
    <col min="13828" max="13828" width="9" style="74" customWidth="1"/>
    <col min="13829" max="13829" width="12.42578125" style="74" customWidth="1"/>
    <col min="13830" max="13830" width="12.28515625" style="74" customWidth="1"/>
    <col min="13831" max="13831" width="13.140625" style="74" customWidth="1"/>
    <col min="13832" max="13833" width="12.28515625" style="74" customWidth="1"/>
    <col min="13834" max="13834" width="9.7109375" style="74" customWidth="1"/>
    <col min="13835" max="14080" width="9.140625" style="74"/>
    <col min="14081" max="14081" width="6.28515625" style="74" customWidth="1"/>
    <col min="14082" max="14082" width="9.28515625" style="74" customWidth="1"/>
    <col min="14083" max="14083" width="31.140625" style="74" customWidth="1"/>
    <col min="14084" max="14084" width="9" style="74" customWidth="1"/>
    <col min="14085" max="14085" width="12.42578125" style="74" customWidth="1"/>
    <col min="14086" max="14086" width="12.28515625" style="74" customWidth="1"/>
    <col min="14087" max="14087" width="13.140625" style="74" customWidth="1"/>
    <col min="14088" max="14089" width="12.28515625" style="74" customWidth="1"/>
    <col min="14090" max="14090" width="9.7109375" style="74" customWidth="1"/>
    <col min="14091" max="14336" width="9.140625" style="74"/>
    <col min="14337" max="14337" width="6.28515625" style="74" customWidth="1"/>
    <col min="14338" max="14338" width="9.28515625" style="74" customWidth="1"/>
    <col min="14339" max="14339" width="31.140625" style="74" customWidth="1"/>
    <col min="14340" max="14340" width="9" style="74" customWidth="1"/>
    <col min="14341" max="14341" width="12.42578125" style="74" customWidth="1"/>
    <col min="14342" max="14342" width="12.28515625" style="74" customWidth="1"/>
    <col min="14343" max="14343" width="13.140625" style="74" customWidth="1"/>
    <col min="14344" max="14345" width="12.28515625" style="74" customWidth="1"/>
    <col min="14346" max="14346" width="9.7109375" style="74" customWidth="1"/>
    <col min="14347" max="14592" width="9.140625" style="74"/>
    <col min="14593" max="14593" width="6.28515625" style="74" customWidth="1"/>
    <col min="14594" max="14594" width="9.28515625" style="74" customWidth="1"/>
    <col min="14595" max="14595" width="31.140625" style="74" customWidth="1"/>
    <col min="14596" max="14596" width="9" style="74" customWidth="1"/>
    <col min="14597" max="14597" width="12.42578125" style="74" customWidth="1"/>
    <col min="14598" max="14598" width="12.28515625" style="74" customWidth="1"/>
    <col min="14599" max="14599" width="13.140625" style="74" customWidth="1"/>
    <col min="14600" max="14601" width="12.28515625" style="74" customWidth="1"/>
    <col min="14602" max="14602" width="9.7109375" style="74" customWidth="1"/>
    <col min="14603" max="14848" width="9.140625" style="74"/>
    <col min="14849" max="14849" width="6.28515625" style="74" customWidth="1"/>
    <col min="14850" max="14850" width="9.28515625" style="74" customWidth="1"/>
    <col min="14851" max="14851" width="31.140625" style="74" customWidth="1"/>
    <col min="14852" max="14852" width="9" style="74" customWidth="1"/>
    <col min="14853" max="14853" width="12.42578125" style="74" customWidth="1"/>
    <col min="14854" max="14854" width="12.28515625" style="74" customWidth="1"/>
    <col min="14855" max="14855" width="13.140625" style="74" customWidth="1"/>
    <col min="14856" max="14857" width="12.28515625" style="74" customWidth="1"/>
    <col min="14858" max="14858" width="9.7109375" style="74" customWidth="1"/>
    <col min="14859" max="15104" width="9.140625" style="74"/>
    <col min="15105" max="15105" width="6.28515625" style="74" customWidth="1"/>
    <col min="15106" max="15106" width="9.28515625" style="74" customWidth="1"/>
    <col min="15107" max="15107" width="31.140625" style="74" customWidth="1"/>
    <col min="15108" max="15108" width="9" style="74" customWidth="1"/>
    <col min="15109" max="15109" width="12.42578125" style="74" customWidth="1"/>
    <col min="15110" max="15110" width="12.28515625" style="74" customWidth="1"/>
    <col min="15111" max="15111" width="13.140625" style="74" customWidth="1"/>
    <col min="15112" max="15113" width="12.28515625" style="74" customWidth="1"/>
    <col min="15114" max="15114" width="9.7109375" style="74" customWidth="1"/>
    <col min="15115" max="15360" width="9.140625" style="74"/>
    <col min="15361" max="15361" width="6.28515625" style="74" customWidth="1"/>
    <col min="15362" max="15362" width="9.28515625" style="74" customWidth="1"/>
    <col min="15363" max="15363" width="31.140625" style="74" customWidth="1"/>
    <col min="15364" max="15364" width="9" style="74" customWidth="1"/>
    <col min="15365" max="15365" width="12.42578125" style="74" customWidth="1"/>
    <col min="15366" max="15366" width="12.28515625" style="74" customWidth="1"/>
    <col min="15367" max="15367" width="13.140625" style="74" customWidth="1"/>
    <col min="15368" max="15369" width="12.28515625" style="74" customWidth="1"/>
    <col min="15370" max="15370" width="9.7109375" style="74" customWidth="1"/>
    <col min="15371" max="15616" width="9.140625" style="74"/>
    <col min="15617" max="15617" width="6.28515625" style="74" customWidth="1"/>
    <col min="15618" max="15618" width="9.28515625" style="74" customWidth="1"/>
    <col min="15619" max="15619" width="31.140625" style="74" customWidth="1"/>
    <col min="15620" max="15620" width="9" style="74" customWidth="1"/>
    <col min="15621" max="15621" width="12.42578125" style="74" customWidth="1"/>
    <col min="15622" max="15622" width="12.28515625" style="74" customWidth="1"/>
    <col min="15623" max="15623" width="13.140625" style="74" customWidth="1"/>
    <col min="15624" max="15625" width="12.28515625" style="74" customWidth="1"/>
    <col min="15626" max="15626" width="9.7109375" style="74" customWidth="1"/>
    <col min="15627" max="15872" width="9.140625" style="74"/>
    <col min="15873" max="15873" width="6.28515625" style="74" customWidth="1"/>
    <col min="15874" max="15874" width="9.28515625" style="74" customWidth="1"/>
    <col min="15875" max="15875" width="31.140625" style="74" customWidth="1"/>
    <col min="15876" max="15876" width="9" style="74" customWidth="1"/>
    <col min="15877" max="15877" width="12.42578125" style="74" customWidth="1"/>
    <col min="15878" max="15878" width="12.28515625" style="74" customWidth="1"/>
    <col min="15879" max="15879" width="13.140625" style="74" customWidth="1"/>
    <col min="15880" max="15881" width="12.28515625" style="74" customWidth="1"/>
    <col min="15882" max="15882" width="9.7109375" style="74" customWidth="1"/>
    <col min="15883" max="16128" width="9.140625" style="74"/>
    <col min="16129" max="16129" width="6.28515625" style="74" customWidth="1"/>
    <col min="16130" max="16130" width="9.28515625" style="74" customWidth="1"/>
    <col min="16131" max="16131" width="31.140625" style="74" customWidth="1"/>
    <col min="16132" max="16132" width="9" style="74" customWidth="1"/>
    <col min="16133" max="16133" width="12.42578125" style="74" customWidth="1"/>
    <col min="16134" max="16134" width="12.28515625" style="74" customWidth="1"/>
    <col min="16135" max="16135" width="13.140625" style="74" customWidth="1"/>
    <col min="16136" max="16137" width="12.28515625" style="74" customWidth="1"/>
    <col min="16138" max="16138" width="9.7109375" style="74" customWidth="1"/>
    <col min="16139" max="16384" width="9.140625" style="74"/>
  </cols>
  <sheetData>
    <row r="1" spans="1:14" x14ac:dyDescent="0.25">
      <c r="A1" s="153" t="s">
        <v>143</v>
      </c>
      <c r="B1" s="153"/>
      <c r="C1" s="153"/>
      <c r="D1" s="153"/>
      <c r="E1" s="153"/>
      <c r="F1" s="153"/>
      <c r="G1" s="153"/>
      <c r="H1" s="153"/>
      <c r="I1" s="153"/>
    </row>
    <row r="2" spans="1:14" x14ac:dyDescent="0.25">
      <c r="A2" s="154" t="s">
        <v>164</v>
      </c>
      <c r="B2" s="154"/>
      <c r="C2" s="154"/>
      <c r="D2" s="154"/>
      <c r="E2" s="154"/>
      <c r="F2" s="154"/>
      <c r="G2" s="154"/>
      <c r="H2" s="154"/>
      <c r="I2" s="154"/>
    </row>
    <row r="3" spans="1:14" x14ac:dyDescent="0.25">
      <c r="A3" s="155" t="s">
        <v>144</v>
      </c>
      <c r="B3" s="155"/>
      <c r="C3" s="155"/>
      <c r="D3" s="155"/>
      <c r="E3" s="155"/>
      <c r="F3" s="155"/>
      <c r="G3" s="155"/>
      <c r="H3" s="155"/>
      <c r="I3" s="155"/>
    </row>
    <row r="4" spans="1:14" x14ac:dyDescent="0.25">
      <c r="A4" s="97"/>
      <c r="B4" s="98"/>
      <c r="C4" s="99"/>
      <c r="D4" s="99"/>
      <c r="E4" s="99"/>
      <c r="F4" s="99"/>
      <c r="G4" s="99"/>
      <c r="H4" s="99"/>
      <c r="I4" s="99"/>
    </row>
    <row r="5" spans="1:14" x14ac:dyDescent="0.25">
      <c r="A5" s="75" t="str">
        <f>Koptāme!A16</f>
        <v xml:space="preserve">Objekta nosaukums: Vieglo automašīnu stāvlaukuma izbūve SIA “Cēsu klīnika” </v>
      </c>
      <c r="B5" s="83"/>
      <c r="C5" s="83"/>
      <c r="D5" s="83"/>
      <c r="E5" s="83"/>
      <c r="F5" s="83"/>
      <c r="G5" s="83"/>
      <c r="H5" s="83"/>
      <c r="I5" s="83"/>
    </row>
    <row r="6" spans="1:14" x14ac:dyDescent="0.25">
      <c r="A6" s="75" t="str">
        <f>Koptāme!A17</f>
        <v>Būves adrese: Cēsis, Slimnīcas iela 9 un Turaidas iela 5a</v>
      </c>
      <c r="B6" s="98"/>
      <c r="C6" s="83"/>
      <c r="D6" s="83"/>
      <c r="E6" s="99"/>
      <c r="F6" s="99"/>
      <c r="G6" s="99"/>
      <c r="H6" s="99"/>
      <c r="I6" s="99"/>
    </row>
    <row r="7" spans="1:14" x14ac:dyDescent="0.25">
      <c r="A7" s="75" t="str">
        <f>Koptāme!A18</f>
        <v>Pasūtījuma Nr. CK 2025/1/AK</v>
      </c>
      <c r="B7" s="98"/>
      <c r="C7" s="99"/>
      <c r="D7" s="99"/>
      <c r="E7" s="99"/>
      <c r="F7" s="99"/>
      <c r="G7" s="99"/>
      <c r="H7" s="99"/>
      <c r="I7" s="99"/>
    </row>
    <row r="8" spans="1:14" x14ac:dyDescent="0.2">
      <c r="A8" s="75"/>
      <c r="D8" s="86" t="s">
        <v>145</v>
      </c>
      <c r="E8" s="87">
        <f>E17</f>
        <v>0</v>
      </c>
    </row>
    <row r="9" spans="1:14" x14ac:dyDescent="0.2">
      <c r="A9" s="75"/>
      <c r="D9" s="86" t="s">
        <v>146</v>
      </c>
      <c r="E9" s="87">
        <f>I13</f>
        <v>0</v>
      </c>
    </row>
    <row r="10" spans="1:14" s="88" customFormat="1" ht="12.2" customHeight="1" x14ac:dyDescent="0.25">
      <c r="A10" s="156" t="s">
        <v>147</v>
      </c>
      <c r="B10" s="162" t="s">
        <v>148</v>
      </c>
      <c r="C10" s="163"/>
      <c r="D10" s="164"/>
      <c r="E10" s="156" t="s">
        <v>149</v>
      </c>
      <c r="F10" s="158" t="s">
        <v>150</v>
      </c>
      <c r="G10" s="158"/>
      <c r="H10" s="158"/>
      <c r="I10" s="158" t="s">
        <v>151</v>
      </c>
    </row>
    <row r="11" spans="1:14" s="85" customFormat="1" ht="26.45" customHeight="1" x14ac:dyDescent="0.25">
      <c r="A11" s="157"/>
      <c r="B11" s="165"/>
      <c r="C11" s="166"/>
      <c r="D11" s="167"/>
      <c r="E11" s="157"/>
      <c r="F11" s="89" t="s">
        <v>152</v>
      </c>
      <c r="G11" s="89" t="s">
        <v>153</v>
      </c>
      <c r="H11" s="89" t="s">
        <v>154</v>
      </c>
      <c r="I11" s="159"/>
    </row>
    <row r="12" spans="1:14" ht="31.5" customHeight="1" x14ac:dyDescent="0.25">
      <c r="A12" s="76">
        <v>1</v>
      </c>
      <c r="B12" s="149" t="s">
        <v>159</v>
      </c>
      <c r="C12" s="150"/>
      <c r="D12" s="151"/>
      <c r="E12" s="90">
        <f>SUM(F12:H12)</f>
        <v>0</v>
      </c>
      <c r="F12" s="90">
        <f>tāme1!M112</f>
        <v>0</v>
      </c>
      <c r="G12" s="90">
        <f>tāme1!N112</f>
        <v>0</v>
      </c>
      <c r="H12" s="90">
        <f>tāme1!O112</f>
        <v>0</v>
      </c>
      <c r="I12" s="90">
        <f>tāme1!L112</f>
        <v>0</v>
      </c>
      <c r="J12" s="91"/>
    </row>
    <row r="13" spans="1:14" ht="29.25" customHeight="1" x14ac:dyDescent="0.25">
      <c r="A13" s="160" t="s">
        <v>139</v>
      </c>
      <c r="B13" s="160"/>
      <c r="C13" s="160"/>
      <c r="D13" s="92"/>
      <c r="E13" s="93">
        <f>SUM(F13:H13)</f>
        <v>0</v>
      </c>
      <c r="F13" s="93">
        <f>SUM(F12:F12)</f>
        <v>0</v>
      </c>
      <c r="G13" s="93">
        <f>SUM(G12:G12)</f>
        <v>0</v>
      </c>
      <c r="H13" s="93">
        <f>SUM(H12:H12)</f>
        <v>0</v>
      </c>
      <c r="I13" s="93">
        <f>SUM(I12:I12)</f>
        <v>0</v>
      </c>
      <c r="J13" s="72"/>
      <c r="L13" s="77"/>
      <c r="M13" s="79"/>
      <c r="N13" s="80"/>
    </row>
    <row r="14" spans="1:14" x14ac:dyDescent="0.25">
      <c r="A14" s="160" t="s">
        <v>155</v>
      </c>
      <c r="B14" s="160"/>
      <c r="C14" s="160"/>
      <c r="D14" s="123">
        <v>0</v>
      </c>
      <c r="E14" s="93">
        <f>ROUND(E13*D14,2)</f>
        <v>0</v>
      </c>
      <c r="F14" s="90"/>
      <c r="G14" s="90"/>
      <c r="H14" s="90"/>
      <c r="I14" s="94"/>
      <c r="J14" s="72"/>
    </row>
    <row r="15" spans="1:14" x14ac:dyDescent="0.25">
      <c r="A15" s="161" t="s">
        <v>156</v>
      </c>
      <c r="B15" s="161"/>
      <c r="C15" s="161"/>
      <c r="D15" s="123">
        <v>0</v>
      </c>
      <c r="E15" s="90">
        <f>ROUND(E14*D15,2)</f>
        <v>0</v>
      </c>
      <c r="F15" s="90"/>
      <c r="G15" s="90"/>
      <c r="H15" s="90"/>
      <c r="I15" s="94"/>
      <c r="J15" s="72"/>
    </row>
    <row r="16" spans="1:14" x14ac:dyDescent="0.25">
      <c r="A16" s="152" t="s">
        <v>157</v>
      </c>
      <c r="B16" s="152"/>
      <c r="C16" s="152"/>
      <c r="D16" s="123">
        <v>0</v>
      </c>
      <c r="E16" s="93">
        <f>ROUND(E13*D16,2)</f>
        <v>0</v>
      </c>
      <c r="F16" s="90"/>
      <c r="G16" s="90"/>
      <c r="H16" s="90"/>
      <c r="I16" s="94"/>
      <c r="J16" s="72"/>
    </row>
    <row r="17" spans="1:10" x14ac:dyDescent="0.25">
      <c r="A17" s="152" t="s">
        <v>158</v>
      </c>
      <c r="B17" s="152"/>
      <c r="C17" s="152"/>
      <c r="D17" s="121"/>
      <c r="E17" s="93">
        <f>E16+E14+E13</f>
        <v>0</v>
      </c>
      <c r="F17" s="93"/>
      <c r="G17" s="93"/>
      <c r="H17" s="93"/>
      <c r="I17" s="95"/>
      <c r="J17" s="72"/>
    </row>
    <row r="18" spans="1:10" x14ac:dyDescent="0.25">
      <c r="A18" s="108"/>
      <c r="B18" s="108"/>
      <c r="C18" s="108"/>
      <c r="D18" s="98"/>
      <c r="E18" s="96"/>
      <c r="F18" s="96"/>
      <c r="G18" s="96"/>
      <c r="H18" s="96"/>
      <c r="J18" s="72"/>
    </row>
    <row r="19" spans="1:10" x14ac:dyDescent="0.25">
      <c r="A19" s="108"/>
      <c r="B19" s="108"/>
      <c r="C19" s="108"/>
      <c r="D19" s="98"/>
      <c r="E19" s="96"/>
      <c r="F19" s="100"/>
      <c r="G19" s="97"/>
      <c r="H19" s="96"/>
      <c r="J19" s="72"/>
    </row>
    <row r="20" spans="1:10" x14ac:dyDescent="0.25">
      <c r="A20" s="107" t="s">
        <v>165</v>
      </c>
      <c r="B20" s="108"/>
      <c r="C20" s="108"/>
      <c r="D20" s="98"/>
      <c r="E20" s="77"/>
      <c r="F20" s="78"/>
      <c r="G20" s="79"/>
      <c r="H20" s="80"/>
    </row>
    <row r="21" spans="1:10" x14ac:dyDescent="0.25">
      <c r="A21" s="107" t="s">
        <v>141</v>
      </c>
      <c r="B21" s="108"/>
      <c r="C21" s="110"/>
      <c r="D21" s="83"/>
      <c r="E21" s="81"/>
      <c r="F21" s="82"/>
      <c r="G21" s="79"/>
      <c r="H21" s="80"/>
      <c r="I21" s="74"/>
    </row>
    <row r="22" spans="1:10" x14ac:dyDescent="0.25">
      <c r="A22" s="107"/>
      <c r="B22" s="108"/>
      <c r="C22" s="110"/>
      <c r="D22" s="83"/>
      <c r="E22" s="83"/>
      <c r="F22" s="82"/>
      <c r="G22" s="83"/>
      <c r="H22" s="83"/>
      <c r="I22" s="74"/>
    </row>
    <row r="23" spans="1:10" x14ac:dyDescent="0.25">
      <c r="A23" s="107" t="s">
        <v>166</v>
      </c>
      <c r="B23" s="108"/>
      <c r="C23" s="110"/>
      <c r="D23" s="83"/>
      <c r="E23" s="83"/>
      <c r="F23" s="84"/>
      <c r="G23" s="83"/>
      <c r="H23" s="83"/>
      <c r="I23" s="74"/>
    </row>
    <row r="24" spans="1:10" x14ac:dyDescent="0.25">
      <c r="A24" s="107"/>
      <c r="B24" s="108"/>
      <c r="C24" s="110"/>
      <c r="D24" s="83"/>
      <c r="E24" s="83"/>
      <c r="F24" s="83"/>
      <c r="G24" s="83"/>
      <c r="H24" s="83"/>
      <c r="I24" s="74"/>
    </row>
    <row r="25" spans="1:10" x14ac:dyDescent="0.25">
      <c r="A25" s="107" t="s">
        <v>167</v>
      </c>
      <c r="B25" s="108"/>
      <c r="C25" s="110"/>
      <c r="D25" s="83"/>
      <c r="E25" s="83"/>
      <c r="F25" s="83"/>
      <c r="G25" s="83"/>
      <c r="H25" s="83"/>
      <c r="I25" s="74"/>
    </row>
    <row r="26" spans="1:10" x14ac:dyDescent="0.25">
      <c r="A26" s="108"/>
      <c r="B26" s="108"/>
      <c r="C26" s="110"/>
      <c r="D26" s="83"/>
      <c r="E26" s="83"/>
      <c r="F26" s="83"/>
      <c r="G26" s="83"/>
      <c r="H26" s="83"/>
      <c r="I26" s="74"/>
    </row>
    <row r="27" spans="1:10" x14ac:dyDescent="0.25">
      <c r="A27" s="120" t="s">
        <v>168</v>
      </c>
      <c r="B27" s="108"/>
      <c r="C27" s="110"/>
      <c r="D27" s="83"/>
      <c r="E27" s="83"/>
      <c r="F27" s="83"/>
      <c r="G27" s="83"/>
      <c r="H27" s="83"/>
      <c r="I27" s="74"/>
    </row>
    <row r="28" spans="1:10" x14ac:dyDescent="0.25">
      <c r="A28" s="120" t="s">
        <v>142</v>
      </c>
      <c r="B28" s="108"/>
      <c r="C28" s="110"/>
      <c r="D28" s="83"/>
      <c r="E28" s="83"/>
      <c r="F28" s="83"/>
      <c r="G28" s="83"/>
      <c r="H28" s="83"/>
      <c r="I28" s="74"/>
    </row>
    <row r="29" spans="1:10" x14ac:dyDescent="0.25">
      <c r="A29" s="120"/>
      <c r="B29" s="108"/>
      <c r="C29" s="110"/>
      <c r="D29" s="83"/>
      <c r="E29" s="83"/>
      <c r="F29" s="83"/>
      <c r="G29" s="83"/>
      <c r="H29" s="83"/>
      <c r="I29" s="74"/>
    </row>
    <row r="30" spans="1:10" x14ac:dyDescent="0.25">
      <c r="A30" s="120" t="s">
        <v>169</v>
      </c>
      <c r="B30" s="108"/>
      <c r="C30" s="110"/>
      <c r="D30" s="83"/>
      <c r="E30" s="83"/>
      <c r="F30" s="83"/>
      <c r="G30" s="83"/>
      <c r="H30" s="83"/>
      <c r="I30" s="74"/>
    </row>
    <row r="31" spans="1:10" x14ac:dyDescent="0.25">
      <c r="A31" s="108"/>
      <c r="B31" s="108"/>
      <c r="C31" s="108"/>
    </row>
    <row r="32" spans="1:10" x14ac:dyDescent="0.25">
      <c r="A32" s="108"/>
      <c r="B32" s="108"/>
      <c r="C32" s="108"/>
    </row>
    <row r="45" spans="5:8" s="72" customFormat="1" ht="25.5" customHeight="1" x14ac:dyDescent="0.25">
      <c r="E45" s="73"/>
      <c r="F45" s="73"/>
      <c r="G45" s="73"/>
      <c r="H45" s="73"/>
    </row>
    <row r="80" spans="5:8" s="72" customFormat="1" ht="25.5" customHeight="1" x14ac:dyDescent="0.25">
      <c r="E80" s="73"/>
      <c r="F80" s="73"/>
      <c r="G80" s="73"/>
      <c r="H80" s="73"/>
    </row>
  </sheetData>
  <mergeCells count="14">
    <mergeCell ref="B12:D12"/>
    <mergeCell ref="A17:C17"/>
    <mergeCell ref="A1:I1"/>
    <mergeCell ref="A2:I2"/>
    <mergeCell ref="A3:I3"/>
    <mergeCell ref="A10:A11"/>
    <mergeCell ref="E10:E11"/>
    <mergeCell ref="F10:H10"/>
    <mergeCell ref="I10:I11"/>
    <mergeCell ref="A13:C13"/>
    <mergeCell ref="A14:C14"/>
    <mergeCell ref="A15:C15"/>
    <mergeCell ref="A16:C16"/>
    <mergeCell ref="B10:D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17"/>
  <sheetViews>
    <sheetView zoomScale="120" zoomScaleNormal="120" workbookViewId="0">
      <selection activeCell="B33" sqref="B33"/>
    </sheetView>
  </sheetViews>
  <sheetFormatPr defaultRowHeight="11.25" x14ac:dyDescent="0.2"/>
  <cols>
    <col min="1" max="1" width="9.140625" style="3"/>
    <col min="2" max="2" width="70" style="3" customWidth="1"/>
    <col min="3" max="3" width="10.7109375" style="3" hidden="1" customWidth="1"/>
    <col min="4" max="4" width="7.28515625" style="9" customWidth="1"/>
    <col min="5" max="5" width="8.85546875" style="9" customWidth="1"/>
    <col min="6" max="11" width="6.5703125" style="3" customWidth="1"/>
    <col min="12" max="12" width="9.42578125" style="3" customWidth="1"/>
    <col min="13" max="13" width="6.5703125" style="3" customWidth="1"/>
    <col min="14" max="14" width="7.7109375" style="3" customWidth="1"/>
    <col min="15" max="16" width="6.5703125" style="3" customWidth="1"/>
    <col min="17" max="16384" width="9.140625" style="3"/>
  </cols>
  <sheetData>
    <row r="1" spans="1:16" ht="34.5" customHeight="1" thickBot="1" x14ac:dyDescent="0.3">
      <c r="A1" s="168" t="s">
        <v>40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</row>
    <row r="2" spans="1:16" ht="22.5" x14ac:dyDescent="0.2">
      <c r="A2" s="1" t="s">
        <v>0</v>
      </c>
      <c r="B2" s="2" t="s">
        <v>1</v>
      </c>
      <c r="C2" s="2"/>
      <c r="D2" s="171" t="s">
        <v>2</v>
      </c>
      <c r="E2" s="173" t="s">
        <v>3</v>
      </c>
      <c r="F2" s="175" t="s">
        <v>120</v>
      </c>
      <c r="G2" s="176"/>
      <c r="H2" s="176"/>
      <c r="I2" s="176"/>
      <c r="J2" s="176"/>
      <c r="K2" s="177"/>
      <c r="L2" s="175" t="s">
        <v>121</v>
      </c>
      <c r="M2" s="176"/>
      <c r="N2" s="176"/>
      <c r="O2" s="176"/>
      <c r="P2" s="177"/>
    </row>
    <row r="3" spans="1:16" ht="59.25" customHeight="1" x14ac:dyDescent="0.2">
      <c r="A3" s="5"/>
      <c r="B3" s="5"/>
      <c r="C3" s="5"/>
      <c r="D3" s="172"/>
      <c r="E3" s="174"/>
      <c r="F3" s="47" t="s">
        <v>122</v>
      </c>
      <c r="G3" s="46" t="s">
        <v>123</v>
      </c>
      <c r="H3" s="46" t="s">
        <v>124</v>
      </c>
      <c r="I3" s="46" t="s">
        <v>125</v>
      </c>
      <c r="J3" s="46" t="s">
        <v>127</v>
      </c>
      <c r="K3" s="50" t="s">
        <v>130</v>
      </c>
      <c r="L3" s="47" t="s">
        <v>129</v>
      </c>
      <c r="M3" s="46" t="s">
        <v>124</v>
      </c>
      <c r="N3" s="46" t="s">
        <v>126</v>
      </c>
      <c r="O3" s="46" t="s">
        <v>127</v>
      </c>
      <c r="P3" s="50" t="s">
        <v>128</v>
      </c>
    </row>
    <row r="4" spans="1:16" x14ac:dyDescent="0.2">
      <c r="A4" s="122">
        <v>1</v>
      </c>
      <c r="B4" s="122">
        <v>2</v>
      </c>
      <c r="C4" s="122"/>
      <c r="D4" s="122">
        <v>3</v>
      </c>
      <c r="E4" s="122">
        <v>4</v>
      </c>
      <c r="F4" s="124">
        <v>5</v>
      </c>
      <c r="G4" s="125">
        <v>6</v>
      </c>
      <c r="H4" s="125">
        <v>7</v>
      </c>
      <c r="I4" s="125">
        <v>8</v>
      </c>
      <c r="J4" s="125">
        <v>9</v>
      </c>
      <c r="K4" s="126">
        <v>10</v>
      </c>
      <c r="L4" s="124">
        <v>11</v>
      </c>
      <c r="M4" s="125">
        <v>12</v>
      </c>
      <c r="N4" s="125">
        <v>13</v>
      </c>
      <c r="O4" s="125">
        <v>14</v>
      </c>
      <c r="P4" s="126">
        <v>15</v>
      </c>
    </row>
    <row r="5" spans="1:16" s="7" customFormat="1" x14ac:dyDescent="0.2">
      <c r="A5" s="42">
        <v>1</v>
      </c>
      <c r="B5" s="6" t="s">
        <v>4</v>
      </c>
      <c r="C5" s="6"/>
      <c r="D5" s="5"/>
      <c r="E5" s="5"/>
      <c r="F5" s="70"/>
      <c r="G5" s="6"/>
      <c r="H5" s="6"/>
      <c r="I5" s="6"/>
      <c r="J5" s="6"/>
      <c r="K5" s="71"/>
      <c r="L5" s="70"/>
      <c r="M5" s="6"/>
      <c r="N5" s="6"/>
      <c r="O5" s="6"/>
      <c r="P5" s="71"/>
    </row>
    <row r="6" spans="1:16" x14ac:dyDescent="0.2">
      <c r="A6" s="43">
        <v>1.1000000000000001</v>
      </c>
      <c r="B6" s="4" t="s">
        <v>171</v>
      </c>
      <c r="C6" s="4"/>
      <c r="D6" s="8" t="s">
        <v>13</v>
      </c>
      <c r="E6" s="10">
        <v>1</v>
      </c>
      <c r="F6" s="48"/>
      <c r="G6" s="4"/>
      <c r="H6" s="49">
        <f>ROUND(F6*G6,2)</f>
        <v>0</v>
      </c>
      <c r="I6" s="4"/>
      <c r="J6" s="4"/>
      <c r="K6" s="51">
        <f>SUM(H6:J6)</f>
        <v>0</v>
      </c>
      <c r="L6" s="54">
        <f t="shared" ref="L6:L15" si="0">ROUND(F6*E6,2)</f>
        <v>0</v>
      </c>
      <c r="M6" s="53">
        <f t="shared" ref="M6:M15" si="1">ROUND(H6*E6,2)</f>
        <v>0</v>
      </c>
      <c r="N6" s="53">
        <f t="shared" ref="N6:N15" si="2">ROUND(I6*E6,2)</f>
        <v>0</v>
      </c>
      <c r="O6" s="53">
        <f t="shared" ref="O6:O15" si="3">ROUND(J6*E6,2)</f>
        <v>0</v>
      </c>
      <c r="P6" s="55">
        <f t="shared" ref="P6:P15" si="4">SUM(M6:O6)</f>
        <v>0</v>
      </c>
    </row>
    <row r="7" spans="1:16" x14ac:dyDescent="0.2">
      <c r="A7" s="42">
        <v>2</v>
      </c>
      <c r="B7" s="6" t="s">
        <v>5</v>
      </c>
      <c r="C7" s="6"/>
      <c r="D7" s="5"/>
      <c r="E7" s="11"/>
      <c r="F7" s="63"/>
      <c r="G7" s="64"/>
      <c r="H7" s="65"/>
      <c r="I7" s="64"/>
      <c r="J7" s="64"/>
      <c r="K7" s="66"/>
      <c r="L7" s="67"/>
      <c r="M7" s="68"/>
      <c r="N7" s="68"/>
      <c r="O7" s="68"/>
      <c r="P7" s="69"/>
    </row>
    <row r="8" spans="1:16" x14ac:dyDescent="0.2">
      <c r="A8" s="43">
        <v>2.1</v>
      </c>
      <c r="B8" s="4" t="s">
        <v>16</v>
      </c>
      <c r="C8" s="4"/>
      <c r="D8" s="8" t="s">
        <v>13</v>
      </c>
      <c r="E8" s="10">
        <v>1</v>
      </c>
      <c r="F8" s="48"/>
      <c r="G8" s="4"/>
      <c r="H8" s="49">
        <f t="shared" ref="H8:H26" si="5">ROUND(F8*G8,2)</f>
        <v>0</v>
      </c>
      <c r="I8" s="4"/>
      <c r="J8" s="4"/>
      <c r="K8" s="51">
        <f t="shared" ref="K8:K26" si="6">SUM(H8:J8)</f>
        <v>0</v>
      </c>
      <c r="L8" s="54">
        <f t="shared" si="0"/>
        <v>0</v>
      </c>
      <c r="M8" s="53">
        <f t="shared" si="1"/>
        <v>0</v>
      </c>
      <c r="N8" s="53">
        <f t="shared" si="2"/>
        <v>0</v>
      </c>
      <c r="O8" s="53">
        <f t="shared" si="3"/>
        <v>0</v>
      </c>
      <c r="P8" s="55">
        <f t="shared" si="4"/>
        <v>0</v>
      </c>
    </row>
    <row r="9" spans="1:16" x14ac:dyDescent="0.2">
      <c r="A9" s="43">
        <v>2.2000000000000002</v>
      </c>
      <c r="B9" s="4" t="s">
        <v>24</v>
      </c>
      <c r="C9" s="4"/>
      <c r="D9" s="8" t="s">
        <v>14</v>
      </c>
      <c r="E9" s="10">
        <v>5</v>
      </c>
      <c r="F9" s="48"/>
      <c r="G9" s="4"/>
      <c r="H9" s="49">
        <f t="shared" si="5"/>
        <v>0</v>
      </c>
      <c r="I9" s="4"/>
      <c r="J9" s="4"/>
      <c r="K9" s="51">
        <f t="shared" si="6"/>
        <v>0</v>
      </c>
      <c r="L9" s="54">
        <f t="shared" si="0"/>
        <v>0</v>
      </c>
      <c r="M9" s="53">
        <f t="shared" si="1"/>
        <v>0</v>
      </c>
      <c r="N9" s="53">
        <f t="shared" si="2"/>
        <v>0</v>
      </c>
      <c r="O9" s="53">
        <f t="shared" si="3"/>
        <v>0</v>
      </c>
      <c r="P9" s="55">
        <f t="shared" si="4"/>
        <v>0</v>
      </c>
    </row>
    <row r="10" spans="1:16" x14ac:dyDescent="0.2">
      <c r="A10" s="43">
        <v>2.2999999999999998</v>
      </c>
      <c r="B10" s="4" t="s">
        <v>59</v>
      </c>
      <c r="C10" s="4"/>
      <c r="D10" s="8" t="s">
        <v>14</v>
      </c>
      <c r="E10" s="10">
        <v>217</v>
      </c>
      <c r="F10" s="48"/>
      <c r="G10" s="4"/>
      <c r="H10" s="49">
        <f t="shared" si="5"/>
        <v>0</v>
      </c>
      <c r="I10" s="4"/>
      <c r="J10" s="4"/>
      <c r="K10" s="51">
        <f t="shared" si="6"/>
        <v>0</v>
      </c>
      <c r="L10" s="54">
        <f t="shared" si="0"/>
        <v>0</v>
      </c>
      <c r="M10" s="53">
        <f t="shared" si="1"/>
        <v>0</v>
      </c>
      <c r="N10" s="53">
        <f t="shared" si="2"/>
        <v>0</v>
      </c>
      <c r="O10" s="53">
        <f t="shared" si="3"/>
        <v>0</v>
      </c>
      <c r="P10" s="55">
        <f t="shared" si="4"/>
        <v>0</v>
      </c>
    </row>
    <row r="11" spans="1:16" x14ac:dyDescent="0.2">
      <c r="A11" s="43">
        <v>2.4</v>
      </c>
      <c r="B11" s="4" t="s">
        <v>22</v>
      </c>
      <c r="C11" s="4"/>
      <c r="D11" s="8" t="s">
        <v>11</v>
      </c>
      <c r="E11" s="10">
        <v>63</v>
      </c>
      <c r="F11" s="48"/>
      <c r="G11" s="4"/>
      <c r="H11" s="49">
        <f>ROUND(F11*G11,2)</f>
        <v>0</v>
      </c>
      <c r="I11" s="4"/>
      <c r="J11" s="4"/>
      <c r="K11" s="51">
        <f t="shared" si="6"/>
        <v>0</v>
      </c>
      <c r="L11" s="54">
        <f t="shared" si="0"/>
        <v>0</v>
      </c>
      <c r="M11" s="53">
        <f t="shared" si="1"/>
        <v>0</v>
      </c>
      <c r="N11" s="53">
        <f t="shared" si="2"/>
        <v>0</v>
      </c>
      <c r="O11" s="53">
        <f t="shared" si="3"/>
        <v>0</v>
      </c>
      <c r="P11" s="55">
        <f t="shared" si="4"/>
        <v>0</v>
      </c>
    </row>
    <row r="12" spans="1:16" x14ac:dyDescent="0.2">
      <c r="A12" s="43">
        <v>2.5</v>
      </c>
      <c r="B12" s="4" t="s">
        <v>23</v>
      </c>
      <c r="C12" s="4"/>
      <c r="D12" s="8" t="s">
        <v>12</v>
      </c>
      <c r="E12" s="10">
        <v>4</v>
      </c>
      <c r="F12" s="48"/>
      <c r="G12" s="4"/>
      <c r="H12" s="49">
        <f t="shared" si="5"/>
        <v>0</v>
      </c>
      <c r="I12" s="4"/>
      <c r="J12" s="4"/>
      <c r="K12" s="51">
        <f t="shared" si="6"/>
        <v>0</v>
      </c>
      <c r="L12" s="54">
        <f t="shared" si="0"/>
        <v>0</v>
      </c>
      <c r="M12" s="53">
        <f t="shared" si="1"/>
        <v>0</v>
      </c>
      <c r="N12" s="53">
        <f t="shared" si="2"/>
        <v>0</v>
      </c>
      <c r="O12" s="53">
        <f t="shared" si="3"/>
        <v>0</v>
      </c>
      <c r="P12" s="55">
        <f t="shared" si="4"/>
        <v>0</v>
      </c>
    </row>
    <row r="13" spans="1:16" x14ac:dyDescent="0.2">
      <c r="A13" s="43">
        <v>2.6</v>
      </c>
      <c r="B13" s="4" t="s">
        <v>42</v>
      </c>
      <c r="C13" s="4"/>
      <c r="D13" s="8" t="s">
        <v>11</v>
      </c>
      <c r="E13" s="10">
        <v>44</v>
      </c>
      <c r="F13" s="48"/>
      <c r="G13" s="4"/>
      <c r="H13" s="49">
        <f t="shared" si="5"/>
        <v>0</v>
      </c>
      <c r="I13" s="4"/>
      <c r="J13" s="4"/>
      <c r="K13" s="51">
        <f t="shared" si="6"/>
        <v>0</v>
      </c>
      <c r="L13" s="54">
        <f t="shared" si="0"/>
        <v>0</v>
      </c>
      <c r="M13" s="53">
        <f t="shared" si="1"/>
        <v>0</v>
      </c>
      <c r="N13" s="53">
        <f t="shared" si="2"/>
        <v>0</v>
      </c>
      <c r="O13" s="53">
        <f t="shared" si="3"/>
        <v>0</v>
      </c>
      <c r="P13" s="55">
        <f t="shared" si="4"/>
        <v>0</v>
      </c>
    </row>
    <row r="14" spans="1:16" x14ac:dyDescent="0.2">
      <c r="A14" s="43">
        <v>2.7</v>
      </c>
      <c r="B14" s="4" t="s">
        <v>43</v>
      </c>
      <c r="C14" s="4"/>
      <c r="D14" s="8" t="s">
        <v>41</v>
      </c>
      <c r="E14" s="10">
        <v>1</v>
      </c>
      <c r="F14" s="48"/>
      <c r="G14" s="4"/>
      <c r="H14" s="49">
        <f t="shared" si="5"/>
        <v>0</v>
      </c>
      <c r="I14" s="4"/>
      <c r="J14" s="4"/>
      <c r="K14" s="51">
        <f t="shared" si="6"/>
        <v>0</v>
      </c>
      <c r="L14" s="54">
        <f t="shared" si="0"/>
        <v>0</v>
      </c>
      <c r="M14" s="53">
        <f t="shared" si="1"/>
        <v>0</v>
      </c>
      <c r="N14" s="53">
        <f t="shared" si="2"/>
        <v>0</v>
      </c>
      <c r="O14" s="53">
        <f t="shared" si="3"/>
        <v>0</v>
      </c>
      <c r="P14" s="55">
        <f t="shared" si="4"/>
        <v>0</v>
      </c>
    </row>
    <row r="15" spans="1:16" x14ac:dyDescent="0.2">
      <c r="A15" s="43">
        <v>2.8</v>
      </c>
      <c r="B15" s="4" t="s">
        <v>44</v>
      </c>
      <c r="C15" s="4"/>
      <c r="D15" s="8" t="s">
        <v>14</v>
      </c>
      <c r="E15" s="10">
        <v>59</v>
      </c>
      <c r="F15" s="48"/>
      <c r="G15" s="4"/>
      <c r="H15" s="49">
        <f t="shared" si="5"/>
        <v>0</v>
      </c>
      <c r="I15" s="4"/>
      <c r="J15" s="4"/>
      <c r="K15" s="51">
        <f t="shared" si="6"/>
        <v>0</v>
      </c>
      <c r="L15" s="54">
        <f t="shared" si="0"/>
        <v>0</v>
      </c>
      <c r="M15" s="53">
        <f t="shared" si="1"/>
        <v>0</v>
      </c>
      <c r="N15" s="53">
        <f t="shared" si="2"/>
        <v>0</v>
      </c>
      <c r="O15" s="53">
        <f t="shared" si="3"/>
        <v>0</v>
      </c>
      <c r="P15" s="55">
        <f t="shared" si="4"/>
        <v>0</v>
      </c>
    </row>
    <row r="16" spans="1:16" x14ac:dyDescent="0.2">
      <c r="A16" s="43">
        <v>2.9</v>
      </c>
      <c r="B16" s="4" t="s">
        <v>49</v>
      </c>
      <c r="C16" s="4"/>
      <c r="D16" s="8" t="s">
        <v>12</v>
      </c>
      <c r="E16" s="10">
        <v>3</v>
      </c>
      <c r="F16" s="48"/>
      <c r="G16" s="4"/>
      <c r="H16" s="49">
        <f t="shared" si="5"/>
        <v>0</v>
      </c>
      <c r="I16" s="4"/>
      <c r="J16" s="4"/>
      <c r="K16" s="51">
        <f t="shared" si="6"/>
        <v>0</v>
      </c>
      <c r="L16" s="54">
        <f>ROUND(F16*E16,2)</f>
        <v>0</v>
      </c>
      <c r="M16" s="53">
        <f>ROUND(H16*E16,2)</f>
        <v>0</v>
      </c>
      <c r="N16" s="53">
        <f>ROUND(I16*E16,2)</f>
        <v>0</v>
      </c>
      <c r="O16" s="53">
        <f>ROUND(J16*E16,2)</f>
        <v>0</v>
      </c>
      <c r="P16" s="55">
        <f>SUM(M16:O16)</f>
        <v>0</v>
      </c>
    </row>
    <row r="17" spans="1:16" x14ac:dyDescent="0.2">
      <c r="A17" s="44">
        <v>2.1</v>
      </c>
      <c r="B17" s="4" t="s">
        <v>45</v>
      </c>
      <c r="C17" s="4"/>
      <c r="D17" s="8" t="s">
        <v>12</v>
      </c>
      <c r="E17" s="10">
        <v>7</v>
      </c>
      <c r="F17" s="48"/>
      <c r="G17" s="4"/>
      <c r="H17" s="49">
        <f t="shared" si="5"/>
        <v>0</v>
      </c>
      <c r="I17" s="4"/>
      <c r="J17" s="4"/>
      <c r="K17" s="51">
        <f t="shared" si="6"/>
        <v>0</v>
      </c>
      <c r="L17" s="54">
        <f t="shared" ref="L17:L81" si="7">ROUND(F17*E17,2)</f>
        <v>0</v>
      </c>
      <c r="M17" s="53">
        <f t="shared" ref="M17:M81" si="8">ROUND(H17*E17,2)</f>
        <v>0</v>
      </c>
      <c r="N17" s="53">
        <f t="shared" ref="N17:N81" si="9">ROUND(I17*E17,2)</f>
        <v>0</v>
      </c>
      <c r="O17" s="53">
        <f t="shared" ref="O17:O81" si="10">ROUND(J17*E17,2)</f>
        <v>0</v>
      </c>
      <c r="P17" s="55">
        <f t="shared" ref="P17:P81" si="11">SUM(M17:O17)</f>
        <v>0</v>
      </c>
    </row>
    <row r="18" spans="1:16" x14ac:dyDescent="0.2">
      <c r="A18" s="43">
        <v>2.11</v>
      </c>
      <c r="B18" s="4" t="s">
        <v>48</v>
      </c>
      <c r="C18" s="4"/>
      <c r="D18" s="8" t="s">
        <v>12</v>
      </c>
      <c r="E18" s="10">
        <v>2</v>
      </c>
      <c r="F18" s="48"/>
      <c r="G18" s="4"/>
      <c r="H18" s="49">
        <f t="shared" si="5"/>
        <v>0</v>
      </c>
      <c r="I18" s="4"/>
      <c r="J18" s="4"/>
      <c r="K18" s="51">
        <f t="shared" si="6"/>
        <v>0</v>
      </c>
      <c r="L18" s="54">
        <f t="shared" si="7"/>
        <v>0</v>
      </c>
      <c r="M18" s="53">
        <f t="shared" si="8"/>
        <v>0</v>
      </c>
      <c r="N18" s="53">
        <f t="shared" si="9"/>
        <v>0</v>
      </c>
      <c r="O18" s="53">
        <f t="shared" si="10"/>
        <v>0</v>
      </c>
      <c r="P18" s="55">
        <f t="shared" si="11"/>
        <v>0</v>
      </c>
    </row>
    <row r="19" spans="1:16" x14ac:dyDescent="0.2">
      <c r="A19" s="43">
        <v>2.12</v>
      </c>
      <c r="B19" s="4" t="s">
        <v>46</v>
      </c>
      <c r="C19" s="4"/>
      <c r="D19" s="8" t="s">
        <v>11</v>
      </c>
      <c r="E19" s="10">
        <v>331</v>
      </c>
      <c r="F19" s="48"/>
      <c r="G19" s="4"/>
      <c r="H19" s="49">
        <f t="shared" si="5"/>
        <v>0</v>
      </c>
      <c r="I19" s="4"/>
      <c r="J19" s="4"/>
      <c r="K19" s="51">
        <f t="shared" si="6"/>
        <v>0</v>
      </c>
      <c r="L19" s="54">
        <f t="shared" si="7"/>
        <v>0</v>
      </c>
      <c r="M19" s="53">
        <f t="shared" si="8"/>
        <v>0</v>
      </c>
      <c r="N19" s="53">
        <f t="shared" si="9"/>
        <v>0</v>
      </c>
      <c r="O19" s="53">
        <f t="shared" si="10"/>
        <v>0</v>
      </c>
      <c r="P19" s="55">
        <f t="shared" si="11"/>
        <v>0</v>
      </c>
    </row>
    <row r="20" spans="1:16" x14ac:dyDescent="0.2">
      <c r="A20" s="43">
        <v>2.13</v>
      </c>
      <c r="B20" s="4" t="s">
        <v>46</v>
      </c>
      <c r="C20" s="4"/>
      <c r="D20" s="8" t="s">
        <v>11</v>
      </c>
      <c r="E20" s="10">
        <v>7</v>
      </c>
      <c r="F20" s="48"/>
      <c r="G20" s="4"/>
      <c r="H20" s="49">
        <f t="shared" si="5"/>
        <v>0</v>
      </c>
      <c r="I20" s="4"/>
      <c r="J20" s="4"/>
      <c r="K20" s="51">
        <f t="shared" si="6"/>
        <v>0</v>
      </c>
      <c r="L20" s="54">
        <f t="shared" si="7"/>
        <v>0</v>
      </c>
      <c r="M20" s="53">
        <f t="shared" si="8"/>
        <v>0</v>
      </c>
      <c r="N20" s="53">
        <f t="shared" si="9"/>
        <v>0</v>
      </c>
      <c r="O20" s="53">
        <f t="shared" si="10"/>
        <v>0</v>
      </c>
      <c r="P20" s="55">
        <f t="shared" si="11"/>
        <v>0</v>
      </c>
    </row>
    <row r="21" spans="1:16" x14ac:dyDescent="0.2">
      <c r="A21" s="43">
        <v>2.14</v>
      </c>
      <c r="B21" s="4" t="s">
        <v>47</v>
      </c>
      <c r="C21" s="4"/>
      <c r="D21" s="8" t="s">
        <v>12</v>
      </c>
      <c r="E21" s="10">
        <v>1</v>
      </c>
      <c r="F21" s="48"/>
      <c r="G21" s="4"/>
      <c r="H21" s="49">
        <f t="shared" si="5"/>
        <v>0</v>
      </c>
      <c r="I21" s="4"/>
      <c r="J21" s="4"/>
      <c r="K21" s="51">
        <f t="shared" si="6"/>
        <v>0</v>
      </c>
      <c r="L21" s="54">
        <f t="shared" si="7"/>
        <v>0</v>
      </c>
      <c r="M21" s="53">
        <f t="shared" si="8"/>
        <v>0</v>
      </c>
      <c r="N21" s="53">
        <f t="shared" si="9"/>
        <v>0</v>
      </c>
      <c r="O21" s="53">
        <f t="shared" si="10"/>
        <v>0</v>
      </c>
      <c r="P21" s="55">
        <f t="shared" si="11"/>
        <v>0</v>
      </c>
    </row>
    <row r="22" spans="1:16" x14ac:dyDescent="0.2">
      <c r="A22" s="43">
        <v>2.15</v>
      </c>
      <c r="B22" s="4" t="s">
        <v>60</v>
      </c>
      <c r="C22" s="4"/>
      <c r="D22" s="8" t="s">
        <v>12</v>
      </c>
      <c r="E22" s="10">
        <v>2</v>
      </c>
      <c r="F22" s="48"/>
      <c r="G22" s="4"/>
      <c r="H22" s="49">
        <f t="shared" si="5"/>
        <v>0</v>
      </c>
      <c r="I22" s="4"/>
      <c r="J22" s="4"/>
      <c r="K22" s="51">
        <f t="shared" si="6"/>
        <v>0</v>
      </c>
      <c r="L22" s="54">
        <f t="shared" si="7"/>
        <v>0</v>
      </c>
      <c r="M22" s="53">
        <f t="shared" si="8"/>
        <v>0</v>
      </c>
      <c r="N22" s="53">
        <f t="shared" si="9"/>
        <v>0</v>
      </c>
      <c r="O22" s="53">
        <f t="shared" si="10"/>
        <v>0</v>
      </c>
      <c r="P22" s="55">
        <f t="shared" si="11"/>
        <v>0</v>
      </c>
    </row>
    <row r="23" spans="1:16" x14ac:dyDescent="0.2">
      <c r="A23" s="42">
        <v>3</v>
      </c>
      <c r="B23" s="6" t="s">
        <v>6</v>
      </c>
      <c r="C23" s="6"/>
      <c r="D23" s="5"/>
      <c r="E23" s="11"/>
      <c r="F23" s="63"/>
      <c r="G23" s="64"/>
      <c r="H23" s="65"/>
      <c r="I23" s="64"/>
      <c r="J23" s="64"/>
      <c r="K23" s="66"/>
      <c r="L23" s="67"/>
      <c r="M23" s="68"/>
      <c r="N23" s="68"/>
      <c r="O23" s="68"/>
      <c r="P23" s="69"/>
    </row>
    <row r="24" spans="1:16" x14ac:dyDescent="0.2">
      <c r="A24" s="43">
        <v>3.1</v>
      </c>
      <c r="B24" s="4" t="s">
        <v>21</v>
      </c>
      <c r="C24" s="4"/>
      <c r="D24" s="8" t="s">
        <v>15</v>
      </c>
      <c r="E24" s="10">
        <v>38</v>
      </c>
      <c r="F24" s="48"/>
      <c r="G24" s="4"/>
      <c r="H24" s="49">
        <f t="shared" si="5"/>
        <v>0</v>
      </c>
      <c r="I24" s="4"/>
      <c r="J24" s="4"/>
      <c r="K24" s="51">
        <f t="shared" si="6"/>
        <v>0</v>
      </c>
      <c r="L24" s="54">
        <f t="shared" si="7"/>
        <v>0</v>
      </c>
      <c r="M24" s="53">
        <f t="shared" si="8"/>
        <v>0</v>
      </c>
      <c r="N24" s="53">
        <f t="shared" si="9"/>
        <v>0</v>
      </c>
      <c r="O24" s="53">
        <f t="shared" si="10"/>
        <v>0</v>
      </c>
      <c r="P24" s="55">
        <f t="shared" si="11"/>
        <v>0</v>
      </c>
    </row>
    <row r="25" spans="1:16" x14ac:dyDescent="0.2">
      <c r="A25" s="43">
        <v>3.2</v>
      </c>
      <c r="B25" s="4" t="s">
        <v>17</v>
      </c>
      <c r="C25" s="4"/>
      <c r="D25" s="8" t="s">
        <v>15</v>
      </c>
      <c r="E25" s="10">
        <v>2467</v>
      </c>
      <c r="F25" s="48"/>
      <c r="G25" s="43"/>
      <c r="H25" s="49">
        <f t="shared" si="5"/>
        <v>0</v>
      </c>
      <c r="I25" s="4"/>
      <c r="J25" s="4"/>
      <c r="K25" s="51">
        <f t="shared" si="6"/>
        <v>0</v>
      </c>
      <c r="L25" s="54">
        <f t="shared" si="7"/>
        <v>0</v>
      </c>
      <c r="M25" s="53">
        <f t="shared" si="8"/>
        <v>0</v>
      </c>
      <c r="N25" s="53">
        <f t="shared" si="9"/>
        <v>0</v>
      </c>
      <c r="O25" s="53">
        <f t="shared" si="10"/>
        <v>0</v>
      </c>
      <c r="P25" s="55">
        <f t="shared" si="11"/>
        <v>0</v>
      </c>
    </row>
    <row r="26" spans="1:16" x14ac:dyDescent="0.2">
      <c r="A26" s="43">
        <v>3.3</v>
      </c>
      <c r="B26" s="4" t="s">
        <v>50</v>
      </c>
      <c r="C26" s="4"/>
      <c r="D26" s="8" t="s">
        <v>15</v>
      </c>
      <c r="E26" s="10">
        <v>36</v>
      </c>
      <c r="F26" s="48"/>
      <c r="G26" s="43"/>
      <c r="H26" s="49">
        <f t="shared" si="5"/>
        <v>0</v>
      </c>
      <c r="I26" s="4"/>
      <c r="J26" s="4"/>
      <c r="K26" s="51">
        <f t="shared" si="6"/>
        <v>0</v>
      </c>
      <c r="L26" s="54">
        <f t="shared" si="7"/>
        <v>0</v>
      </c>
      <c r="M26" s="53">
        <f t="shared" si="8"/>
        <v>0</v>
      </c>
      <c r="N26" s="53">
        <f t="shared" si="9"/>
        <v>0</v>
      </c>
      <c r="O26" s="53">
        <f t="shared" si="10"/>
        <v>0</v>
      </c>
      <c r="P26" s="55">
        <f t="shared" si="11"/>
        <v>0</v>
      </c>
    </row>
    <row r="27" spans="1:16" x14ac:dyDescent="0.2">
      <c r="A27" s="43">
        <v>3.4</v>
      </c>
      <c r="B27" s="4" t="s">
        <v>32</v>
      </c>
      <c r="C27" s="4"/>
      <c r="D27" s="8" t="s">
        <v>14</v>
      </c>
      <c r="E27" s="10">
        <v>445</v>
      </c>
      <c r="F27" s="48"/>
      <c r="G27" s="4"/>
      <c r="H27" s="49">
        <f t="shared" ref="H27:H91" si="12">ROUND(F27*G27,2)</f>
        <v>0</v>
      </c>
      <c r="I27" s="4"/>
      <c r="J27" s="4"/>
      <c r="K27" s="51">
        <f t="shared" ref="K27:K91" si="13">SUM(H27:J27)</f>
        <v>0</v>
      </c>
      <c r="L27" s="54">
        <f t="shared" si="7"/>
        <v>0</v>
      </c>
      <c r="M27" s="53">
        <f t="shared" si="8"/>
        <v>0</v>
      </c>
      <c r="N27" s="53">
        <f t="shared" si="9"/>
        <v>0</v>
      </c>
      <c r="O27" s="53">
        <f t="shared" si="10"/>
        <v>0</v>
      </c>
      <c r="P27" s="55">
        <f t="shared" si="11"/>
        <v>0</v>
      </c>
    </row>
    <row r="28" spans="1:16" x14ac:dyDescent="0.2">
      <c r="A28" s="42">
        <v>4</v>
      </c>
      <c r="B28" s="6" t="s">
        <v>7</v>
      </c>
      <c r="C28" s="6"/>
      <c r="D28" s="5"/>
      <c r="E28" s="11"/>
      <c r="F28" s="63"/>
      <c r="G28" s="64"/>
      <c r="H28" s="65"/>
      <c r="I28" s="64"/>
      <c r="J28" s="64"/>
      <c r="K28" s="66"/>
      <c r="L28" s="67"/>
      <c r="M28" s="68"/>
      <c r="N28" s="68"/>
      <c r="O28" s="68"/>
      <c r="P28" s="69"/>
    </row>
    <row r="29" spans="1:16" x14ac:dyDescent="0.2">
      <c r="A29" s="43">
        <v>4.0999999999999996</v>
      </c>
      <c r="B29" s="4" t="s">
        <v>18</v>
      </c>
      <c r="C29" s="4"/>
      <c r="D29" s="8" t="s">
        <v>15</v>
      </c>
      <c r="E29" s="10">
        <v>1246</v>
      </c>
      <c r="F29" s="48"/>
      <c r="G29" s="4"/>
      <c r="H29" s="49">
        <f t="shared" si="12"/>
        <v>0</v>
      </c>
      <c r="I29" s="4"/>
      <c r="J29" s="4"/>
      <c r="K29" s="51">
        <f t="shared" si="13"/>
        <v>0</v>
      </c>
      <c r="L29" s="54">
        <f t="shared" si="7"/>
        <v>0</v>
      </c>
      <c r="M29" s="53">
        <f t="shared" si="8"/>
        <v>0</v>
      </c>
      <c r="N29" s="53">
        <f t="shared" si="9"/>
        <v>0</v>
      </c>
      <c r="O29" s="53">
        <f t="shared" si="10"/>
        <v>0</v>
      </c>
      <c r="P29" s="55">
        <f t="shared" si="11"/>
        <v>0</v>
      </c>
    </row>
    <row r="30" spans="1:16" x14ac:dyDescent="0.2">
      <c r="A30" s="43">
        <v>4.2</v>
      </c>
      <c r="B30" s="4" t="s">
        <v>33</v>
      </c>
      <c r="C30" s="4"/>
      <c r="D30" s="8" t="s">
        <v>14</v>
      </c>
      <c r="E30" s="10">
        <v>2843</v>
      </c>
      <c r="F30" s="48"/>
      <c r="G30" s="4"/>
      <c r="H30" s="49">
        <f t="shared" si="12"/>
        <v>0</v>
      </c>
      <c r="I30" s="4"/>
      <c r="J30" s="4"/>
      <c r="K30" s="51">
        <f t="shared" si="13"/>
        <v>0</v>
      </c>
      <c r="L30" s="54">
        <f t="shared" si="7"/>
        <v>0</v>
      </c>
      <c r="M30" s="53">
        <f t="shared" si="8"/>
        <v>0</v>
      </c>
      <c r="N30" s="53">
        <f t="shared" si="9"/>
        <v>0</v>
      </c>
      <c r="O30" s="53">
        <f t="shared" si="10"/>
        <v>0</v>
      </c>
      <c r="P30" s="55">
        <f t="shared" si="11"/>
        <v>0</v>
      </c>
    </row>
    <row r="31" spans="1:16" x14ac:dyDescent="0.2">
      <c r="A31" s="43">
        <v>4.3</v>
      </c>
      <c r="B31" s="4" t="s">
        <v>34</v>
      </c>
      <c r="C31" s="4"/>
      <c r="D31" s="8" t="s">
        <v>14</v>
      </c>
      <c r="E31" s="10">
        <v>2815</v>
      </c>
      <c r="F31" s="48"/>
      <c r="G31" s="4"/>
      <c r="H31" s="49">
        <f t="shared" si="12"/>
        <v>0</v>
      </c>
      <c r="I31" s="4"/>
      <c r="J31" s="4"/>
      <c r="K31" s="51">
        <f t="shared" si="13"/>
        <v>0</v>
      </c>
      <c r="L31" s="54">
        <f t="shared" si="7"/>
        <v>0</v>
      </c>
      <c r="M31" s="53">
        <f t="shared" si="8"/>
        <v>0</v>
      </c>
      <c r="N31" s="53">
        <f t="shared" si="9"/>
        <v>0</v>
      </c>
      <c r="O31" s="53">
        <f t="shared" si="10"/>
        <v>0</v>
      </c>
      <c r="P31" s="55">
        <f t="shared" si="11"/>
        <v>0</v>
      </c>
    </row>
    <row r="32" spans="1:16" x14ac:dyDescent="0.2">
      <c r="A32" s="43">
        <v>4.4000000000000004</v>
      </c>
      <c r="B32" s="4" t="s">
        <v>35</v>
      </c>
      <c r="C32" s="4"/>
      <c r="D32" s="8" t="s">
        <v>14</v>
      </c>
      <c r="E32" s="10">
        <v>241</v>
      </c>
      <c r="F32" s="48"/>
      <c r="G32" s="4"/>
      <c r="H32" s="49">
        <f t="shared" si="12"/>
        <v>0</v>
      </c>
      <c r="I32" s="4"/>
      <c r="J32" s="4"/>
      <c r="K32" s="51">
        <f t="shared" si="13"/>
        <v>0</v>
      </c>
      <c r="L32" s="54">
        <f t="shared" si="7"/>
        <v>0</v>
      </c>
      <c r="M32" s="53">
        <f t="shared" si="8"/>
        <v>0</v>
      </c>
      <c r="N32" s="53">
        <f t="shared" si="9"/>
        <v>0</v>
      </c>
      <c r="O32" s="53">
        <f t="shared" si="10"/>
        <v>0</v>
      </c>
      <c r="P32" s="55">
        <f t="shared" si="11"/>
        <v>0</v>
      </c>
    </row>
    <row r="33" spans="1:16" ht="34.5" customHeight="1" x14ac:dyDescent="0.2">
      <c r="A33" s="8">
        <v>4.5</v>
      </c>
      <c r="B33" s="134" t="s">
        <v>173</v>
      </c>
      <c r="C33" s="4"/>
      <c r="D33" s="8" t="s">
        <v>15</v>
      </c>
      <c r="E33" s="10">
        <v>150</v>
      </c>
      <c r="F33" s="130"/>
      <c r="G33" s="131"/>
      <c r="H33" s="132">
        <f t="shared" ref="H33" si="14">ROUND(F33*G33,2)</f>
        <v>0</v>
      </c>
      <c r="I33" s="131"/>
      <c r="J33" s="131"/>
      <c r="K33" s="133">
        <f t="shared" ref="K33" si="15">SUM(H33:J33)</f>
        <v>0</v>
      </c>
      <c r="L33" s="54">
        <f t="shared" ref="L33" si="16">ROUND(F33*E33,2)</f>
        <v>0</v>
      </c>
      <c r="M33" s="53">
        <f t="shared" ref="M33" si="17">ROUND(H33*E33,2)</f>
        <v>0</v>
      </c>
      <c r="N33" s="53">
        <f t="shared" ref="N33" si="18">ROUND(I33*E33,2)</f>
        <v>0</v>
      </c>
      <c r="O33" s="53">
        <f t="shared" ref="O33" si="19">ROUND(J33*E33,2)</f>
        <v>0</v>
      </c>
      <c r="P33" s="55">
        <f t="shared" ref="P33" si="20">SUM(M33:O33)</f>
        <v>0</v>
      </c>
    </row>
    <row r="34" spans="1:16" x14ac:dyDescent="0.2">
      <c r="A34" s="43">
        <v>4.5999999999999996</v>
      </c>
      <c r="B34" s="4" t="s">
        <v>25</v>
      </c>
      <c r="C34" s="4"/>
      <c r="D34" s="8" t="s">
        <v>15</v>
      </c>
      <c r="E34" s="10">
        <v>119</v>
      </c>
      <c r="F34" s="48"/>
      <c r="G34" s="4"/>
      <c r="H34" s="49">
        <f t="shared" si="12"/>
        <v>0</v>
      </c>
      <c r="I34" s="4"/>
      <c r="J34" s="4"/>
      <c r="K34" s="51">
        <f t="shared" si="13"/>
        <v>0</v>
      </c>
      <c r="L34" s="54">
        <f t="shared" si="7"/>
        <v>0</v>
      </c>
      <c r="M34" s="53">
        <f t="shared" si="8"/>
        <v>0</v>
      </c>
      <c r="N34" s="53">
        <f t="shared" si="9"/>
        <v>0</v>
      </c>
      <c r="O34" s="53">
        <f t="shared" si="10"/>
        <v>0</v>
      </c>
      <c r="P34" s="55">
        <f t="shared" si="11"/>
        <v>0</v>
      </c>
    </row>
    <row r="35" spans="1:16" x14ac:dyDescent="0.2">
      <c r="A35" s="43">
        <v>4.7</v>
      </c>
      <c r="B35" s="4" t="s">
        <v>160</v>
      </c>
      <c r="C35" s="4"/>
      <c r="D35" s="8" t="s">
        <v>14</v>
      </c>
      <c r="E35" s="10">
        <v>231</v>
      </c>
      <c r="F35" s="48"/>
      <c r="G35" s="4"/>
      <c r="H35" s="49">
        <f t="shared" si="12"/>
        <v>0</v>
      </c>
      <c r="I35" s="4"/>
      <c r="J35" s="4"/>
      <c r="K35" s="51">
        <f t="shared" si="13"/>
        <v>0</v>
      </c>
      <c r="L35" s="54">
        <f t="shared" si="7"/>
        <v>0</v>
      </c>
      <c r="M35" s="53">
        <f t="shared" si="8"/>
        <v>0</v>
      </c>
      <c r="N35" s="53">
        <f t="shared" si="9"/>
        <v>0</v>
      </c>
      <c r="O35" s="53">
        <f t="shared" si="10"/>
        <v>0</v>
      </c>
      <c r="P35" s="55">
        <f t="shared" si="11"/>
        <v>0</v>
      </c>
    </row>
    <row r="36" spans="1:16" x14ac:dyDescent="0.2">
      <c r="A36" s="43">
        <v>4.8</v>
      </c>
      <c r="B36" s="4" t="s">
        <v>161</v>
      </c>
      <c r="C36" s="4"/>
      <c r="D36" s="8" t="s">
        <v>14</v>
      </c>
      <c r="E36" s="10">
        <v>2134</v>
      </c>
      <c r="F36" s="48"/>
      <c r="G36" s="4"/>
      <c r="H36" s="49">
        <f t="shared" si="12"/>
        <v>0</v>
      </c>
      <c r="I36" s="4"/>
      <c r="J36" s="4"/>
      <c r="K36" s="51">
        <f t="shared" si="13"/>
        <v>0</v>
      </c>
      <c r="L36" s="54">
        <f t="shared" si="7"/>
        <v>0</v>
      </c>
      <c r="M36" s="53">
        <f t="shared" si="8"/>
        <v>0</v>
      </c>
      <c r="N36" s="53">
        <f t="shared" si="9"/>
        <v>0</v>
      </c>
      <c r="O36" s="53">
        <f t="shared" si="10"/>
        <v>0</v>
      </c>
      <c r="P36" s="55">
        <f t="shared" si="11"/>
        <v>0</v>
      </c>
    </row>
    <row r="37" spans="1:16" x14ac:dyDescent="0.2">
      <c r="A37" s="43">
        <v>4.9000000000000004</v>
      </c>
      <c r="B37" s="4" t="s">
        <v>56</v>
      </c>
      <c r="C37" s="4"/>
      <c r="D37" s="8" t="s">
        <v>14</v>
      </c>
      <c r="E37" s="10">
        <v>5</v>
      </c>
      <c r="F37" s="48"/>
      <c r="G37" s="4"/>
      <c r="H37" s="49">
        <f t="shared" si="12"/>
        <v>0</v>
      </c>
      <c r="I37" s="4"/>
      <c r="J37" s="4"/>
      <c r="K37" s="51">
        <f t="shared" si="13"/>
        <v>0</v>
      </c>
      <c r="L37" s="54">
        <f t="shared" si="7"/>
        <v>0</v>
      </c>
      <c r="M37" s="53">
        <f t="shared" si="8"/>
        <v>0</v>
      </c>
      <c r="N37" s="53">
        <f t="shared" si="9"/>
        <v>0</v>
      </c>
      <c r="O37" s="53">
        <f t="shared" si="10"/>
        <v>0</v>
      </c>
      <c r="P37" s="55">
        <f t="shared" si="11"/>
        <v>0</v>
      </c>
    </row>
    <row r="38" spans="1:16" x14ac:dyDescent="0.2">
      <c r="A38" s="44">
        <v>4.0999999999999996</v>
      </c>
      <c r="B38" s="4" t="s">
        <v>57</v>
      </c>
      <c r="C38" s="4"/>
      <c r="D38" s="8" t="s">
        <v>14</v>
      </c>
      <c r="E38" s="10">
        <v>10</v>
      </c>
      <c r="F38" s="48"/>
      <c r="G38" s="4"/>
      <c r="H38" s="49">
        <f t="shared" si="12"/>
        <v>0</v>
      </c>
      <c r="I38" s="4"/>
      <c r="J38" s="4"/>
      <c r="K38" s="51">
        <f t="shared" si="13"/>
        <v>0</v>
      </c>
      <c r="L38" s="54">
        <f t="shared" si="7"/>
        <v>0</v>
      </c>
      <c r="M38" s="53">
        <f t="shared" si="8"/>
        <v>0</v>
      </c>
      <c r="N38" s="53">
        <f t="shared" si="9"/>
        <v>0</v>
      </c>
      <c r="O38" s="53">
        <f t="shared" si="10"/>
        <v>0</v>
      </c>
      <c r="P38" s="55">
        <f t="shared" si="11"/>
        <v>0</v>
      </c>
    </row>
    <row r="39" spans="1:16" x14ac:dyDescent="0.2">
      <c r="A39" s="42">
        <v>5</v>
      </c>
      <c r="B39" s="6" t="s">
        <v>19</v>
      </c>
      <c r="C39" s="6"/>
      <c r="D39" s="5"/>
      <c r="E39" s="11"/>
      <c r="F39" s="63"/>
      <c r="G39" s="64"/>
      <c r="H39" s="65"/>
      <c r="I39" s="64"/>
      <c r="J39" s="64"/>
      <c r="K39" s="66"/>
      <c r="L39" s="67"/>
      <c r="M39" s="68"/>
      <c r="N39" s="68"/>
      <c r="O39" s="68"/>
      <c r="P39" s="69"/>
    </row>
    <row r="40" spans="1:16" x14ac:dyDescent="0.2">
      <c r="A40" s="43">
        <v>5.0999999999999996</v>
      </c>
      <c r="B40" s="4" t="s">
        <v>51</v>
      </c>
      <c r="C40" s="4"/>
      <c r="D40" s="8" t="s">
        <v>14</v>
      </c>
      <c r="E40" s="10">
        <v>551</v>
      </c>
      <c r="F40" s="48"/>
      <c r="G40" s="4"/>
      <c r="H40" s="49">
        <f t="shared" si="12"/>
        <v>0</v>
      </c>
      <c r="I40" s="4"/>
      <c r="J40" s="4"/>
      <c r="K40" s="51">
        <f t="shared" si="13"/>
        <v>0</v>
      </c>
      <c r="L40" s="54">
        <f t="shared" si="7"/>
        <v>0</v>
      </c>
      <c r="M40" s="53">
        <f t="shared" si="8"/>
        <v>0</v>
      </c>
      <c r="N40" s="53">
        <f t="shared" si="9"/>
        <v>0</v>
      </c>
      <c r="O40" s="53">
        <f t="shared" si="10"/>
        <v>0</v>
      </c>
      <c r="P40" s="55">
        <f t="shared" si="11"/>
        <v>0</v>
      </c>
    </row>
    <row r="41" spans="1:16" x14ac:dyDescent="0.2">
      <c r="A41" s="43">
        <v>5.2</v>
      </c>
      <c r="B41" s="4" t="s">
        <v>52</v>
      </c>
      <c r="C41" s="4"/>
      <c r="D41" s="8" t="s">
        <v>14</v>
      </c>
      <c r="E41" s="10">
        <v>551</v>
      </c>
      <c r="F41" s="48"/>
      <c r="G41" s="4"/>
      <c r="H41" s="49">
        <f t="shared" si="12"/>
        <v>0</v>
      </c>
      <c r="I41" s="4"/>
      <c r="J41" s="4"/>
      <c r="K41" s="51">
        <f t="shared" si="13"/>
        <v>0</v>
      </c>
      <c r="L41" s="54">
        <f t="shared" si="7"/>
        <v>0</v>
      </c>
      <c r="M41" s="53">
        <f t="shared" si="8"/>
        <v>0</v>
      </c>
      <c r="N41" s="53">
        <f t="shared" si="9"/>
        <v>0</v>
      </c>
      <c r="O41" s="53">
        <f t="shared" si="10"/>
        <v>0</v>
      </c>
      <c r="P41" s="55">
        <f t="shared" si="11"/>
        <v>0</v>
      </c>
    </row>
    <row r="42" spans="1:16" x14ac:dyDescent="0.2">
      <c r="A42" s="43">
        <v>5.3</v>
      </c>
      <c r="B42" s="4" t="s">
        <v>53</v>
      </c>
      <c r="C42" s="4"/>
      <c r="D42" s="8" t="s">
        <v>14</v>
      </c>
      <c r="E42" s="10">
        <v>15</v>
      </c>
      <c r="F42" s="48"/>
      <c r="G42" s="4"/>
      <c r="H42" s="49">
        <f t="shared" si="12"/>
        <v>0</v>
      </c>
      <c r="I42" s="4"/>
      <c r="J42" s="4"/>
      <c r="K42" s="51">
        <f t="shared" si="13"/>
        <v>0</v>
      </c>
      <c r="L42" s="54">
        <f t="shared" si="7"/>
        <v>0</v>
      </c>
      <c r="M42" s="53">
        <f t="shared" si="8"/>
        <v>0</v>
      </c>
      <c r="N42" s="53">
        <f t="shared" si="9"/>
        <v>0</v>
      </c>
      <c r="O42" s="53">
        <f t="shared" si="10"/>
        <v>0</v>
      </c>
      <c r="P42" s="55">
        <f t="shared" si="11"/>
        <v>0</v>
      </c>
    </row>
    <row r="43" spans="1:16" x14ac:dyDescent="0.2">
      <c r="A43" s="42">
        <v>6</v>
      </c>
      <c r="B43" s="6" t="s">
        <v>8</v>
      </c>
      <c r="C43" s="6"/>
      <c r="D43" s="5"/>
      <c r="E43" s="11"/>
      <c r="F43" s="63"/>
      <c r="G43" s="64"/>
      <c r="H43" s="65"/>
      <c r="I43" s="64"/>
      <c r="J43" s="64"/>
      <c r="K43" s="66"/>
      <c r="L43" s="67"/>
      <c r="M43" s="68"/>
      <c r="N43" s="68"/>
      <c r="O43" s="68"/>
      <c r="P43" s="69"/>
    </row>
    <row r="44" spans="1:16" x14ac:dyDescent="0.2">
      <c r="A44" s="43">
        <v>6.1</v>
      </c>
      <c r="B44" s="4" t="s">
        <v>26</v>
      </c>
      <c r="C44" s="4"/>
      <c r="D44" s="8" t="s">
        <v>11</v>
      </c>
      <c r="E44" s="10">
        <v>76</v>
      </c>
      <c r="F44" s="48"/>
      <c r="G44" s="4"/>
      <c r="H44" s="49">
        <f t="shared" si="12"/>
        <v>0</v>
      </c>
      <c r="I44" s="4"/>
      <c r="J44" s="4"/>
      <c r="K44" s="51">
        <f t="shared" si="13"/>
        <v>0</v>
      </c>
      <c r="L44" s="54">
        <f t="shared" si="7"/>
        <v>0</v>
      </c>
      <c r="M44" s="53">
        <f t="shared" si="8"/>
        <v>0</v>
      </c>
      <c r="N44" s="53">
        <f t="shared" si="9"/>
        <v>0</v>
      </c>
      <c r="O44" s="53">
        <f t="shared" si="10"/>
        <v>0</v>
      </c>
      <c r="P44" s="55">
        <f t="shared" si="11"/>
        <v>0</v>
      </c>
    </row>
    <row r="45" spans="1:16" x14ac:dyDescent="0.2">
      <c r="A45" s="43">
        <v>6.2</v>
      </c>
      <c r="B45" s="4" t="s">
        <v>31</v>
      </c>
      <c r="C45" s="4"/>
      <c r="D45" s="8" t="s">
        <v>11</v>
      </c>
      <c r="E45" s="10">
        <v>572</v>
      </c>
      <c r="F45" s="48"/>
      <c r="G45" s="4"/>
      <c r="H45" s="49">
        <f t="shared" si="12"/>
        <v>0</v>
      </c>
      <c r="I45" s="4"/>
      <c r="J45" s="4"/>
      <c r="K45" s="51">
        <f t="shared" si="13"/>
        <v>0</v>
      </c>
      <c r="L45" s="54">
        <f t="shared" si="7"/>
        <v>0</v>
      </c>
      <c r="M45" s="53">
        <f t="shared" si="8"/>
        <v>0</v>
      </c>
      <c r="N45" s="53">
        <f t="shared" si="9"/>
        <v>0</v>
      </c>
      <c r="O45" s="53">
        <f t="shared" si="10"/>
        <v>0</v>
      </c>
      <c r="P45" s="55">
        <f t="shared" si="11"/>
        <v>0</v>
      </c>
    </row>
    <row r="46" spans="1:16" x14ac:dyDescent="0.2">
      <c r="A46" s="43">
        <v>6.3</v>
      </c>
      <c r="B46" s="4" t="s">
        <v>27</v>
      </c>
      <c r="C46" s="4"/>
      <c r="D46" s="8" t="s">
        <v>11</v>
      </c>
      <c r="E46" s="10">
        <v>48</v>
      </c>
      <c r="F46" s="48"/>
      <c r="G46" s="4"/>
      <c r="H46" s="49">
        <f t="shared" si="12"/>
        <v>0</v>
      </c>
      <c r="I46" s="4"/>
      <c r="J46" s="4"/>
      <c r="K46" s="51">
        <f t="shared" si="13"/>
        <v>0</v>
      </c>
      <c r="L46" s="54">
        <f t="shared" si="7"/>
        <v>0</v>
      </c>
      <c r="M46" s="53">
        <f t="shared" si="8"/>
        <v>0</v>
      </c>
      <c r="N46" s="53">
        <f t="shared" si="9"/>
        <v>0</v>
      </c>
      <c r="O46" s="53">
        <f t="shared" si="10"/>
        <v>0</v>
      </c>
      <c r="P46" s="55">
        <f t="shared" si="11"/>
        <v>0</v>
      </c>
    </row>
    <row r="47" spans="1:16" x14ac:dyDescent="0.2">
      <c r="A47" s="43">
        <v>6.4</v>
      </c>
      <c r="B47" s="4" t="s">
        <v>28</v>
      </c>
      <c r="C47" s="4"/>
      <c r="D47" s="8" t="s">
        <v>12</v>
      </c>
      <c r="E47" s="10">
        <v>7</v>
      </c>
      <c r="F47" s="48"/>
      <c r="G47" s="4"/>
      <c r="H47" s="49">
        <f t="shared" si="12"/>
        <v>0</v>
      </c>
      <c r="I47" s="4"/>
      <c r="J47" s="4"/>
      <c r="K47" s="51">
        <f t="shared" si="13"/>
        <v>0</v>
      </c>
      <c r="L47" s="54">
        <f t="shared" si="7"/>
        <v>0</v>
      </c>
      <c r="M47" s="53">
        <f t="shared" si="8"/>
        <v>0</v>
      </c>
      <c r="N47" s="53">
        <f t="shared" si="9"/>
        <v>0</v>
      </c>
      <c r="O47" s="53">
        <f t="shared" si="10"/>
        <v>0</v>
      </c>
      <c r="P47" s="55">
        <f t="shared" si="11"/>
        <v>0</v>
      </c>
    </row>
    <row r="48" spans="1:16" x14ac:dyDescent="0.2">
      <c r="A48" s="43">
        <v>6.5</v>
      </c>
      <c r="B48" s="4" t="s">
        <v>58</v>
      </c>
      <c r="C48" s="4"/>
      <c r="D48" s="8" t="s">
        <v>12</v>
      </c>
      <c r="E48" s="10">
        <v>2</v>
      </c>
      <c r="F48" s="48"/>
      <c r="G48" s="4"/>
      <c r="H48" s="49">
        <f t="shared" si="12"/>
        <v>0</v>
      </c>
      <c r="I48" s="4"/>
      <c r="J48" s="4"/>
      <c r="K48" s="51">
        <f t="shared" si="13"/>
        <v>0</v>
      </c>
      <c r="L48" s="54">
        <f t="shared" si="7"/>
        <v>0</v>
      </c>
      <c r="M48" s="53">
        <f t="shared" si="8"/>
        <v>0</v>
      </c>
      <c r="N48" s="53">
        <f t="shared" si="9"/>
        <v>0</v>
      </c>
      <c r="O48" s="53">
        <f t="shared" si="10"/>
        <v>0</v>
      </c>
      <c r="P48" s="55">
        <f t="shared" si="11"/>
        <v>0</v>
      </c>
    </row>
    <row r="49" spans="1:16" x14ac:dyDescent="0.2">
      <c r="A49" s="43">
        <v>6.6</v>
      </c>
      <c r="B49" s="4" t="s">
        <v>38</v>
      </c>
      <c r="C49" s="4"/>
      <c r="D49" s="8" t="s">
        <v>12</v>
      </c>
      <c r="E49" s="10">
        <v>5</v>
      </c>
      <c r="F49" s="48"/>
      <c r="G49" s="4"/>
      <c r="H49" s="49">
        <f t="shared" si="12"/>
        <v>0</v>
      </c>
      <c r="I49" s="4"/>
      <c r="J49" s="4"/>
      <c r="K49" s="51">
        <f t="shared" si="13"/>
        <v>0</v>
      </c>
      <c r="L49" s="54">
        <f t="shared" si="7"/>
        <v>0</v>
      </c>
      <c r="M49" s="53">
        <f t="shared" si="8"/>
        <v>0</v>
      </c>
      <c r="N49" s="53">
        <f t="shared" si="9"/>
        <v>0</v>
      </c>
      <c r="O49" s="53">
        <f t="shared" si="10"/>
        <v>0</v>
      </c>
      <c r="P49" s="55">
        <f t="shared" si="11"/>
        <v>0</v>
      </c>
    </row>
    <row r="50" spans="1:16" x14ac:dyDescent="0.2">
      <c r="A50" s="45">
        <v>6.7</v>
      </c>
      <c r="B50" s="4" t="s">
        <v>29</v>
      </c>
      <c r="C50" s="4"/>
      <c r="D50" s="8" t="s">
        <v>12</v>
      </c>
      <c r="E50" s="10">
        <v>4</v>
      </c>
      <c r="F50" s="48"/>
      <c r="G50" s="4"/>
      <c r="H50" s="49">
        <f t="shared" si="12"/>
        <v>0</v>
      </c>
      <c r="I50" s="4"/>
      <c r="J50" s="4"/>
      <c r="K50" s="51">
        <f t="shared" si="13"/>
        <v>0</v>
      </c>
      <c r="L50" s="54">
        <f t="shared" si="7"/>
        <v>0</v>
      </c>
      <c r="M50" s="53">
        <f t="shared" si="8"/>
        <v>0</v>
      </c>
      <c r="N50" s="53">
        <f t="shared" si="9"/>
        <v>0</v>
      </c>
      <c r="O50" s="53">
        <f t="shared" si="10"/>
        <v>0</v>
      </c>
      <c r="P50" s="55">
        <f t="shared" si="11"/>
        <v>0</v>
      </c>
    </row>
    <row r="51" spans="1:16" x14ac:dyDescent="0.2">
      <c r="A51" s="43">
        <v>6.8</v>
      </c>
      <c r="B51" s="4" t="s">
        <v>55</v>
      </c>
      <c r="C51" s="4"/>
      <c r="D51" s="8" t="s">
        <v>12</v>
      </c>
      <c r="E51" s="10">
        <v>1</v>
      </c>
      <c r="F51" s="48"/>
      <c r="G51" s="4"/>
      <c r="H51" s="49">
        <f t="shared" si="12"/>
        <v>0</v>
      </c>
      <c r="I51" s="4"/>
      <c r="J51" s="4"/>
      <c r="K51" s="51">
        <f t="shared" si="13"/>
        <v>0</v>
      </c>
      <c r="L51" s="54">
        <f t="shared" si="7"/>
        <v>0</v>
      </c>
      <c r="M51" s="53">
        <f t="shared" si="8"/>
        <v>0</v>
      </c>
      <c r="N51" s="53">
        <f t="shared" si="9"/>
        <v>0</v>
      </c>
      <c r="O51" s="53">
        <f t="shared" si="10"/>
        <v>0</v>
      </c>
      <c r="P51" s="55">
        <f t="shared" si="11"/>
        <v>0</v>
      </c>
    </row>
    <row r="52" spans="1:16" x14ac:dyDescent="0.2">
      <c r="A52" s="43">
        <v>6.9</v>
      </c>
      <c r="B52" s="4" t="s">
        <v>30</v>
      </c>
      <c r="C52" s="4"/>
      <c r="D52" s="8" t="s">
        <v>12</v>
      </c>
      <c r="E52" s="10">
        <v>1</v>
      </c>
      <c r="F52" s="48"/>
      <c r="G52" s="4"/>
      <c r="H52" s="49">
        <f t="shared" si="12"/>
        <v>0</v>
      </c>
      <c r="I52" s="4"/>
      <c r="J52" s="4"/>
      <c r="K52" s="51">
        <f t="shared" si="13"/>
        <v>0</v>
      </c>
      <c r="L52" s="54">
        <f t="shared" si="7"/>
        <v>0</v>
      </c>
      <c r="M52" s="53">
        <f t="shared" si="8"/>
        <v>0</v>
      </c>
      <c r="N52" s="53">
        <f t="shared" si="9"/>
        <v>0</v>
      </c>
      <c r="O52" s="53">
        <f t="shared" si="10"/>
        <v>0</v>
      </c>
      <c r="P52" s="55">
        <f t="shared" si="11"/>
        <v>0</v>
      </c>
    </row>
    <row r="53" spans="1:16" x14ac:dyDescent="0.2">
      <c r="A53" s="44">
        <v>6.1</v>
      </c>
      <c r="B53" s="4" t="s">
        <v>36</v>
      </c>
      <c r="C53" s="4"/>
      <c r="D53" s="8" t="s">
        <v>14</v>
      </c>
      <c r="E53" s="10">
        <v>72</v>
      </c>
      <c r="F53" s="48"/>
      <c r="G53" s="4"/>
      <c r="H53" s="49">
        <f t="shared" si="12"/>
        <v>0</v>
      </c>
      <c r="I53" s="4"/>
      <c r="J53" s="4"/>
      <c r="K53" s="51">
        <f t="shared" si="13"/>
        <v>0</v>
      </c>
      <c r="L53" s="54">
        <f t="shared" si="7"/>
        <v>0</v>
      </c>
      <c r="M53" s="53">
        <f t="shared" si="8"/>
        <v>0</v>
      </c>
      <c r="N53" s="53">
        <f t="shared" si="9"/>
        <v>0</v>
      </c>
      <c r="O53" s="53">
        <f t="shared" si="10"/>
        <v>0</v>
      </c>
      <c r="P53" s="55">
        <f t="shared" si="11"/>
        <v>0</v>
      </c>
    </row>
    <row r="54" spans="1:16" x14ac:dyDescent="0.2">
      <c r="A54" s="43">
        <v>6.11</v>
      </c>
      <c r="B54" s="4" t="s">
        <v>37</v>
      </c>
      <c r="C54" s="4"/>
      <c r="D54" s="8" t="s">
        <v>14</v>
      </c>
      <c r="E54" s="10">
        <v>6</v>
      </c>
      <c r="F54" s="48"/>
      <c r="G54" s="4"/>
      <c r="H54" s="49">
        <f t="shared" si="12"/>
        <v>0</v>
      </c>
      <c r="I54" s="4"/>
      <c r="J54" s="4"/>
      <c r="K54" s="51">
        <f t="shared" si="13"/>
        <v>0</v>
      </c>
      <c r="L54" s="54">
        <f t="shared" si="7"/>
        <v>0</v>
      </c>
      <c r="M54" s="53">
        <f t="shared" si="8"/>
        <v>0</v>
      </c>
      <c r="N54" s="53">
        <f t="shared" si="9"/>
        <v>0</v>
      </c>
      <c r="O54" s="53">
        <f t="shared" si="10"/>
        <v>0</v>
      </c>
      <c r="P54" s="55">
        <f t="shared" si="11"/>
        <v>0</v>
      </c>
    </row>
    <row r="55" spans="1:16" x14ac:dyDescent="0.2">
      <c r="A55" s="43">
        <v>6.12</v>
      </c>
      <c r="B55" s="4" t="s">
        <v>54</v>
      </c>
      <c r="C55" s="4"/>
      <c r="D55" s="8" t="s">
        <v>41</v>
      </c>
      <c r="E55" s="10">
        <v>1</v>
      </c>
      <c r="F55" s="48"/>
      <c r="G55" s="4"/>
      <c r="H55" s="49">
        <f t="shared" si="12"/>
        <v>0</v>
      </c>
      <c r="I55" s="4"/>
      <c r="J55" s="4"/>
      <c r="K55" s="51">
        <f t="shared" si="13"/>
        <v>0</v>
      </c>
      <c r="L55" s="54">
        <f t="shared" si="7"/>
        <v>0</v>
      </c>
      <c r="M55" s="53">
        <f t="shared" si="8"/>
        <v>0</v>
      </c>
      <c r="N55" s="53">
        <f t="shared" si="9"/>
        <v>0</v>
      </c>
      <c r="O55" s="53">
        <f t="shared" si="10"/>
        <v>0</v>
      </c>
      <c r="P55" s="55">
        <f t="shared" si="11"/>
        <v>0</v>
      </c>
    </row>
    <row r="56" spans="1:16" x14ac:dyDescent="0.2">
      <c r="A56" s="42">
        <v>7</v>
      </c>
      <c r="B56" s="6" t="s">
        <v>88</v>
      </c>
      <c r="C56" s="6"/>
      <c r="D56" s="5"/>
      <c r="E56" s="11"/>
      <c r="F56" s="63"/>
      <c r="G56" s="64"/>
      <c r="H56" s="65"/>
      <c r="I56" s="64"/>
      <c r="J56" s="64"/>
      <c r="K56" s="66"/>
      <c r="L56" s="67"/>
      <c r="M56" s="68"/>
      <c r="N56" s="68"/>
      <c r="O56" s="68"/>
      <c r="P56" s="69"/>
    </row>
    <row r="57" spans="1:16" ht="12.75" x14ac:dyDescent="0.2">
      <c r="A57" s="43"/>
      <c r="B57" s="12" t="s">
        <v>61</v>
      </c>
      <c r="C57" s="52"/>
      <c r="D57" s="13"/>
      <c r="E57" s="26"/>
      <c r="F57" s="48"/>
      <c r="G57" s="4"/>
      <c r="H57" s="49"/>
      <c r="I57" s="4"/>
      <c r="J57" s="4"/>
      <c r="K57" s="51"/>
      <c r="L57" s="54"/>
      <c r="M57" s="53"/>
      <c r="N57" s="53"/>
      <c r="O57" s="53"/>
      <c r="P57" s="55"/>
    </row>
    <row r="58" spans="1:16" x14ac:dyDescent="0.2">
      <c r="A58" s="43">
        <v>7.1</v>
      </c>
      <c r="B58" s="14" t="s">
        <v>62</v>
      </c>
      <c r="C58" s="14"/>
      <c r="D58" s="15" t="s">
        <v>63</v>
      </c>
      <c r="E58" s="27">
        <v>165</v>
      </c>
      <c r="F58" s="48"/>
      <c r="G58" s="4"/>
      <c r="H58" s="49">
        <f t="shared" si="12"/>
        <v>0</v>
      </c>
      <c r="I58" s="4"/>
      <c r="J58" s="4"/>
      <c r="K58" s="51">
        <f t="shared" si="13"/>
        <v>0</v>
      </c>
      <c r="L58" s="54">
        <f t="shared" si="7"/>
        <v>0</v>
      </c>
      <c r="M58" s="53">
        <f t="shared" si="8"/>
        <v>0</v>
      </c>
      <c r="N58" s="53">
        <f t="shared" si="9"/>
        <v>0</v>
      </c>
      <c r="O58" s="53">
        <f t="shared" si="10"/>
        <v>0</v>
      </c>
      <c r="P58" s="55">
        <f t="shared" si="11"/>
        <v>0</v>
      </c>
    </row>
    <row r="59" spans="1:16" x14ac:dyDescent="0.2">
      <c r="A59" s="43">
        <v>7.2</v>
      </c>
      <c r="B59" s="16" t="s">
        <v>64</v>
      </c>
      <c r="C59" s="16"/>
      <c r="D59" s="15" t="s">
        <v>63</v>
      </c>
      <c r="E59" s="27">
        <v>70</v>
      </c>
      <c r="F59" s="48"/>
      <c r="G59" s="4"/>
      <c r="H59" s="49">
        <f t="shared" si="12"/>
        <v>0</v>
      </c>
      <c r="I59" s="4"/>
      <c r="J59" s="4"/>
      <c r="K59" s="51">
        <f t="shared" si="13"/>
        <v>0</v>
      </c>
      <c r="L59" s="54">
        <f t="shared" si="7"/>
        <v>0</v>
      </c>
      <c r="M59" s="53">
        <f t="shared" si="8"/>
        <v>0</v>
      </c>
      <c r="N59" s="53">
        <f t="shared" si="9"/>
        <v>0</v>
      </c>
      <c r="O59" s="53">
        <f t="shared" si="10"/>
        <v>0</v>
      </c>
      <c r="P59" s="55">
        <f t="shared" si="11"/>
        <v>0</v>
      </c>
    </row>
    <row r="60" spans="1:16" x14ac:dyDescent="0.2">
      <c r="A60" s="43">
        <v>7.3</v>
      </c>
      <c r="B60" s="14" t="s">
        <v>65</v>
      </c>
      <c r="C60" s="14"/>
      <c r="D60" s="15" t="s">
        <v>63</v>
      </c>
      <c r="E60" s="27">
        <v>58</v>
      </c>
      <c r="F60" s="48"/>
      <c r="G60" s="4"/>
      <c r="H60" s="49">
        <f t="shared" si="12"/>
        <v>0</v>
      </c>
      <c r="I60" s="4"/>
      <c r="J60" s="4"/>
      <c r="K60" s="51">
        <f t="shared" si="13"/>
        <v>0</v>
      </c>
      <c r="L60" s="54">
        <f t="shared" si="7"/>
        <v>0</v>
      </c>
      <c r="M60" s="53">
        <f t="shared" si="8"/>
        <v>0</v>
      </c>
      <c r="N60" s="53">
        <f t="shared" si="9"/>
        <v>0</v>
      </c>
      <c r="O60" s="53">
        <f t="shared" si="10"/>
        <v>0</v>
      </c>
      <c r="P60" s="55">
        <f t="shared" si="11"/>
        <v>0</v>
      </c>
    </row>
    <row r="61" spans="1:16" ht="22.5" x14ac:dyDescent="0.2">
      <c r="A61" s="43">
        <v>7.4</v>
      </c>
      <c r="B61" s="17" t="s">
        <v>66</v>
      </c>
      <c r="C61" s="17"/>
      <c r="D61" s="15" t="s">
        <v>63</v>
      </c>
      <c r="E61" s="28">
        <v>16</v>
      </c>
      <c r="F61" s="48"/>
      <c r="G61" s="4"/>
      <c r="H61" s="49">
        <f t="shared" si="12"/>
        <v>0</v>
      </c>
      <c r="I61" s="4"/>
      <c r="J61" s="4"/>
      <c r="K61" s="51">
        <f t="shared" si="13"/>
        <v>0</v>
      </c>
      <c r="L61" s="54">
        <f t="shared" si="7"/>
        <v>0</v>
      </c>
      <c r="M61" s="53">
        <f t="shared" si="8"/>
        <v>0</v>
      </c>
      <c r="N61" s="53">
        <f t="shared" si="9"/>
        <v>0</v>
      </c>
      <c r="O61" s="53">
        <f t="shared" si="10"/>
        <v>0</v>
      </c>
      <c r="P61" s="55">
        <f t="shared" si="11"/>
        <v>0</v>
      </c>
    </row>
    <row r="62" spans="1:16" ht="22.5" x14ac:dyDescent="0.2">
      <c r="A62" s="43">
        <v>7.5</v>
      </c>
      <c r="B62" s="17" t="s">
        <v>67</v>
      </c>
      <c r="C62" s="17"/>
      <c r="D62" s="15" t="s">
        <v>63</v>
      </c>
      <c r="E62" s="27">
        <v>32</v>
      </c>
      <c r="F62" s="48"/>
      <c r="G62" s="4"/>
      <c r="H62" s="49">
        <f t="shared" si="12"/>
        <v>0</v>
      </c>
      <c r="I62" s="4"/>
      <c r="J62" s="4"/>
      <c r="K62" s="51">
        <f t="shared" si="13"/>
        <v>0</v>
      </c>
      <c r="L62" s="54">
        <f t="shared" si="7"/>
        <v>0</v>
      </c>
      <c r="M62" s="53">
        <f t="shared" si="8"/>
        <v>0</v>
      </c>
      <c r="N62" s="53">
        <f t="shared" si="9"/>
        <v>0</v>
      </c>
      <c r="O62" s="53">
        <f t="shared" si="10"/>
        <v>0</v>
      </c>
      <c r="P62" s="55">
        <f t="shared" si="11"/>
        <v>0</v>
      </c>
    </row>
    <row r="63" spans="1:16" ht="22.5" x14ac:dyDescent="0.2">
      <c r="A63" s="43">
        <v>7.6</v>
      </c>
      <c r="B63" s="17" t="s">
        <v>68</v>
      </c>
      <c r="C63" s="17"/>
      <c r="D63" s="15" t="s">
        <v>63</v>
      </c>
      <c r="E63" s="27">
        <v>177</v>
      </c>
      <c r="F63" s="48"/>
      <c r="G63" s="4"/>
      <c r="H63" s="49">
        <f t="shared" si="12"/>
        <v>0</v>
      </c>
      <c r="I63" s="4"/>
      <c r="J63" s="4"/>
      <c r="K63" s="51">
        <f t="shared" si="13"/>
        <v>0</v>
      </c>
      <c r="L63" s="54">
        <f t="shared" si="7"/>
        <v>0</v>
      </c>
      <c r="M63" s="53">
        <f t="shared" si="8"/>
        <v>0</v>
      </c>
      <c r="N63" s="53">
        <f t="shared" si="9"/>
        <v>0</v>
      </c>
      <c r="O63" s="53">
        <f t="shared" si="10"/>
        <v>0</v>
      </c>
      <c r="P63" s="55">
        <f t="shared" si="11"/>
        <v>0</v>
      </c>
    </row>
    <row r="64" spans="1:16" x14ac:dyDescent="0.2">
      <c r="A64" s="43"/>
      <c r="B64" s="18" t="s">
        <v>69</v>
      </c>
      <c r="C64" s="18"/>
      <c r="D64" s="4"/>
      <c r="E64" s="29"/>
      <c r="F64" s="48"/>
      <c r="G64" s="4"/>
      <c r="H64" s="49"/>
      <c r="I64" s="4"/>
      <c r="J64" s="4"/>
      <c r="K64" s="51"/>
      <c r="L64" s="54"/>
      <c r="M64" s="53"/>
      <c r="N64" s="53"/>
      <c r="O64" s="53"/>
      <c r="P64" s="55"/>
    </row>
    <row r="65" spans="1:16" x14ac:dyDescent="0.2">
      <c r="A65" s="43">
        <v>7.7</v>
      </c>
      <c r="B65" s="16" t="s">
        <v>70</v>
      </c>
      <c r="C65" s="16"/>
      <c r="D65" s="19" t="s">
        <v>11</v>
      </c>
      <c r="E65" s="30">
        <v>42.6</v>
      </c>
      <c r="F65" s="48"/>
      <c r="G65" s="4"/>
      <c r="H65" s="49">
        <f t="shared" si="12"/>
        <v>0</v>
      </c>
      <c r="I65" s="4"/>
      <c r="J65" s="4"/>
      <c r="K65" s="51">
        <f t="shared" si="13"/>
        <v>0</v>
      </c>
      <c r="L65" s="54">
        <f t="shared" si="7"/>
        <v>0</v>
      </c>
      <c r="M65" s="53">
        <f t="shared" si="8"/>
        <v>0</v>
      </c>
      <c r="N65" s="53">
        <f t="shared" si="9"/>
        <v>0</v>
      </c>
      <c r="O65" s="53">
        <f t="shared" si="10"/>
        <v>0</v>
      </c>
      <c r="P65" s="55">
        <f t="shared" si="11"/>
        <v>0</v>
      </c>
    </row>
    <row r="66" spans="1:16" x14ac:dyDescent="0.2">
      <c r="A66" s="45">
        <v>7.8</v>
      </c>
      <c r="B66" s="16" t="s">
        <v>71</v>
      </c>
      <c r="C66" s="16"/>
      <c r="D66" s="19" t="s">
        <v>11</v>
      </c>
      <c r="E66" s="30">
        <v>66.900000000000006</v>
      </c>
      <c r="F66" s="48"/>
      <c r="G66" s="4"/>
      <c r="H66" s="49">
        <f t="shared" si="12"/>
        <v>0</v>
      </c>
      <c r="I66" s="4"/>
      <c r="J66" s="4"/>
      <c r="K66" s="51">
        <f t="shared" si="13"/>
        <v>0</v>
      </c>
      <c r="L66" s="54">
        <f t="shared" si="7"/>
        <v>0</v>
      </c>
      <c r="M66" s="53">
        <f t="shared" si="8"/>
        <v>0</v>
      </c>
      <c r="N66" s="53">
        <f t="shared" si="9"/>
        <v>0</v>
      </c>
      <c r="O66" s="53">
        <f t="shared" si="10"/>
        <v>0</v>
      </c>
      <c r="P66" s="55">
        <f t="shared" si="11"/>
        <v>0</v>
      </c>
    </row>
    <row r="67" spans="1:16" ht="22.5" x14ac:dyDescent="0.2">
      <c r="A67" s="43">
        <v>7.9</v>
      </c>
      <c r="B67" s="20" t="s">
        <v>72</v>
      </c>
      <c r="C67" s="20"/>
      <c r="D67" s="19" t="s">
        <v>12</v>
      </c>
      <c r="E67" s="30">
        <v>1</v>
      </c>
      <c r="F67" s="48"/>
      <c r="G67" s="4"/>
      <c r="H67" s="49">
        <f t="shared" si="12"/>
        <v>0</v>
      </c>
      <c r="I67" s="4"/>
      <c r="J67" s="4"/>
      <c r="K67" s="51">
        <f t="shared" si="13"/>
        <v>0</v>
      </c>
      <c r="L67" s="54">
        <f t="shared" si="7"/>
        <v>0</v>
      </c>
      <c r="M67" s="53">
        <f t="shared" si="8"/>
        <v>0</v>
      </c>
      <c r="N67" s="53">
        <f t="shared" si="9"/>
        <v>0</v>
      </c>
      <c r="O67" s="53">
        <f t="shared" si="10"/>
        <v>0</v>
      </c>
      <c r="P67" s="55">
        <f t="shared" si="11"/>
        <v>0</v>
      </c>
    </row>
    <row r="68" spans="1:16" ht="22.5" x14ac:dyDescent="0.2">
      <c r="A68" s="44">
        <v>7.1</v>
      </c>
      <c r="B68" s="20" t="s">
        <v>73</v>
      </c>
      <c r="C68" s="20"/>
      <c r="D68" s="19" t="s">
        <v>12</v>
      </c>
      <c r="E68" s="30">
        <v>1</v>
      </c>
      <c r="F68" s="48"/>
      <c r="G68" s="4"/>
      <c r="H68" s="49">
        <f t="shared" si="12"/>
        <v>0</v>
      </c>
      <c r="I68" s="4"/>
      <c r="J68" s="4"/>
      <c r="K68" s="51">
        <f t="shared" si="13"/>
        <v>0</v>
      </c>
      <c r="L68" s="54">
        <f t="shared" si="7"/>
        <v>0</v>
      </c>
      <c r="M68" s="53">
        <f t="shared" si="8"/>
        <v>0</v>
      </c>
      <c r="N68" s="53">
        <f t="shared" si="9"/>
        <v>0</v>
      </c>
      <c r="O68" s="53">
        <f t="shared" si="10"/>
        <v>0</v>
      </c>
      <c r="P68" s="55">
        <f t="shared" si="11"/>
        <v>0</v>
      </c>
    </row>
    <row r="69" spans="1:16" ht="22.5" x14ac:dyDescent="0.2">
      <c r="A69" s="44">
        <v>7.11</v>
      </c>
      <c r="B69" s="20" t="s">
        <v>74</v>
      </c>
      <c r="C69" s="20"/>
      <c r="D69" s="19" t="s">
        <v>12</v>
      </c>
      <c r="E69" s="30">
        <v>1</v>
      </c>
      <c r="F69" s="48"/>
      <c r="G69" s="4"/>
      <c r="H69" s="49">
        <f t="shared" si="12"/>
        <v>0</v>
      </c>
      <c r="I69" s="4"/>
      <c r="J69" s="4"/>
      <c r="K69" s="51">
        <f t="shared" si="13"/>
        <v>0</v>
      </c>
      <c r="L69" s="54">
        <f t="shared" si="7"/>
        <v>0</v>
      </c>
      <c r="M69" s="53">
        <f t="shared" si="8"/>
        <v>0</v>
      </c>
      <c r="N69" s="53">
        <f t="shared" si="9"/>
        <v>0</v>
      </c>
      <c r="O69" s="53">
        <f t="shared" si="10"/>
        <v>0</v>
      </c>
      <c r="P69" s="55">
        <f t="shared" si="11"/>
        <v>0</v>
      </c>
    </row>
    <row r="70" spans="1:16" ht="22.5" x14ac:dyDescent="0.2">
      <c r="A70" s="43">
        <v>7.12</v>
      </c>
      <c r="B70" s="20" t="s">
        <v>75</v>
      </c>
      <c r="C70" s="20"/>
      <c r="D70" s="19" t="s">
        <v>12</v>
      </c>
      <c r="E70" s="30">
        <v>2</v>
      </c>
      <c r="F70" s="48"/>
      <c r="G70" s="4"/>
      <c r="H70" s="49">
        <f t="shared" si="12"/>
        <v>0</v>
      </c>
      <c r="I70" s="4"/>
      <c r="J70" s="4"/>
      <c r="K70" s="51">
        <f t="shared" si="13"/>
        <v>0</v>
      </c>
      <c r="L70" s="54">
        <f t="shared" si="7"/>
        <v>0</v>
      </c>
      <c r="M70" s="53">
        <f t="shared" si="8"/>
        <v>0</v>
      </c>
      <c r="N70" s="53">
        <f t="shared" si="9"/>
        <v>0</v>
      </c>
      <c r="O70" s="53">
        <f t="shared" si="10"/>
        <v>0</v>
      </c>
      <c r="P70" s="55">
        <f t="shared" si="11"/>
        <v>0</v>
      </c>
    </row>
    <row r="71" spans="1:16" ht="22.5" x14ac:dyDescent="0.2">
      <c r="A71" s="44">
        <v>7.13</v>
      </c>
      <c r="B71" s="20" t="s">
        <v>76</v>
      </c>
      <c r="C71" s="20"/>
      <c r="D71" s="19" t="s">
        <v>12</v>
      </c>
      <c r="E71" s="31">
        <v>7</v>
      </c>
      <c r="F71" s="48"/>
      <c r="G71" s="4"/>
      <c r="H71" s="49">
        <f t="shared" si="12"/>
        <v>0</v>
      </c>
      <c r="I71" s="4"/>
      <c r="J71" s="4"/>
      <c r="K71" s="51">
        <f t="shared" si="13"/>
        <v>0</v>
      </c>
      <c r="L71" s="54">
        <f t="shared" si="7"/>
        <v>0</v>
      </c>
      <c r="M71" s="53">
        <f t="shared" si="8"/>
        <v>0</v>
      </c>
      <c r="N71" s="53">
        <f t="shared" si="9"/>
        <v>0</v>
      </c>
      <c r="O71" s="53">
        <f t="shared" si="10"/>
        <v>0</v>
      </c>
      <c r="P71" s="55">
        <f t="shared" si="11"/>
        <v>0</v>
      </c>
    </row>
    <row r="72" spans="1:16" ht="22.5" x14ac:dyDescent="0.2">
      <c r="A72" s="44">
        <v>7.14</v>
      </c>
      <c r="B72" s="20" t="s">
        <v>77</v>
      </c>
      <c r="C72" s="20"/>
      <c r="D72" s="19" t="s">
        <v>41</v>
      </c>
      <c r="E72" s="31">
        <v>1</v>
      </c>
      <c r="F72" s="48"/>
      <c r="G72" s="4"/>
      <c r="H72" s="49">
        <f t="shared" si="12"/>
        <v>0</v>
      </c>
      <c r="I72" s="4"/>
      <c r="J72" s="4"/>
      <c r="K72" s="51">
        <f t="shared" si="13"/>
        <v>0</v>
      </c>
      <c r="L72" s="54">
        <f t="shared" si="7"/>
        <v>0</v>
      </c>
      <c r="M72" s="53">
        <f t="shared" si="8"/>
        <v>0</v>
      </c>
      <c r="N72" s="53">
        <f t="shared" si="9"/>
        <v>0</v>
      </c>
      <c r="O72" s="53">
        <f t="shared" si="10"/>
        <v>0</v>
      </c>
      <c r="P72" s="55">
        <f t="shared" si="11"/>
        <v>0</v>
      </c>
    </row>
    <row r="73" spans="1:16" ht="22.5" x14ac:dyDescent="0.2">
      <c r="A73" s="43">
        <v>7.15</v>
      </c>
      <c r="B73" s="20" t="s">
        <v>78</v>
      </c>
      <c r="C73" s="20"/>
      <c r="D73" s="19" t="s">
        <v>12</v>
      </c>
      <c r="E73" s="32">
        <v>1</v>
      </c>
      <c r="F73" s="48"/>
      <c r="G73" s="4"/>
      <c r="H73" s="49">
        <f t="shared" si="12"/>
        <v>0</v>
      </c>
      <c r="I73" s="4"/>
      <c r="J73" s="4"/>
      <c r="K73" s="51">
        <f t="shared" si="13"/>
        <v>0</v>
      </c>
      <c r="L73" s="54">
        <f t="shared" si="7"/>
        <v>0</v>
      </c>
      <c r="M73" s="53">
        <f t="shared" si="8"/>
        <v>0</v>
      </c>
      <c r="N73" s="53">
        <f t="shared" si="9"/>
        <v>0</v>
      </c>
      <c r="O73" s="53">
        <f t="shared" si="10"/>
        <v>0</v>
      </c>
      <c r="P73" s="55">
        <f t="shared" si="11"/>
        <v>0</v>
      </c>
    </row>
    <row r="74" spans="1:16" x14ac:dyDescent="0.2">
      <c r="A74" s="44">
        <v>7.16</v>
      </c>
      <c r="B74" s="20" t="s">
        <v>79</v>
      </c>
      <c r="C74" s="20"/>
      <c r="D74" s="19" t="s">
        <v>12</v>
      </c>
      <c r="E74" s="32">
        <v>1</v>
      </c>
      <c r="F74" s="48"/>
      <c r="G74" s="4"/>
      <c r="H74" s="49">
        <f t="shared" si="12"/>
        <v>0</v>
      </c>
      <c r="I74" s="4"/>
      <c r="J74" s="4"/>
      <c r="K74" s="51">
        <f t="shared" si="13"/>
        <v>0</v>
      </c>
      <c r="L74" s="54">
        <f t="shared" si="7"/>
        <v>0</v>
      </c>
      <c r="M74" s="53">
        <f t="shared" si="8"/>
        <v>0</v>
      </c>
      <c r="N74" s="53">
        <f t="shared" si="9"/>
        <v>0</v>
      </c>
      <c r="O74" s="53">
        <f t="shared" si="10"/>
        <v>0</v>
      </c>
      <c r="P74" s="55">
        <f t="shared" si="11"/>
        <v>0</v>
      </c>
    </row>
    <row r="75" spans="1:16" x14ac:dyDescent="0.2">
      <c r="A75" s="44">
        <v>7.17</v>
      </c>
      <c r="B75" s="21" t="s">
        <v>80</v>
      </c>
      <c r="C75" s="21"/>
      <c r="D75" s="19" t="s">
        <v>12</v>
      </c>
      <c r="E75" s="31">
        <v>2</v>
      </c>
      <c r="F75" s="48"/>
      <c r="G75" s="4"/>
      <c r="H75" s="49">
        <f t="shared" si="12"/>
        <v>0</v>
      </c>
      <c r="I75" s="4"/>
      <c r="J75" s="4"/>
      <c r="K75" s="51">
        <f t="shared" si="13"/>
        <v>0</v>
      </c>
      <c r="L75" s="54">
        <f t="shared" si="7"/>
        <v>0</v>
      </c>
      <c r="M75" s="53">
        <f t="shared" si="8"/>
        <v>0</v>
      </c>
      <c r="N75" s="53">
        <f t="shared" si="9"/>
        <v>0</v>
      </c>
      <c r="O75" s="53">
        <f t="shared" si="10"/>
        <v>0</v>
      </c>
      <c r="P75" s="55">
        <f t="shared" si="11"/>
        <v>0</v>
      </c>
    </row>
    <row r="76" spans="1:16" x14ac:dyDescent="0.2">
      <c r="A76" s="43">
        <v>7.1800000000000104</v>
      </c>
      <c r="B76" s="22" t="s">
        <v>81</v>
      </c>
      <c r="C76" s="22"/>
      <c r="D76" s="19" t="s">
        <v>12</v>
      </c>
      <c r="E76" s="31">
        <v>6</v>
      </c>
      <c r="F76" s="48"/>
      <c r="G76" s="4"/>
      <c r="H76" s="49">
        <f t="shared" si="12"/>
        <v>0</v>
      </c>
      <c r="I76" s="4"/>
      <c r="J76" s="4"/>
      <c r="K76" s="51">
        <f t="shared" si="13"/>
        <v>0</v>
      </c>
      <c r="L76" s="54">
        <f t="shared" si="7"/>
        <v>0</v>
      </c>
      <c r="M76" s="53">
        <f t="shared" si="8"/>
        <v>0</v>
      </c>
      <c r="N76" s="53">
        <f t="shared" si="9"/>
        <v>0</v>
      </c>
      <c r="O76" s="53">
        <f t="shared" si="10"/>
        <v>0</v>
      </c>
      <c r="P76" s="55">
        <f t="shared" si="11"/>
        <v>0</v>
      </c>
    </row>
    <row r="77" spans="1:16" x14ac:dyDescent="0.2">
      <c r="A77" s="44">
        <v>7.1900000000000102</v>
      </c>
      <c r="B77" s="22" t="s">
        <v>82</v>
      </c>
      <c r="C77" s="22"/>
      <c r="D77" s="19" t="s">
        <v>12</v>
      </c>
      <c r="E77" s="31">
        <v>3</v>
      </c>
      <c r="F77" s="48"/>
      <c r="G77" s="4"/>
      <c r="H77" s="49">
        <f t="shared" si="12"/>
        <v>0</v>
      </c>
      <c r="I77" s="4"/>
      <c r="J77" s="4"/>
      <c r="K77" s="51">
        <f t="shared" si="13"/>
        <v>0</v>
      </c>
      <c r="L77" s="54">
        <f t="shared" si="7"/>
        <v>0</v>
      </c>
      <c r="M77" s="53">
        <f t="shared" si="8"/>
        <v>0</v>
      </c>
      <c r="N77" s="53">
        <f t="shared" si="9"/>
        <v>0</v>
      </c>
      <c r="O77" s="53">
        <f t="shared" si="10"/>
        <v>0</v>
      </c>
      <c r="P77" s="55">
        <f t="shared" si="11"/>
        <v>0</v>
      </c>
    </row>
    <row r="78" spans="1:16" x14ac:dyDescent="0.2">
      <c r="A78" s="44">
        <v>7.2000000000000099</v>
      </c>
      <c r="B78" s="23" t="s">
        <v>83</v>
      </c>
      <c r="C78" s="23"/>
      <c r="D78" s="19" t="s">
        <v>11</v>
      </c>
      <c r="E78" s="30">
        <v>3</v>
      </c>
      <c r="F78" s="48"/>
      <c r="G78" s="4"/>
      <c r="H78" s="49">
        <f t="shared" si="12"/>
        <v>0</v>
      </c>
      <c r="I78" s="4"/>
      <c r="J78" s="4"/>
      <c r="K78" s="51">
        <f t="shared" si="13"/>
        <v>0</v>
      </c>
      <c r="L78" s="54">
        <f t="shared" si="7"/>
        <v>0</v>
      </c>
      <c r="M78" s="53">
        <f t="shared" si="8"/>
        <v>0</v>
      </c>
      <c r="N78" s="53">
        <f t="shared" si="9"/>
        <v>0</v>
      </c>
      <c r="O78" s="53">
        <f t="shared" si="10"/>
        <v>0</v>
      </c>
      <c r="P78" s="55">
        <f t="shared" si="11"/>
        <v>0</v>
      </c>
    </row>
    <row r="79" spans="1:16" x14ac:dyDescent="0.2">
      <c r="A79" s="43">
        <v>7.2100000000000097</v>
      </c>
      <c r="B79" s="23" t="s">
        <v>84</v>
      </c>
      <c r="C79" s="23"/>
      <c r="D79" s="19" t="s">
        <v>12</v>
      </c>
      <c r="E79" s="31">
        <v>1</v>
      </c>
      <c r="F79" s="48"/>
      <c r="G79" s="4"/>
      <c r="H79" s="49">
        <f t="shared" si="12"/>
        <v>0</v>
      </c>
      <c r="I79" s="4"/>
      <c r="J79" s="4"/>
      <c r="K79" s="51">
        <f t="shared" si="13"/>
        <v>0</v>
      </c>
      <c r="L79" s="54">
        <f t="shared" si="7"/>
        <v>0</v>
      </c>
      <c r="M79" s="53">
        <f t="shared" si="8"/>
        <v>0</v>
      </c>
      <c r="N79" s="53">
        <f t="shared" si="9"/>
        <v>0</v>
      </c>
      <c r="O79" s="53">
        <f t="shared" si="10"/>
        <v>0</v>
      </c>
      <c r="P79" s="55">
        <f t="shared" si="11"/>
        <v>0</v>
      </c>
    </row>
    <row r="80" spans="1:16" x14ac:dyDescent="0.2">
      <c r="A80" s="44">
        <v>7.2200000000000104</v>
      </c>
      <c r="B80" s="23" t="s">
        <v>85</v>
      </c>
      <c r="C80" s="23"/>
      <c r="D80" s="19" t="s">
        <v>12</v>
      </c>
      <c r="E80" s="31">
        <v>3</v>
      </c>
      <c r="F80" s="48"/>
      <c r="G80" s="4"/>
      <c r="H80" s="49">
        <f t="shared" si="12"/>
        <v>0</v>
      </c>
      <c r="I80" s="4"/>
      <c r="J80" s="4"/>
      <c r="K80" s="51">
        <f t="shared" si="13"/>
        <v>0</v>
      </c>
      <c r="L80" s="54">
        <f t="shared" si="7"/>
        <v>0</v>
      </c>
      <c r="M80" s="53">
        <f t="shared" si="8"/>
        <v>0</v>
      </c>
      <c r="N80" s="53">
        <f t="shared" si="9"/>
        <v>0</v>
      </c>
      <c r="O80" s="53">
        <f t="shared" si="10"/>
        <v>0</v>
      </c>
      <c r="P80" s="55">
        <f t="shared" si="11"/>
        <v>0</v>
      </c>
    </row>
    <row r="81" spans="1:16" x14ac:dyDescent="0.2">
      <c r="A81" s="44">
        <v>7.2300000000000102</v>
      </c>
      <c r="B81" s="23" t="s">
        <v>86</v>
      </c>
      <c r="C81" s="23"/>
      <c r="D81" s="19" t="s">
        <v>41</v>
      </c>
      <c r="E81" s="31">
        <v>2</v>
      </c>
      <c r="F81" s="48"/>
      <c r="G81" s="4"/>
      <c r="H81" s="49">
        <f t="shared" si="12"/>
        <v>0</v>
      </c>
      <c r="I81" s="4"/>
      <c r="J81" s="4"/>
      <c r="K81" s="51">
        <f t="shared" si="13"/>
        <v>0</v>
      </c>
      <c r="L81" s="54">
        <f t="shared" si="7"/>
        <v>0</v>
      </c>
      <c r="M81" s="53">
        <f t="shared" si="8"/>
        <v>0</v>
      </c>
      <c r="N81" s="53">
        <f t="shared" si="9"/>
        <v>0</v>
      </c>
      <c r="O81" s="53">
        <f t="shared" si="10"/>
        <v>0</v>
      </c>
      <c r="P81" s="55">
        <f t="shared" si="11"/>
        <v>0</v>
      </c>
    </row>
    <row r="82" spans="1:16" x14ac:dyDescent="0.2">
      <c r="A82" s="43">
        <v>7.24000000000001</v>
      </c>
      <c r="B82" s="24" t="s">
        <v>87</v>
      </c>
      <c r="C82" s="24"/>
      <c r="D82" s="25" t="s">
        <v>11</v>
      </c>
      <c r="E82" s="33">
        <v>109.5</v>
      </c>
      <c r="F82" s="48"/>
      <c r="G82" s="4"/>
      <c r="H82" s="49">
        <f t="shared" si="12"/>
        <v>0</v>
      </c>
      <c r="I82" s="4"/>
      <c r="J82" s="4"/>
      <c r="K82" s="51">
        <f t="shared" si="13"/>
        <v>0</v>
      </c>
      <c r="L82" s="54">
        <f t="shared" ref="L82:L111" si="21">ROUND(F82*E82,2)</f>
        <v>0</v>
      </c>
      <c r="M82" s="53">
        <f t="shared" ref="M82:M111" si="22">ROUND(H82*E82,2)</f>
        <v>0</v>
      </c>
      <c r="N82" s="53">
        <f t="shared" ref="N82:N111" si="23">ROUND(I82*E82,2)</f>
        <v>0</v>
      </c>
      <c r="O82" s="53">
        <f t="shared" ref="O82:O111" si="24">ROUND(J82*E82,2)</f>
        <v>0</v>
      </c>
      <c r="P82" s="55">
        <f t="shared" ref="P82:P111" si="25">SUM(M82:O82)</f>
        <v>0</v>
      </c>
    </row>
    <row r="83" spans="1:16" x14ac:dyDescent="0.2">
      <c r="A83" s="44">
        <v>7.2500000000000098</v>
      </c>
      <c r="B83" s="24" t="s">
        <v>119</v>
      </c>
      <c r="C83" s="24"/>
      <c r="D83" s="19" t="s">
        <v>12</v>
      </c>
      <c r="E83" s="34">
        <v>1</v>
      </c>
      <c r="F83" s="48"/>
      <c r="G83" s="4"/>
      <c r="H83" s="49">
        <f t="shared" si="12"/>
        <v>0</v>
      </c>
      <c r="I83" s="4"/>
      <c r="J83" s="4"/>
      <c r="K83" s="51">
        <f t="shared" si="13"/>
        <v>0</v>
      </c>
      <c r="L83" s="54">
        <f t="shared" si="21"/>
        <v>0</v>
      </c>
      <c r="M83" s="53">
        <f t="shared" si="22"/>
        <v>0</v>
      </c>
      <c r="N83" s="53">
        <f t="shared" si="23"/>
        <v>0</v>
      </c>
      <c r="O83" s="53">
        <f t="shared" si="24"/>
        <v>0</v>
      </c>
      <c r="P83" s="55">
        <f t="shared" si="25"/>
        <v>0</v>
      </c>
    </row>
    <row r="84" spans="1:16" ht="22.5" x14ac:dyDescent="0.2">
      <c r="A84" s="42">
        <v>8</v>
      </c>
      <c r="B84" s="35" t="s">
        <v>89</v>
      </c>
      <c r="C84" s="35"/>
      <c r="D84" s="5"/>
      <c r="E84" s="11"/>
      <c r="F84" s="63"/>
      <c r="G84" s="64"/>
      <c r="H84" s="65"/>
      <c r="I84" s="64"/>
      <c r="J84" s="64"/>
      <c r="K84" s="66"/>
      <c r="L84" s="67"/>
      <c r="M84" s="68"/>
      <c r="N84" s="68"/>
      <c r="O84" s="68"/>
      <c r="P84" s="69"/>
    </row>
    <row r="85" spans="1:16" x14ac:dyDescent="0.2">
      <c r="A85" s="43">
        <v>8.1</v>
      </c>
      <c r="B85" s="36" t="s">
        <v>90</v>
      </c>
      <c r="C85" s="36"/>
      <c r="D85" s="37" t="s">
        <v>12</v>
      </c>
      <c r="E85" s="37">
        <v>5</v>
      </c>
      <c r="F85" s="48"/>
      <c r="G85" s="4"/>
      <c r="H85" s="49">
        <f t="shared" si="12"/>
        <v>0</v>
      </c>
      <c r="I85" s="4"/>
      <c r="J85" s="4"/>
      <c r="K85" s="51">
        <f t="shared" si="13"/>
        <v>0</v>
      </c>
      <c r="L85" s="54">
        <f t="shared" si="21"/>
        <v>0</v>
      </c>
      <c r="M85" s="53">
        <f t="shared" si="22"/>
        <v>0</v>
      </c>
      <c r="N85" s="53">
        <f t="shared" si="23"/>
        <v>0</v>
      </c>
      <c r="O85" s="53">
        <f t="shared" si="24"/>
        <v>0</v>
      </c>
      <c r="P85" s="55">
        <f t="shared" si="25"/>
        <v>0</v>
      </c>
    </row>
    <row r="86" spans="1:16" x14ac:dyDescent="0.2">
      <c r="A86" s="43">
        <v>8.1999999999999993</v>
      </c>
      <c r="B86" s="36" t="s">
        <v>91</v>
      </c>
      <c r="C86" s="36"/>
      <c r="D86" s="37" t="s">
        <v>12</v>
      </c>
      <c r="E86" s="37">
        <v>5</v>
      </c>
      <c r="F86" s="48"/>
      <c r="G86" s="4"/>
      <c r="H86" s="49">
        <f t="shared" si="12"/>
        <v>0</v>
      </c>
      <c r="I86" s="4"/>
      <c r="J86" s="4"/>
      <c r="K86" s="51">
        <f t="shared" si="13"/>
        <v>0</v>
      </c>
      <c r="L86" s="54">
        <f t="shared" si="21"/>
        <v>0</v>
      </c>
      <c r="M86" s="53">
        <f t="shared" si="22"/>
        <v>0</v>
      </c>
      <c r="N86" s="53">
        <f t="shared" si="23"/>
        <v>0</v>
      </c>
      <c r="O86" s="53">
        <f t="shared" si="24"/>
        <v>0</v>
      </c>
      <c r="P86" s="55">
        <f t="shared" si="25"/>
        <v>0</v>
      </c>
    </row>
    <row r="87" spans="1:16" x14ac:dyDescent="0.2">
      <c r="A87" s="43">
        <v>8.3000000000000007</v>
      </c>
      <c r="B87" s="36" t="s">
        <v>92</v>
      </c>
      <c r="C87" s="36"/>
      <c r="D87" s="37" t="s">
        <v>12</v>
      </c>
      <c r="E87" s="37">
        <v>5</v>
      </c>
      <c r="F87" s="48"/>
      <c r="G87" s="4"/>
      <c r="H87" s="49">
        <f t="shared" si="12"/>
        <v>0</v>
      </c>
      <c r="I87" s="4"/>
      <c r="J87" s="4"/>
      <c r="K87" s="51">
        <f t="shared" si="13"/>
        <v>0</v>
      </c>
      <c r="L87" s="54">
        <f t="shared" si="21"/>
        <v>0</v>
      </c>
      <c r="M87" s="53">
        <f t="shared" si="22"/>
        <v>0</v>
      </c>
      <c r="N87" s="53">
        <f t="shared" si="23"/>
        <v>0</v>
      </c>
      <c r="O87" s="53">
        <f t="shared" si="24"/>
        <v>0</v>
      </c>
      <c r="P87" s="55">
        <f t="shared" si="25"/>
        <v>0</v>
      </c>
    </row>
    <row r="88" spans="1:16" x14ac:dyDescent="0.2">
      <c r="A88" s="43">
        <v>8.4</v>
      </c>
      <c r="B88" s="36" t="s">
        <v>93</v>
      </c>
      <c r="C88" s="36"/>
      <c r="D88" s="37" t="s">
        <v>12</v>
      </c>
      <c r="E88" s="37">
        <v>8</v>
      </c>
      <c r="F88" s="48"/>
      <c r="G88" s="4"/>
      <c r="H88" s="49">
        <f t="shared" si="12"/>
        <v>0</v>
      </c>
      <c r="I88" s="4"/>
      <c r="J88" s="4"/>
      <c r="K88" s="51">
        <f t="shared" si="13"/>
        <v>0</v>
      </c>
      <c r="L88" s="54">
        <f t="shared" si="21"/>
        <v>0</v>
      </c>
      <c r="M88" s="53">
        <f t="shared" si="22"/>
        <v>0</v>
      </c>
      <c r="N88" s="53">
        <f t="shared" si="23"/>
        <v>0</v>
      </c>
      <c r="O88" s="53">
        <f t="shared" si="24"/>
        <v>0</v>
      </c>
      <c r="P88" s="55">
        <f t="shared" si="25"/>
        <v>0</v>
      </c>
    </row>
    <row r="89" spans="1:16" x14ac:dyDescent="0.2">
      <c r="A89" s="43">
        <v>8.5</v>
      </c>
      <c r="B89" s="36" t="s">
        <v>94</v>
      </c>
      <c r="C89" s="36"/>
      <c r="D89" s="37" t="s">
        <v>12</v>
      </c>
      <c r="E89" s="37">
        <v>8</v>
      </c>
      <c r="F89" s="48"/>
      <c r="G89" s="4"/>
      <c r="H89" s="49">
        <f t="shared" si="12"/>
        <v>0</v>
      </c>
      <c r="I89" s="4"/>
      <c r="J89" s="4"/>
      <c r="K89" s="51">
        <f t="shared" si="13"/>
        <v>0</v>
      </c>
      <c r="L89" s="54">
        <f t="shared" si="21"/>
        <v>0</v>
      </c>
      <c r="M89" s="53">
        <f t="shared" si="22"/>
        <v>0</v>
      </c>
      <c r="N89" s="53">
        <f t="shared" si="23"/>
        <v>0</v>
      </c>
      <c r="O89" s="53">
        <f t="shared" si="24"/>
        <v>0</v>
      </c>
      <c r="P89" s="55">
        <f t="shared" si="25"/>
        <v>0</v>
      </c>
    </row>
    <row r="90" spans="1:16" x14ac:dyDescent="0.2">
      <c r="A90" s="43">
        <v>8.6</v>
      </c>
      <c r="B90" s="38" t="s">
        <v>95</v>
      </c>
      <c r="C90" s="38"/>
      <c r="D90" s="39" t="s">
        <v>11</v>
      </c>
      <c r="E90" s="40">
        <v>8</v>
      </c>
      <c r="F90" s="48"/>
      <c r="G90" s="4"/>
      <c r="H90" s="49">
        <f t="shared" si="12"/>
        <v>0</v>
      </c>
      <c r="I90" s="4"/>
      <c r="J90" s="4"/>
      <c r="K90" s="51">
        <f t="shared" si="13"/>
        <v>0</v>
      </c>
      <c r="L90" s="54">
        <f t="shared" si="21"/>
        <v>0</v>
      </c>
      <c r="M90" s="53">
        <f t="shared" si="22"/>
        <v>0</v>
      </c>
      <c r="N90" s="53">
        <f t="shared" si="23"/>
        <v>0</v>
      </c>
      <c r="O90" s="53">
        <f t="shared" si="24"/>
        <v>0</v>
      </c>
      <c r="P90" s="55">
        <f t="shared" si="25"/>
        <v>0</v>
      </c>
    </row>
    <row r="91" spans="1:16" x14ac:dyDescent="0.2">
      <c r="A91" s="43">
        <v>8.6999999999999993</v>
      </c>
      <c r="B91" s="38" t="s">
        <v>96</v>
      </c>
      <c r="C91" s="38"/>
      <c r="D91" s="39" t="s">
        <v>41</v>
      </c>
      <c r="E91" s="40">
        <v>1</v>
      </c>
      <c r="F91" s="48"/>
      <c r="G91" s="4"/>
      <c r="H91" s="49">
        <f t="shared" si="12"/>
        <v>0</v>
      </c>
      <c r="I91" s="4"/>
      <c r="J91" s="4"/>
      <c r="K91" s="51">
        <f t="shared" si="13"/>
        <v>0</v>
      </c>
      <c r="L91" s="54">
        <f t="shared" si="21"/>
        <v>0</v>
      </c>
      <c r="M91" s="53">
        <f t="shared" si="22"/>
        <v>0</v>
      </c>
      <c r="N91" s="53">
        <f t="shared" si="23"/>
        <v>0</v>
      </c>
      <c r="O91" s="53">
        <f t="shared" si="24"/>
        <v>0</v>
      </c>
      <c r="P91" s="55">
        <f t="shared" si="25"/>
        <v>0</v>
      </c>
    </row>
    <row r="92" spans="1:16" x14ac:dyDescent="0.2">
      <c r="A92" s="43">
        <v>8.8000000000000007</v>
      </c>
      <c r="B92" s="38" t="s">
        <v>97</v>
      </c>
      <c r="C92" s="38"/>
      <c r="D92" s="39" t="s">
        <v>41</v>
      </c>
      <c r="E92" s="40">
        <v>1</v>
      </c>
      <c r="F92" s="48"/>
      <c r="G92" s="4"/>
      <c r="H92" s="49">
        <f t="shared" ref="H92:H111" si="26">ROUND(F92*G92,2)</f>
        <v>0</v>
      </c>
      <c r="I92" s="4"/>
      <c r="J92" s="4"/>
      <c r="K92" s="51">
        <f t="shared" ref="K92:K111" si="27">SUM(H92:J92)</f>
        <v>0</v>
      </c>
      <c r="L92" s="54">
        <f t="shared" si="21"/>
        <v>0</v>
      </c>
      <c r="M92" s="53">
        <f t="shared" si="22"/>
        <v>0</v>
      </c>
      <c r="N92" s="53">
        <f t="shared" si="23"/>
        <v>0</v>
      </c>
      <c r="O92" s="53">
        <f t="shared" si="24"/>
        <v>0</v>
      </c>
      <c r="P92" s="55">
        <f t="shared" si="25"/>
        <v>0</v>
      </c>
    </row>
    <row r="93" spans="1:16" x14ac:dyDescent="0.2">
      <c r="A93" s="43">
        <v>8.9</v>
      </c>
      <c r="B93" s="38" t="s">
        <v>98</v>
      </c>
      <c r="C93" s="38"/>
      <c r="D93" s="39" t="s">
        <v>12</v>
      </c>
      <c r="E93" s="40">
        <v>3</v>
      </c>
      <c r="F93" s="48"/>
      <c r="G93" s="4"/>
      <c r="H93" s="49">
        <f t="shared" si="26"/>
        <v>0</v>
      </c>
      <c r="I93" s="4"/>
      <c r="J93" s="4"/>
      <c r="K93" s="51">
        <f t="shared" si="27"/>
        <v>0</v>
      </c>
      <c r="L93" s="54">
        <f t="shared" si="21"/>
        <v>0</v>
      </c>
      <c r="M93" s="53">
        <f t="shared" si="22"/>
        <v>0</v>
      </c>
      <c r="N93" s="53">
        <f t="shared" si="23"/>
        <v>0</v>
      </c>
      <c r="O93" s="53">
        <f t="shared" si="24"/>
        <v>0</v>
      </c>
      <c r="P93" s="55">
        <f t="shared" si="25"/>
        <v>0</v>
      </c>
    </row>
    <row r="94" spans="1:16" x14ac:dyDescent="0.2">
      <c r="A94" s="44">
        <v>8.1</v>
      </c>
      <c r="B94" s="36" t="s">
        <v>99</v>
      </c>
      <c r="C94" s="36"/>
      <c r="D94" s="37" t="s">
        <v>100</v>
      </c>
      <c r="E94" s="37">
        <v>48</v>
      </c>
      <c r="F94" s="48"/>
      <c r="G94" s="4"/>
      <c r="H94" s="49">
        <f t="shared" si="26"/>
        <v>0</v>
      </c>
      <c r="I94" s="4"/>
      <c r="J94" s="4"/>
      <c r="K94" s="51">
        <f t="shared" si="27"/>
        <v>0</v>
      </c>
      <c r="L94" s="54">
        <f t="shared" si="21"/>
        <v>0</v>
      </c>
      <c r="M94" s="53">
        <f t="shared" si="22"/>
        <v>0</v>
      </c>
      <c r="N94" s="53">
        <f t="shared" si="23"/>
        <v>0</v>
      </c>
      <c r="O94" s="53">
        <f t="shared" si="24"/>
        <v>0</v>
      </c>
      <c r="P94" s="55">
        <f t="shared" si="25"/>
        <v>0</v>
      </c>
    </row>
    <row r="95" spans="1:16" x14ac:dyDescent="0.2">
      <c r="A95" s="43">
        <v>8.11</v>
      </c>
      <c r="B95" s="36" t="s">
        <v>101</v>
      </c>
      <c r="C95" s="36"/>
      <c r="D95" s="37" t="s">
        <v>12</v>
      </c>
      <c r="E95" s="37">
        <v>5</v>
      </c>
      <c r="F95" s="48"/>
      <c r="G95" s="4"/>
      <c r="H95" s="49">
        <f t="shared" si="26"/>
        <v>0</v>
      </c>
      <c r="I95" s="4"/>
      <c r="J95" s="4"/>
      <c r="K95" s="51">
        <f t="shared" si="27"/>
        <v>0</v>
      </c>
      <c r="L95" s="54">
        <f t="shared" si="21"/>
        <v>0</v>
      </c>
      <c r="M95" s="53">
        <f t="shared" si="22"/>
        <v>0</v>
      </c>
      <c r="N95" s="53">
        <f t="shared" si="23"/>
        <v>0</v>
      </c>
      <c r="O95" s="53">
        <f t="shared" si="24"/>
        <v>0</v>
      </c>
      <c r="P95" s="55">
        <f t="shared" si="25"/>
        <v>0</v>
      </c>
    </row>
    <row r="96" spans="1:16" x14ac:dyDescent="0.2">
      <c r="A96" s="43">
        <v>8.1199999999999992</v>
      </c>
      <c r="B96" s="36" t="s">
        <v>102</v>
      </c>
      <c r="C96" s="36"/>
      <c r="D96" s="37" t="s">
        <v>12</v>
      </c>
      <c r="E96" s="37">
        <v>9</v>
      </c>
      <c r="F96" s="48"/>
      <c r="G96" s="4"/>
      <c r="H96" s="49">
        <f t="shared" si="26"/>
        <v>0</v>
      </c>
      <c r="I96" s="4"/>
      <c r="J96" s="4"/>
      <c r="K96" s="51">
        <f t="shared" si="27"/>
        <v>0</v>
      </c>
      <c r="L96" s="54">
        <f t="shared" si="21"/>
        <v>0</v>
      </c>
      <c r="M96" s="53">
        <f t="shared" si="22"/>
        <v>0</v>
      </c>
      <c r="N96" s="53">
        <f t="shared" si="23"/>
        <v>0</v>
      </c>
      <c r="O96" s="53">
        <f t="shared" si="24"/>
        <v>0</v>
      </c>
      <c r="P96" s="55">
        <f t="shared" si="25"/>
        <v>0</v>
      </c>
    </row>
    <row r="97" spans="1:16" x14ac:dyDescent="0.2">
      <c r="A97" s="44">
        <v>8.1300000000000008</v>
      </c>
      <c r="B97" s="36" t="s">
        <v>103</v>
      </c>
      <c r="C97" s="36"/>
      <c r="D97" s="37" t="s">
        <v>100</v>
      </c>
      <c r="E97" s="37">
        <v>135</v>
      </c>
      <c r="F97" s="48"/>
      <c r="G97" s="4"/>
      <c r="H97" s="49">
        <f t="shared" si="26"/>
        <v>0</v>
      </c>
      <c r="I97" s="4"/>
      <c r="J97" s="4"/>
      <c r="K97" s="51">
        <f t="shared" si="27"/>
        <v>0</v>
      </c>
      <c r="L97" s="54">
        <f t="shared" si="21"/>
        <v>0</v>
      </c>
      <c r="M97" s="53">
        <f t="shared" si="22"/>
        <v>0</v>
      </c>
      <c r="N97" s="53">
        <f t="shared" si="23"/>
        <v>0</v>
      </c>
      <c r="O97" s="53">
        <f t="shared" si="24"/>
        <v>0</v>
      </c>
      <c r="P97" s="55">
        <f t="shared" si="25"/>
        <v>0</v>
      </c>
    </row>
    <row r="98" spans="1:16" x14ac:dyDescent="0.2">
      <c r="A98" s="43">
        <v>8.14</v>
      </c>
      <c r="B98" s="36" t="s">
        <v>104</v>
      </c>
      <c r="C98" s="36"/>
      <c r="D98" s="37" t="s">
        <v>100</v>
      </c>
      <c r="E98" s="37">
        <v>18</v>
      </c>
      <c r="F98" s="48"/>
      <c r="G98" s="4"/>
      <c r="H98" s="49">
        <f t="shared" si="26"/>
        <v>0</v>
      </c>
      <c r="I98" s="4"/>
      <c r="J98" s="4"/>
      <c r="K98" s="51">
        <f t="shared" si="27"/>
        <v>0</v>
      </c>
      <c r="L98" s="54">
        <f t="shared" si="21"/>
        <v>0</v>
      </c>
      <c r="M98" s="53">
        <f t="shared" si="22"/>
        <v>0</v>
      </c>
      <c r="N98" s="53">
        <f t="shared" si="23"/>
        <v>0</v>
      </c>
      <c r="O98" s="53">
        <f t="shared" si="24"/>
        <v>0</v>
      </c>
      <c r="P98" s="55">
        <f t="shared" si="25"/>
        <v>0</v>
      </c>
    </row>
    <row r="99" spans="1:16" x14ac:dyDescent="0.2">
      <c r="A99" s="43">
        <v>8.15</v>
      </c>
      <c r="B99" s="36" t="s">
        <v>105</v>
      </c>
      <c r="C99" s="36"/>
      <c r="D99" s="37" t="s">
        <v>100</v>
      </c>
      <c r="E99" s="37">
        <v>153</v>
      </c>
      <c r="F99" s="48"/>
      <c r="G99" s="4"/>
      <c r="H99" s="49">
        <f t="shared" si="26"/>
        <v>0</v>
      </c>
      <c r="I99" s="4"/>
      <c r="J99" s="4"/>
      <c r="K99" s="51">
        <f t="shared" si="27"/>
        <v>0</v>
      </c>
      <c r="L99" s="54">
        <f t="shared" si="21"/>
        <v>0</v>
      </c>
      <c r="M99" s="53">
        <f t="shared" si="22"/>
        <v>0</v>
      </c>
      <c r="N99" s="53">
        <f t="shared" si="23"/>
        <v>0</v>
      </c>
      <c r="O99" s="53">
        <f t="shared" si="24"/>
        <v>0</v>
      </c>
      <c r="P99" s="55">
        <f t="shared" si="25"/>
        <v>0</v>
      </c>
    </row>
    <row r="100" spans="1:16" x14ac:dyDescent="0.2">
      <c r="A100" s="44">
        <v>8.16</v>
      </c>
      <c r="B100" s="36" t="s">
        <v>106</v>
      </c>
      <c r="C100" s="36"/>
      <c r="D100" s="37" t="s">
        <v>100</v>
      </c>
      <c r="E100" s="37">
        <v>153</v>
      </c>
      <c r="F100" s="48"/>
      <c r="G100" s="4"/>
      <c r="H100" s="49">
        <f t="shared" si="26"/>
        <v>0</v>
      </c>
      <c r="I100" s="4"/>
      <c r="J100" s="4"/>
      <c r="K100" s="51">
        <f t="shared" si="27"/>
        <v>0</v>
      </c>
      <c r="L100" s="54">
        <f t="shared" si="21"/>
        <v>0</v>
      </c>
      <c r="M100" s="53">
        <f t="shared" si="22"/>
        <v>0</v>
      </c>
      <c r="N100" s="53">
        <f t="shared" si="23"/>
        <v>0</v>
      </c>
      <c r="O100" s="53">
        <f t="shared" si="24"/>
        <v>0</v>
      </c>
      <c r="P100" s="55">
        <f t="shared" si="25"/>
        <v>0</v>
      </c>
    </row>
    <row r="101" spans="1:16" x14ac:dyDescent="0.2">
      <c r="A101" s="43">
        <v>8.17</v>
      </c>
      <c r="B101" s="36" t="s">
        <v>107</v>
      </c>
      <c r="C101" s="36"/>
      <c r="D101" s="37" t="s">
        <v>11</v>
      </c>
      <c r="E101" s="37">
        <v>153</v>
      </c>
      <c r="F101" s="48"/>
      <c r="G101" s="4"/>
      <c r="H101" s="49">
        <f t="shared" si="26"/>
        <v>0</v>
      </c>
      <c r="I101" s="4"/>
      <c r="J101" s="4"/>
      <c r="K101" s="51">
        <f t="shared" si="27"/>
        <v>0</v>
      </c>
      <c r="L101" s="54">
        <f t="shared" si="21"/>
        <v>0</v>
      </c>
      <c r="M101" s="53">
        <f t="shared" si="22"/>
        <v>0</v>
      </c>
      <c r="N101" s="53">
        <f t="shared" si="23"/>
        <v>0</v>
      </c>
      <c r="O101" s="53">
        <f t="shared" si="24"/>
        <v>0</v>
      </c>
      <c r="P101" s="55">
        <f t="shared" si="25"/>
        <v>0</v>
      </c>
    </row>
    <row r="102" spans="1:16" x14ac:dyDescent="0.2">
      <c r="A102" s="43">
        <v>8.18</v>
      </c>
      <c r="B102" s="36" t="s">
        <v>108</v>
      </c>
      <c r="C102" s="36"/>
      <c r="D102" s="37" t="s">
        <v>11</v>
      </c>
      <c r="E102" s="37">
        <v>153</v>
      </c>
      <c r="F102" s="48"/>
      <c r="G102" s="4"/>
      <c r="H102" s="49">
        <f t="shared" si="26"/>
        <v>0</v>
      </c>
      <c r="I102" s="4"/>
      <c r="J102" s="4"/>
      <c r="K102" s="51">
        <f t="shared" si="27"/>
        <v>0</v>
      </c>
      <c r="L102" s="54">
        <f t="shared" si="21"/>
        <v>0</v>
      </c>
      <c r="M102" s="53">
        <f t="shared" si="22"/>
        <v>0</v>
      </c>
      <c r="N102" s="53">
        <f t="shared" si="23"/>
        <v>0</v>
      </c>
      <c r="O102" s="53">
        <f t="shared" si="24"/>
        <v>0</v>
      </c>
      <c r="P102" s="55">
        <f t="shared" si="25"/>
        <v>0</v>
      </c>
    </row>
    <row r="103" spans="1:16" x14ac:dyDescent="0.2">
      <c r="A103" s="44">
        <v>8.19</v>
      </c>
      <c r="B103" s="36" t="s">
        <v>109</v>
      </c>
      <c r="C103" s="36"/>
      <c r="D103" s="37" t="s">
        <v>100</v>
      </c>
      <c r="E103" s="37">
        <v>153</v>
      </c>
      <c r="F103" s="48"/>
      <c r="G103" s="4"/>
      <c r="H103" s="49">
        <f t="shared" si="26"/>
        <v>0</v>
      </c>
      <c r="I103" s="4"/>
      <c r="J103" s="4"/>
      <c r="K103" s="51">
        <f t="shared" si="27"/>
        <v>0</v>
      </c>
      <c r="L103" s="54">
        <f t="shared" si="21"/>
        <v>0</v>
      </c>
      <c r="M103" s="53">
        <f t="shared" si="22"/>
        <v>0</v>
      </c>
      <c r="N103" s="53">
        <f t="shared" si="23"/>
        <v>0</v>
      </c>
      <c r="O103" s="53">
        <f t="shared" si="24"/>
        <v>0</v>
      </c>
      <c r="P103" s="55">
        <f t="shared" si="25"/>
        <v>0</v>
      </c>
    </row>
    <row r="104" spans="1:16" x14ac:dyDescent="0.2">
      <c r="A104" s="44">
        <v>8.1999999999999993</v>
      </c>
      <c r="B104" s="41" t="s">
        <v>110</v>
      </c>
      <c r="C104" s="41"/>
      <c r="D104" s="37" t="s">
        <v>12</v>
      </c>
      <c r="E104" s="37">
        <v>4</v>
      </c>
      <c r="F104" s="48"/>
      <c r="G104" s="4"/>
      <c r="H104" s="49">
        <f t="shared" si="26"/>
        <v>0</v>
      </c>
      <c r="I104" s="4"/>
      <c r="J104" s="4"/>
      <c r="K104" s="51">
        <f t="shared" si="27"/>
        <v>0</v>
      </c>
      <c r="L104" s="54">
        <f t="shared" si="21"/>
        <v>0</v>
      </c>
      <c r="M104" s="53">
        <f t="shared" si="22"/>
        <v>0</v>
      </c>
      <c r="N104" s="53">
        <f t="shared" si="23"/>
        <v>0</v>
      </c>
      <c r="O104" s="53">
        <f t="shared" si="24"/>
        <v>0</v>
      </c>
      <c r="P104" s="55">
        <f t="shared" si="25"/>
        <v>0</v>
      </c>
    </row>
    <row r="105" spans="1:16" x14ac:dyDescent="0.2">
      <c r="A105" s="43">
        <v>8.2100000000000009</v>
      </c>
      <c r="B105" s="36" t="s">
        <v>111</v>
      </c>
      <c r="C105" s="36"/>
      <c r="D105" s="37" t="s">
        <v>12</v>
      </c>
      <c r="E105" s="37">
        <v>3</v>
      </c>
      <c r="F105" s="48"/>
      <c r="G105" s="4"/>
      <c r="H105" s="49">
        <f t="shared" si="26"/>
        <v>0</v>
      </c>
      <c r="I105" s="4"/>
      <c r="J105" s="4"/>
      <c r="K105" s="51">
        <f t="shared" si="27"/>
        <v>0</v>
      </c>
      <c r="L105" s="54">
        <f t="shared" si="21"/>
        <v>0</v>
      </c>
      <c r="M105" s="53">
        <f t="shared" si="22"/>
        <v>0</v>
      </c>
      <c r="N105" s="53">
        <f t="shared" si="23"/>
        <v>0</v>
      </c>
      <c r="O105" s="53">
        <f t="shared" si="24"/>
        <v>0</v>
      </c>
      <c r="P105" s="55">
        <f t="shared" si="25"/>
        <v>0</v>
      </c>
    </row>
    <row r="106" spans="1:16" x14ac:dyDescent="0.2">
      <c r="A106" s="44">
        <v>8.2200000000000006</v>
      </c>
      <c r="B106" s="36" t="s">
        <v>112</v>
      </c>
      <c r="C106" s="36"/>
      <c r="D106" s="37" t="s">
        <v>12</v>
      </c>
      <c r="E106" s="37">
        <v>3</v>
      </c>
      <c r="F106" s="48"/>
      <c r="G106" s="4"/>
      <c r="H106" s="49">
        <f t="shared" si="26"/>
        <v>0</v>
      </c>
      <c r="I106" s="4"/>
      <c r="J106" s="4"/>
      <c r="K106" s="51">
        <f t="shared" si="27"/>
        <v>0</v>
      </c>
      <c r="L106" s="54">
        <f t="shared" si="21"/>
        <v>0</v>
      </c>
      <c r="M106" s="53">
        <f t="shared" si="22"/>
        <v>0</v>
      </c>
      <c r="N106" s="53">
        <f t="shared" si="23"/>
        <v>0</v>
      </c>
      <c r="O106" s="53">
        <f t="shared" si="24"/>
        <v>0</v>
      </c>
      <c r="P106" s="55">
        <f t="shared" si="25"/>
        <v>0</v>
      </c>
    </row>
    <row r="107" spans="1:16" x14ac:dyDescent="0.2">
      <c r="A107" s="43">
        <v>8.23</v>
      </c>
      <c r="B107" s="36" t="s">
        <v>113</v>
      </c>
      <c r="C107" s="36"/>
      <c r="D107" s="37" t="s">
        <v>12</v>
      </c>
      <c r="E107" s="37">
        <v>16</v>
      </c>
      <c r="F107" s="48"/>
      <c r="G107" s="4"/>
      <c r="H107" s="49">
        <f t="shared" si="26"/>
        <v>0</v>
      </c>
      <c r="I107" s="4"/>
      <c r="J107" s="4"/>
      <c r="K107" s="51">
        <f t="shared" si="27"/>
        <v>0</v>
      </c>
      <c r="L107" s="54">
        <f t="shared" si="21"/>
        <v>0</v>
      </c>
      <c r="M107" s="53">
        <f t="shared" si="22"/>
        <v>0</v>
      </c>
      <c r="N107" s="53">
        <f t="shared" si="23"/>
        <v>0</v>
      </c>
      <c r="O107" s="53">
        <f t="shared" si="24"/>
        <v>0</v>
      </c>
      <c r="P107" s="55">
        <f t="shared" si="25"/>
        <v>0</v>
      </c>
    </row>
    <row r="108" spans="1:16" x14ac:dyDescent="0.2">
      <c r="A108" s="43">
        <v>8.24</v>
      </c>
      <c r="B108" s="41" t="s">
        <v>114</v>
      </c>
      <c r="C108" s="41"/>
      <c r="D108" s="37" t="s">
        <v>12</v>
      </c>
      <c r="E108" s="37">
        <v>1</v>
      </c>
      <c r="F108" s="48"/>
      <c r="G108" s="4"/>
      <c r="H108" s="49">
        <f t="shared" si="26"/>
        <v>0</v>
      </c>
      <c r="I108" s="4"/>
      <c r="J108" s="4"/>
      <c r="K108" s="51">
        <f t="shared" si="27"/>
        <v>0</v>
      </c>
      <c r="L108" s="54">
        <f t="shared" si="21"/>
        <v>0</v>
      </c>
      <c r="M108" s="53">
        <f t="shared" si="22"/>
        <v>0</v>
      </c>
      <c r="N108" s="53">
        <f t="shared" si="23"/>
        <v>0</v>
      </c>
      <c r="O108" s="53">
        <f t="shared" si="24"/>
        <v>0</v>
      </c>
      <c r="P108" s="55">
        <f t="shared" si="25"/>
        <v>0</v>
      </c>
    </row>
    <row r="109" spans="1:16" x14ac:dyDescent="0.2">
      <c r="A109" s="44">
        <v>8.25</v>
      </c>
      <c r="B109" s="36" t="s">
        <v>115</v>
      </c>
      <c r="C109" s="36"/>
      <c r="D109" s="37" t="s">
        <v>117</v>
      </c>
      <c r="E109" s="37">
        <v>15.5</v>
      </c>
      <c r="F109" s="48"/>
      <c r="G109" s="4"/>
      <c r="H109" s="49">
        <f t="shared" si="26"/>
        <v>0</v>
      </c>
      <c r="I109" s="4"/>
      <c r="J109" s="4"/>
      <c r="K109" s="51">
        <f t="shared" si="27"/>
        <v>0</v>
      </c>
      <c r="L109" s="54">
        <f t="shared" si="21"/>
        <v>0</v>
      </c>
      <c r="M109" s="53">
        <f t="shared" si="22"/>
        <v>0</v>
      </c>
      <c r="N109" s="53">
        <f t="shared" si="23"/>
        <v>0</v>
      </c>
      <c r="O109" s="53">
        <f t="shared" si="24"/>
        <v>0</v>
      </c>
      <c r="P109" s="55">
        <f t="shared" si="25"/>
        <v>0</v>
      </c>
    </row>
    <row r="110" spans="1:16" x14ac:dyDescent="0.2">
      <c r="A110" s="43">
        <v>8.26</v>
      </c>
      <c r="B110" s="36" t="s">
        <v>116</v>
      </c>
      <c r="C110" s="36"/>
      <c r="D110" s="37" t="s">
        <v>41</v>
      </c>
      <c r="E110" s="37">
        <v>1</v>
      </c>
      <c r="F110" s="48"/>
      <c r="G110" s="4"/>
      <c r="H110" s="49">
        <f t="shared" si="26"/>
        <v>0</v>
      </c>
      <c r="I110" s="4"/>
      <c r="J110" s="4"/>
      <c r="K110" s="51">
        <f t="shared" si="27"/>
        <v>0</v>
      </c>
      <c r="L110" s="54">
        <f t="shared" si="21"/>
        <v>0</v>
      </c>
      <c r="M110" s="53">
        <f t="shared" si="22"/>
        <v>0</v>
      </c>
      <c r="N110" s="53">
        <f t="shared" si="23"/>
        <v>0</v>
      </c>
      <c r="O110" s="53">
        <f t="shared" si="24"/>
        <v>0</v>
      </c>
      <c r="P110" s="55">
        <f t="shared" si="25"/>
        <v>0</v>
      </c>
    </row>
    <row r="111" spans="1:16" ht="12" thickBot="1" x14ac:dyDescent="0.25">
      <c r="A111" s="44">
        <v>8.27</v>
      </c>
      <c r="B111" s="36" t="s">
        <v>118</v>
      </c>
      <c r="C111" s="36"/>
      <c r="D111" s="37" t="s">
        <v>41</v>
      </c>
      <c r="E111" s="37">
        <v>1</v>
      </c>
      <c r="F111" s="56"/>
      <c r="G111" s="57"/>
      <c r="H111" s="58">
        <f t="shared" si="26"/>
        <v>0</v>
      </c>
      <c r="I111" s="57"/>
      <c r="J111" s="57"/>
      <c r="K111" s="59">
        <f t="shared" si="27"/>
        <v>0</v>
      </c>
      <c r="L111" s="60">
        <f t="shared" si="21"/>
        <v>0</v>
      </c>
      <c r="M111" s="61">
        <f t="shared" si="22"/>
        <v>0</v>
      </c>
      <c r="N111" s="61">
        <f t="shared" si="23"/>
        <v>0</v>
      </c>
      <c r="O111" s="61">
        <f t="shared" si="24"/>
        <v>0</v>
      </c>
      <c r="P111" s="62">
        <f t="shared" si="25"/>
        <v>0</v>
      </c>
    </row>
    <row r="112" spans="1:16" ht="29.25" customHeight="1" thickBot="1" x14ac:dyDescent="0.25">
      <c r="D112" s="169" t="s">
        <v>9</v>
      </c>
      <c r="E112" s="170"/>
      <c r="F112" s="101"/>
      <c r="G112" s="102"/>
      <c r="H112" s="102"/>
      <c r="I112" s="102"/>
      <c r="J112" s="102"/>
      <c r="K112" s="103"/>
      <c r="L112" s="104">
        <f>SUM(L6:L111)</f>
        <v>0</v>
      </c>
      <c r="M112" s="105">
        <f t="shared" ref="M112:P112" si="28">SUM(M6:M111)</f>
        <v>0</v>
      </c>
      <c r="N112" s="105">
        <f t="shared" si="28"/>
        <v>0</v>
      </c>
      <c r="O112" s="105">
        <f t="shared" si="28"/>
        <v>0</v>
      </c>
      <c r="P112" s="106">
        <f t="shared" si="28"/>
        <v>0</v>
      </c>
    </row>
    <row r="113" spans="2:2" x14ac:dyDescent="0.2">
      <c r="B113" s="3" t="s">
        <v>10</v>
      </c>
    </row>
    <row r="114" spans="2:2" x14ac:dyDescent="0.2">
      <c r="B114" s="3" t="s">
        <v>39</v>
      </c>
    </row>
    <row r="115" spans="2:2" x14ac:dyDescent="0.2">
      <c r="B115" s="3" t="s">
        <v>20</v>
      </c>
    </row>
    <row r="117" spans="2:2" x14ac:dyDescent="0.2">
      <c r="B117" s="3" t="s">
        <v>170</v>
      </c>
    </row>
  </sheetData>
  <mergeCells count="6">
    <mergeCell ref="A1:P1"/>
    <mergeCell ref="D112:E112"/>
    <mergeCell ref="D2:D3"/>
    <mergeCell ref="E2:E3"/>
    <mergeCell ref="L2:P2"/>
    <mergeCell ref="F2:K2"/>
  </mergeCells>
  <phoneticPr fontId="7" type="noConversion"/>
  <dataValidations count="1">
    <dataValidation type="list" allowBlank="1" showInputMessage="1" showErrorMessage="1" sqref="D2" xr:uid="{00000000-0002-0000-0200-000000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97" orientation="landscape" r:id="rId1"/>
  <headerFooter scaleWithDoc="0"/>
  <rowBreaks count="1" manualBreakCount="1">
    <brk id="2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3</vt:i4>
      </vt:variant>
      <vt:variant>
        <vt:lpstr>Diapazoni ar nosaukumiem</vt:lpstr>
      </vt:variant>
      <vt:variant>
        <vt:i4>1</vt:i4>
      </vt:variant>
    </vt:vector>
  </HeadingPairs>
  <TitlesOfParts>
    <vt:vector size="4" baseType="lpstr">
      <vt:lpstr>Koptāme</vt:lpstr>
      <vt:lpstr>Kopsavilkums</vt:lpstr>
      <vt:lpstr>tāme1</vt:lpstr>
      <vt:lpstr>tāme1!Drukas_apgabals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Ivo</dc:creator>
  <cp:lastModifiedBy>lietotajs</cp:lastModifiedBy>
  <dcterms:created xsi:type="dcterms:W3CDTF">2018-12-12T08:21:55Z</dcterms:created>
  <dcterms:modified xsi:type="dcterms:W3CDTF">2025-01-29T07:39:57Z</dcterms:modified>
</cp:coreProperties>
</file>