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s.vidzemesslimnica.lv\dati$\shared-folders\Anda-Lauma\PIL_9.panta_iepirkumi\VS_2025_01_Ventiekartu apkope\"/>
    </mc:Choice>
  </mc:AlternateContent>
  <bookViews>
    <workbookView xWindow="-120" yWindow="-120" windowWidth="29040" windowHeight="15720" tabRatio="804" activeTab="4"/>
  </bookViews>
  <sheets>
    <sheet name="KOPSAVILKUMS" sheetId="3" r:id="rId1"/>
    <sheet name="1.1.P_N_IEKĀRTU APKOPE" sheetId="4" r:id="rId2"/>
    <sheet name="1.2.DZ_IEKĀRTU APKOPE" sheetId="7" r:id="rId3"/>
    <sheet name="1.3._FILTRU_MAIŅA" sheetId="5" r:id="rId4"/>
    <sheet name="1.4._PAPILDDARBU_IZMAKSAS" sheetId="8" r:id="rId5"/>
    <sheet name="1.5._REMONTDARBI" sheetId="9" r:id="rId6"/>
  </sheets>
  <definedNames>
    <definedName name="_xlnm.Print_Area" localSheetId="1">'1.1.P_N_IEKĀRTU APKOPE'!$A$2:$J$118</definedName>
    <definedName name="_xlnm.Print_Area" localSheetId="2">'1.2.DZ_IEKĀRTU APKOPE'!$A$2:$G$49</definedName>
    <definedName name="_xlnm.Print_Area" localSheetId="3">'1.3._FILTRU_MAIŅA'!$A$3:$J$4</definedName>
    <definedName name="_xlnm.Print_Area" localSheetId="4">'1.4._PAPILDDARBU_IZMAKSAS'!$A$2:$D$3</definedName>
    <definedName name="_xlnm.Print_Area" localSheetId="5">'1.5._REMONTDARBI'!$A$2:$D$3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9" l="1"/>
  <c r="I54" i="4"/>
  <c r="I93" i="4"/>
  <c r="I117" i="4"/>
  <c r="F48" i="7"/>
  <c r="F10" i="7"/>
  <c r="G6" i="7"/>
  <c r="C10" i="3"/>
  <c r="J25" i="4"/>
  <c r="J24" i="4"/>
  <c r="J97" i="5"/>
  <c r="J98" i="5"/>
  <c r="J99" i="5"/>
  <c r="J100" i="5"/>
  <c r="J101" i="5"/>
  <c r="J102" i="5"/>
  <c r="J103" i="5"/>
  <c r="J104" i="5"/>
  <c r="J105" i="5"/>
  <c r="J96" i="5"/>
  <c r="J45" i="4"/>
  <c r="J46" i="4"/>
  <c r="J47" i="4"/>
  <c r="J48" i="4"/>
  <c r="J44" i="4"/>
  <c r="G13" i="7"/>
  <c r="G14" i="7"/>
  <c r="G48" i="7" s="1"/>
  <c r="G15" i="7"/>
  <c r="G16" i="7"/>
  <c r="G17" i="7"/>
  <c r="G18" i="7"/>
  <c r="G19" i="7"/>
  <c r="G35" i="7"/>
  <c r="G33" i="7"/>
  <c r="G31" i="7"/>
  <c r="G29" i="7"/>
  <c r="G27" i="7"/>
  <c r="G25" i="7"/>
  <c r="G23" i="7"/>
  <c r="G20" i="7"/>
  <c r="G21" i="7"/>
  <c r="G22" i="7"/>
  <c r="G24" i="7"/>
  <c r="G26" i="7"/>
  <c r="G28" i="7"/>
  <c r="G30" i="7"/>
  <c r="G32" i="7"/>
  <c r="G34" i="7"/>
  <c r="G36" i="7"/>
  <c r="G37" i="7"/>
  <c r="G38" i="7"/>
  <c r="G39" i="7"/>
  <c r="G40" i="7"/>
  <c r="G41" i="7"/>
  <c r="G42" i="7"/>
  <c r="G43" i="7"/>
  <c r="G44" i="7"/>
  <c r="G45" i="7"/>
  <c r="G46" i="7"/>
  <c r="G47" i="7"/>
  <c r="G12" i="7"/>
  <c r="G7" i="7"/>
  <c r="G8" i="7"/>
  <c r="G9" i="7"/>
  <c r="I124" i="5"/>
  <c r="I123" i="5"/>
  <c r="J123" i="5" s="1"/>
  <c r="J124" i="5"/>
  <c r="I125" i="5"/>
  <c r="J125" i="5" s="1"/>
  <c r="I126" i="5"/>
  <c r="J126" i="5"/>
  <c r="I127" i="5"/>
  <c r="J127" i="5" s="1"/>
  <c r="I128" i="5"/>
  <c r="J128" i="5"/>
  <c r="I129" i="5"/>
  <c r="J129" i="5" s="1"/>
  <c r="I130" i="5"/>
  <c r="I131" i="5"/>
  <c r="J131" i="5" s="1"/>
  <c r="I132" i="5"/>
  <c r="J132" i="5"/>
  <c r="I133" i="5"/>
  <c r="J133" i="5" s="1"/>
  <c r="I134" i="5"/>
  <c r="J134" i="5" s="1"/>
  <c r="I135" i="5"/>
  <c r="J135" i="5" s="1"/>
  <c r="I136" i="5"/>
  <c r="J136" i="5" s="1"/>
  <c r="I137" i="5"/>
  <c r="J137" i="5" s="1"/>
  <c r="I122" i="5"/>
  <c r="J122" i="5" s="1"/>
  <c r="I121" i="5"/>
  <c r="J121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/>
  <c r="I115" i="5"/>
  <c r="J115" i="5"/>
  <c r="I116" i="5"/>
  <c r="J116" i="5"/>
  <c r="I117" i="5"/>
  <c r="J117" i="5"/>
  <c r="I118" i="5"/>
  <c r="J118" i="5" s="1"/>
  <c r="I140" i="5"/>
  <c r="J140" i="5" s="1"/>
  <c r="I142" i="5"/>
  <c r="J142" i="5" s="1"/>
  <c r="I143" i="5"/>
  <c r="J143" i="5" s="1"/>
  <c r="I144" i="5"/>
  <c r="J144" i="5"/>
  <c r="I41" i="5"/>
  <c r="J41" i="5" s="1"/>
  <c r="I8" i="5"/>
  <c r="J8" i="5" s="1"/>
  <c r="I9" i="5"/>
  <c r="J9" i="5" s="1"/>
  <c r="I10" i="5"/>
  <c r="J10" i="5" s="1"/>
  <c r="I11" i="5"/>
  <c r="J11" i="5" s="1"/>
  <c r="I12" i="5"/>
  <c r="J12" i="5" s="1"/>
  <c r="I13" i="5"/>
  <c r="J13" i="5" s="1"/>
  <c r="I14" i="5"/>
  <c r="J14" i="5"/>
  <c r="I15" i="5"/>
  <c r="J15" i="5" s="1"/>
  <c r="I16" i="5"/>
  <c r="J16" i="5"/>
  <c r="I17" i="5"/>
  <c r="J17" i="5" s="1"/>
  <c r="I18" i="5"/>
  <c r="J18" i="5"/>
  <c r="I19" i="5"/>
  <c r="J19" i="5" s="1"/>
  <c r="I20" i="5"/>
  <c r="J20" i="5" s="1"/>
  <c r="I21" i="5"/>
  <c r="J21" i="5" s="1"/>
  <c r="I22" i="5"/>
  <c r="J22" i="5" s="1"/>
  <c r="I23" i="5"/>
  <c r="J23" i="5" s="1"/>
  <c r="I24" i="5"/>
  <c r="J24" i="5" s="1"/>
  <c r="I25" i="5"/>
  <c r="J25" i="5" s="1"/>
  <c r="I26" i="5"/>
  <c r="J26" i="5" s="1"/>
  <c r="I27" i="5"/>
  <c r="J27" i="5" s="1"/>
  <c r="I28" i="5"/>
  <c r="J28" i="5" s="1"/>
  <c r="I29" i="5"/>
  <c r="J29" i="5" s="1"/>
  <c r="I30" i="5"/>
  <c r="J30" i="5" s="1"/>
  <c r="I31" i="5"/>
  <c r="J31" i="5" s="1"/>
  <c r="I32" i="5"/>
  <c r="J32" i="5" s="1"/>
  <c r="I33" i="5"/>
  <c r="J33" i="5" s="1"/>
  <c r="I34" i="5"/>
  <c r="J34" i="5" s="1"/>
  <c r="I35" i="5"/>
  <c r="J35" i="5" s="1"/>
  <c r="I36" i="5"/>
  <c r="J36" i="5" s="1"/>
  <c r="I37" i="5"/>
  <c r="J37" i="5" s="1"/>
  <c r="I38" i="5"/>
  <c r="J38" i="5" s="1"/>
  <c r="I39" i="5"/>
  <c r="J39" i="5" s="1"/>
  <c r="I40" i="5"/>
  <c r="J40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I97" i="5"/>
  <c r="I98" i="5"/>
  <c r="I99" i="5"/>
  <c r="I100" i="5"/>
  <c r="I101" i="5"/>
  <c r="I102" i="5"/>
  <c r="I103" i="5"/>
  <c r="I104" i="5"/>
  <c r="I105" i="5"/>
  <c r="I106" i="5"/>
  <c r="J106" i="5" s="1"/>
  <c r="I7" i="5"/>
  <c r="J7" i="5" s="1"/>
  <c r="J96" i="4"/>
  <c r="J97" i="4"/>
  <c r="J98" i="4"/>
  <c r="J117" i="4" s="1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95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56" i="4"/>
  <c r="J93" i="4" s="1"/>
  <c r="J50" i="4"/>
  <c r="J51" i="4"/>
  <c r="J52" i="4"/>
  <c r="J53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9" i="4"/>
  <c r="J6" i="4"/>
  <c r="J54" i="4" s="1"/>
  <c r="G10" i="7" l="1"/>
  <c r="G49" i="7" s="1"/>
  <c r="C8" i="3" s="1"/>
  <c r="J145" i="5"/>
  <c r="I138" i="5"/>
  <c r="J119" i="5"/>
  <c r="I145" i="5"/>
  <c r="J130" i="5"/>
  <c r="J138" i="5" s="1"/>
  <c r="J118" i="4"/>
  <c r="C7" i="3" s="1"/>
  <c r="I119" i="5"/>
  <c r="J146" i="5" l="1"/>
  <c r="C9" i="3"/>
  <c r="C11" i="3" s="1"/>
  <c r="C12" i="3" s="1"/>
  <c r="C13" i="3" s="1"/>
</calcChain>
</file>

<file path=xl/sharedStrings.xml><?xml version="1.0" encoding="utf-8"?>
<sst xmlns="http://schemas.openxmlformats.org/spreadsheetml/2006/main" count="989" uniqueCount="423">
  <si>
    <t>FINANŠU PIEDĀVĀJUMS</t>
  </si>
  <si>
    <t>PVN</t>
  </si>
  <si>
    <t>Nr.p.k.</t>
  </si>
  <si>
    <t>Cena kopā EUR bez PVN</t>
  </si>
  <si>
    <t>Cena kopā EUR ar PVN</t>
  </si>
  <si>
    <t>Stundas likme vienam tehniķim darba laikā 8:00 – 16:30:</t>
  </si>
  <si>
    <t xml:space="preserve">Stundas likme viena tehniķim ārpus darba laika, sestdienās, svētdienās, kā arī valsts institūciju noteiktajās svētku dienās </t>
  </si>
  <si>
    <r>
      <t>Pretendenta</t>
    </r>
    <r>
      <rPr>
        <sz val="12"/>
        <color indexed="8"/>
        <rFont val="Times New Roman"/>
        <family val="1"/>
        <charset val="186"/>
      </rPr>
      <t xml:space="preserve"> </t>
    </r>
    <r>
      <rPr>
        <b/>
        <sz val="12"/>
        <color indexed="8"/>
        <rFont val="Times New Roman"/>
        <family val="1"/>
        <charset val="186"/>
      </rPr>
      <t>nosaukums:</t>
    </r>
  </si>
  <si>
    <t>Amatpersonas vārds, uzvārds:</t>
  </si>
  <si>
    <t>Ieņemamā amata nosaukums:</t>
  </si>
  <si>
    <t>Darbi saskaņā ar tehnisko specifikāciju</t>
  </si>
  <si>
    <t>Nr.p.k</t>
  </si>
  <si>
    <t>Iekārta</t>
  </si>
  <si>
    <t>Iekārtas, materiāla nosaukums</t>
  </si>
  <si>
    <t>Iekārtu skaits (gb)</t>
  </si>
  <si>
    <t>Vienas apkopes reizes cena 1 iekārtai EUR bez PVN</t>
  </si>
  <si>
    <t>Cena kopā par visu apjomu EUR bez PVN</t>
  </si>
  <si>
    <t>PN1A</t>
  </si>
  <si>
    <t>VTS ventus VS-55-R-GH/VS-75-R-G</t>
  </si>
  <si>
    <t>PN2A</t>
  </si>
  <si>
    <t>VTS ventus VS-40-R-GH/VS-55-R-G</t>
  </si>
  <si>
    <t>PN3A</t>
  </si>
  <si>
    <t>VTS ventus VS-75-R-RC/VS-75-R-RC</t>
  </si>
  <si>
    <t>PN4A</t>
  </si>
  <si>
    <t>PN5A</t>
  </si>
  <si>
    <t>PN6A</t>
  </si>
  <si>
    <t>VTS VVS040-R-FPHV/FVPD</t>
  </si>
  <si>
    <t>PN7A</t>
  </si>
  <si>
    <t>VTS ventus VS-21-R-GH/VS-55-R-G</t>
  </si>
  <si>
    <t>PN8A</t>
  </si>
  <si>
    <t>Flakt Woods CAIRplus SX 064.064IVBV</t>
  </si>
  <si>
    <t>PN1B</t>
  </si>
  <si>
    <t>FlaktWoods EU-21</t>
  </si>
  <si>
    <t>PN2B</t>
  </si>
  <si>
    <t>PN3B</t>
  </si>
  <si>
    <t>FlaktWoods EU-20</t>
  </si>
  <si>
    <t>PN4B</t>
  </si>
  <si>
    <t>PN5B</t>
  </si>
  <si>
    <t>PN6B</t>
  </si>
  <si>
    <t>FlaktWoods EU-30</t>
  </si>
  <si>
    <t>PN7B</t>
  </si>
  <si>
    <t>SALDA Amber Air 6-KR-MD50+ RR H1</t>
  </si>
  <si>
    <t>PN1C</t>
  </si>
  <si>
    <t>PN2C</t>
  </si>
  <si>
    <t>PN3C</t>
  </si>
  <si>
    <t>Flakt Woods eQ-008</t>
  </si>
  <si>
    <t>PN4C</t>
  </si>
  <si>
    <t>PN5C</t>
  </si>
  <si>
    <t>PN6C</t>
  </si>
  <si>
    <t>Flakt Woods eQ-011</t>
  </si>
  <si>
    <t>PN7C</t>
  </si>
  <si>
    <t>DV Comact 10</t>
  </si>
  <si>
    <t>PN8C</t>
  </si>
  <si>
    <t>Salda RIRS 1200HE 3.0</t>
  </si>
  <si>
    <t>P1C</t>
  </si>
  <si>
    <t>Flakt Woods</t>
  </si>
  <si>
    <t>P2C</t>
  </si>
  <si>
    <t>P3C</t>
  </si>
  <si>
    <t>P1V</t>
  </si>
  <si>
    <t>Menerga 561901</t>
  </si>
  <si>
    <t>RUCK Ventilatoren KVT 603 E4 10</t>
  </si>
  <si>
    <t>RUCK Ventilatoren DVA400D4</t>
  </si>
  <si>
    <t>N2B_OP</t>
  </si>
  <si>
    <t>SYSTEMAIR KBT 160 E4</t>
  </si>
  <si>
    <t>NB3_OP</t>
  </si>
  <si>
    <t>NB4_OP</t>
  </si>
  <si>
    <t>SYSTEMAIR KVKF 125</t>
  </si>
  <si>
    <t>NB5_OP</t>
  </si>
  <si>
    <t>CH-PN6A</t>
  </si>
  <si>
    <t>VRF AM040FXMDEH/EU</t>
  </si>
  <si>
    <t>CH-PN8A</t>
  </si>
  <si>
    <t>LG ARUN 040GSS0</t>
  </si>
  <si>
    <t>York</t>
  </si>
  <si>
    <t>CH-PN7B</t>
  </si>
  <si>
    <t>CH-P1C</t>
  </si>
  <si>
    <t xml:space="preserve">CFR-355-4M </t>
  </si>
  <si>
    <t>CH2B</t>
  </si>
  <si>
    <t>CH3B</t>
  </si>
  <si>
    <t>CH5B</t>
  </si>
  <si>
    <t>CH3C</t>
  </si>
  <si>
    <t>CH4C</t>
  </si>
  <si>
    <t>CH5C</t>
  </si>
  <si>
    <t>CH6C</t>
  </si>
  <si>
    <t>CH8C</t>
  </si>
  <si>
    <t xml:space="preserve"> -</t>
  </si>
  <si>
    <t>Cena kopā par visām iekārtām EUR bez PVN</t>
  </si>
  <si>
    <t>Filtra veids</t>
  </si>
  <si>
    <t>Filtra izmērs, klase</t>
  </si>
  <si>
    <t>Nepieciešamo filtru skaits vienā nomaiņas reizē</t>
  </si>
  <si>
    <t>Viena filtra cena EUR bez PVN</t>
  </si>
  <si>
    <t>Filtru cena kopā EUR bez PVN vienā nomaiņas reizē</t>
  </si>
  <si>
    <t>Kabatu filtrs</t>
  </si>
  <si>
    <t>592*592*300/6 M5</t>
  </si>
  <si>
    <t>592*287*500/6 F7</t>
  </si>
  <si>
    <t>592*592*500/6 F7</t>
  </si>
  <si>
    <t>287*287*500/3 F7</t>
  </si>
  <si>
    <t>592*592*300/6 F7</t>
  </si>
  <si>
    <t>G4</t>
  </si>
  <si>
    <t>592*892*48 MPL</t>
  </si>
  <si>
    <t xml:space="preserve">Kabatu filtrs </t>
  </si>
  <si>
    <t>10m2</t>
  </si>
  <si>
    <t>Filtra materiāls</t>
  </si>
  <si>
    <t>VENTILĀCIJAS IEKĀRTAS</t>
  </si>
  <si>
    <t>NOSŪCES IEKĀRTAS</t>
  </si>
  <si>
    <t>HPL F9 filtrs 610x610x96</t>
  </si>
  <si>
    <t>PLT 305x610x96</t>
  </si>
  <si>
    <t>H14 filtri 610x610x292</t>
  </si>
  <si>
    <t>H14 filtri 305x305x292</t>
  </si>
  <si>
    <t>HPL F9 filtrs 305x305x96</t>
  </si>
  <si>
    <t xml:space="preserve">CTD-200/B </t>
  </si>
  <si>
    <t>P1.1A</t>
  </si>
  <si>
    <t>P4.1A</t>
  </si>
  <si>
    <t>Paneļu filtrs</t>
  </si>
  <si>
    <t>428*287*300/4 M5</t>
  </si>
  <si>
    <t>428*428*300/4 M5</t>
  </si>
  <si>
    <t>490*490*300/5 M5</t>
  </si>
  <si>
    <t>163*490*300/2 M5</t>
  </si>
  <si>
    <t>490*490*300/6 F7</t>
  </si>
  <si>
    <t xml:space="preserve">428*287*300/4 M5 </t>
  </si>
  <si>
    <t xml:space="preserve">425*287*300/4 M5 </t>
  </si>
  <si>
    <t>592*592*298 F7 CMPF</t>
  </si>
  <si>
    <t>592*592*500/6 M5</t>
  </si>
  <si>
    <t>605*295*500/5 M5</t>
  </si>
  <si>
    <t>592*287*300/6 M5</t>
  </si>
  <si>
    <t>490*592*500/6 M5</t>
  </si>
  <si>
    <t>490*592*600/6 F7</t>
  </si>
  <si>
    <t>287*592*370/5 F7</t>
  </si>
  <si>
    <t>592*592*370/10 F7</t>
  </si>
  <si>
    <t>792*392*370/12 F7</t>
  </si>
  <si>
    <t>490*490*370/8 F7</t>
  </si>
  <si>
    <t>287*287*640/5 F7</t>
  </si>
  <si>
    <t>745*350*46 M5 PLT</t>
  </si>
  <si>
    <t>592*892*300/6 M5</t>
  </si>
  <si>
    <t>Cena EUR bez PVN</t>
  </si>
  <si>
    <t>N9A</t>
  </si>
  <si>
    <t>N7.1 A</t>
  </si>
  <si>
    <t>N7.2 A</t>
  </si>
  <si>
    <t xml:space="preserve">KTV 6030 E4 10 </t>
  </si>
  <si>
    <t>Nosūce, m3/h</t>
  </si>
  <si>
    <t>Pieplūde, m3/h</t>
  </si>
  <si>
    <t xml:space="preserve">KTV 6030 E4 10 Kanāla ventilātors, PGK 600-300 -3 -2 Gaisa dzesētājs-sildītājs, FDS60-30/EU5 </t>
  </si>
  <si>
    <t>-</t>
  </si>
  <si>
    <t>DV Comact 10 (rotora)</t>
  </si>
  <si>
    <t>Salda RIRS 1200HE 3.0 (rotora)</t>
  </si>
  <si>
    <t xml:space="preserve">RS 200L Kanāla ventilātors </t>
  </si>
  <si>
    <t xml:space="preserve">RUCK Ventilatoren DVA220E2 </t>
  </si>
  <si>
    <t xml:space="preserve">N3.1 A </t>
  </si>
  <si>
    <t>N1.2 B_T2</t>
  </si>
  <si>
    <t>CTD-200/B</t>
  </si>
  <si>
    <t>N1.1 B_T2</t>
  </si>
  <si>
    <t>CFR-355-4M</t>
  </si>
  <si>
    <t>N1-C</t>
  </si>
  <si>
    <t>N2.1 B_ST</t>
  </si>
  <si>
    <t>KF T120 225-4 L3</t>
  </si>
  <si>
    <t>N2.2 B_ST</t>
  </si>
  <si>
    <t>N2.3 B_ST</t>
  </si>
  <si>
    <t>Saskaņā ar iepikuma tehniskās specifikācijas 3.punkta 3.1.apakšp-tu:</t>
  </si>
  <si>
    <t>Apkopju reizes 12 mēnešos</t>
  </si>
  <si>
    <t>Maiņas reižu skaits 12 mēnešos</t>
  </si>
  <si>
    <t>PN12B</t>
  </si>
  <si>
    <t>IV Produkt Fleomix 480/480  (run-around)</t>
  </si>
  <si>
    <t>PN1 C1</t>
  </si>
  <si>
    <t>Komfovent Verso -R-2000-V-W-R1 - F7/M5-C5.1 SL/A (rotējošs)</t>
  </si>
  <si>
    <t>PN2 C2</t>
  </si>
  <si>
    <t>Clima Gold Optima -NW-5-P-WK-Hw/CHf-D-5895/5744 (plākšņu)</t>
  </si>
  <si>
    <t>Komfovent Verso -R-2000-V-W-R1 - F7/M5-C5.1 SL/A</t>
  </si>
  <si>
    <t xml:space="preserve">Clima Gold Optima -NW-5-P-WK-Hw/CHf-D-5895/5744 </t>
  </si>
  <si>
    <t>PN3V</t>
  </si>
  <si>
    <t>Komfovent Verso -R-2300-V-W-R1 - F7/M5-C5.1-X   (plākšņu)</t>
  </si>
  <si>
    <t>Saskaņā ar iepikuma tehniskās specifikācijas 2.punkta 2.1.-2.5.apakšp-tu:</t>
  </si>
  <si>
    <t>N1-3C</t>
  </si>
  <si>
    <t>Mixvent-TH-500/160 3V</t>
  </si>
  <si>
    <t>N2-3C</t>
  </si>
  <si>
    <t>N3V</t>
  </si>
  <si>
    <t>TFER 125XL</t>
  </si>
  <si>
    <t>N4V</t>
  </si>
  <si>
    <t>K 100M</t>
  </si>
  <si>
    <t>CH – PN1-5A</t>
  </si>
  <si>
    <t>Carrier 30RW 300, Qdz. = 295kW</t>
  </si>
  <si>
    <t>CH - PN12B</t>
  </si>
  <si>
    <t>Carrier 30 RBS, Qdz = 134kW.</t>
  </si>
  <si>
    <t>CH9C</t>
  </si>
  <si>
    <t>GREE GUD100W/NhA-X</t>
  </si>
  <si>
    <t>CH-PN6B</t>
  </si>
  <si>
    <t>CLINT</t>
  </si>
  <si>
    <t xml:space="preserve">IV Produkt Fleomix 480/480  </t>
  </si>
  <si>
    <t>PLTG4  305x305x96</t>
  </si>
  <si>
    <t>CH1C</t>
  </si>
  <si>
    <t>CH – PN2C2</t>
  </si>
  <si>
    <t>LG Multi V S ARUN 100 LSSO</t>
  </si>
  <si>
    <t>SYSTEMAIR KT 60-30-4</t>
  </si>
  <si>
    <t>YORK ROC-367R</t>
  </si>
  <si>
    <t>1.1. PIEPLŪDES/NOSŪCES  SISTĒMU TEHNISKĀ APKOPE</t>
  </si>
  <si>
    <r>
      <t>"Ventilācijas un dzesēšanas sistēmu apkope</t>
    </r>
    <r>
      <rPr>
        <b/>
        <sz val="11"/>
        <color indexed="8"/>
        <rFont val="Times New Roman"/>
        <family val="1"/>
        <charset val="186"/>
      </rPr>
      <t xml:space="preserve">” </t>
    </r>
  </si>
  <si>
    <t>592*287*520/6 F7</t>
  </si>
  <si>
    <t>592*592*520/6 F7</t>
  </si>
  <si>
    <t>592*287*520/6 M5</t>
  </si>
  <si>
    <t>592*592*520/6 M5</t>
  </si>
  <si>
    <t>800*450*46 F7 MPL</t>
  </si>
  <si>
    <t>800*450*46 M5 PLT</t>
  </si>
  <si>
    <t>490*287*590/5 F7</t>
  </si>
  <si>
    <t>490*490*590/5 F7</t>
  </si>
  <si>
    <t>490*287*590/5 M5</t>
  </si>
  <si>
    <t>490*490*590/5 M5</t>
  </si>
  <si>
    <t>800*400*46 F7 MPL</t>
  </si>
  <si>
    <t>800*400*46 M5 PLT</t>
  </si>
  <si>
    <r>
      <rPr>
        <b/>
        <sz val="11"/>
        <color indexed="8"/>
        <rFont val="Times New Roman"/>
        <family val="1"/>
        <charset val="186"/>
      </rPr>
      <t>1.1. PIEPLŪDES/NOSŪCES  SISTĒMU TEHNISKĀ APKOPE</t>
    </r>
    <r>
      <rPr>
        <sz val="11"/>
        <color indexed="8"/>
        <rFont val="Times New Roman"/>
        <family val="1"/>
        <charset val="186"/>
      </rPr>
      <t xml:space="preserve"> (jānorāda cena kopā par visām norādītajām iekārtām, kurām nepieciešama tehniskā apkope) </t>
    </r>
  </si>
  <si>
    <r>
      <t xml:space="preserve">1.2. DZESĒŠANAS SISTĒMU TEHNISKĀ APKOPE </t>
    </r>
    <r>
      <rPr>
        <sz val="11"/>
        <color indexed="8"/>
        <rFont val="Times New Roman"/>
        <family val="1"/>
        <charset val="186"/>
      </rPr>
      <t>(jānorāda cena kopā par visām norādītajām iekārtām, kurām nepieciešama tehniskā apkope)</t>
    </r>
  </si>
  <si>
    <t>A korpuss 7.stāvs</t>
  </si>
  <si>
    <t>A korpuss 0.stāvs</t>
  </si>
  <si>
    <t>B korpuss 7.stāvs</t>
  </si>
  <si>
    <t>C korpuss 8.stāvs</t>
  </si>
  <si>
    <t>C korpuss 0.stāvs</t>
  </si>
  <si>
    <t>C 3.st. 4.stāvs</t>
  </si>
  <si>
    <t>Virtues bloka 2.stāvs</t>
  </si>
  <si>
    <t>Virtuves bloka 0.stāvs</t>
  </si>
  <si>
    <t>A 7.stāvs</t>
  </si>
  <si>
    <t>B korpusa 7.stāvs</t>
  </si>
  <si>
    <t>C korpusa 8.stāvs</t>
  </si>
  <si>
    <t>B korpusa 0.stāvs</t>
  </si>
  <si>
    <t>A korpusa jumts</t>
  </si>
  <si>
    <t>3C korpusa jumts</t>
  </si>
  <si>
    <t>3C korpusa 0.stāvs</t>
  </si>
  <si>
    <t>3c korpusa jumts</t>
  </si>
  <si>
    <t>Virtuves bloka jumts</t>
  </si>
  <si>
    <t>Virtuves bloks. 2.st.</t>
  </si>
  <si>
    <t>PN1.1B</t>
  </si>
  <si>
    <t>PN1.2B</t>
  </si>
  <si>
    <t>PN3.3</t>
  </si>
  <si>
    <t>R3.1</t>
  </si>
  <si>
    <t>R3.2</t>
  </si>
  <si>
    <t>R3.6</t>
  </si>
  <si>
    <t>R3.7</t>
  </si>
  <si>
    <t>R3.9</t>
  </si>
  <si>
    <t>R3.8</t>
  </si>
  <si>
    <t>R3.5</t>
  </si>
  <si>
    <t>P3.4P</t>
  </si>
  <si>
    <t>B korpus 1.stāvs</t>
  </si>
  <si>
    <t>B korpus 3.stāvs</t>
  </si>
  <si>
    <t xml:space="preserve">Systemair prio 315 EC </t>
  </si>
  <si>
    <t xml:space="preserve">DOMEKT-R-200 </t>
  </si>
  <si>
    <t xml:space="preserve">IV Produkt Fleomix 060 </t>
  </si>
  <si>
    <t xml:space="preserve">IV Produkt Fleomix 100 </t>
  </si>
  <si>
    <t xml:space="preserve">Komfovent R200VC4 </t>
  </si>
  <si>
    <t xml:space="preserve">IV Produkt Evistar Top 04 </t>
  </si>
  <si>
    <t>Dzesētājs Climaventa NX-W-042 (Qdz.112kW)</t>
  </si>
  <si>
    <t>Drycooler Refrion EC3C 2290.6/6-100% (N=140kW)</t>
  </si>
  <si>
    <t>CH1-NMP/REAN</t>
  </si>
  <si>
    <t>CH2-NMP/REAN</t>
  </si>
  <si>
    <t>F7/ePM1-50%</t>
  </si>
  <si>
    <t xml:space="preserve"> 1x650x287 L=320-11P</t>
  </si>
  <si>
    <t>1x650x287 L=320-11P</t>
  </si>
  <si>
    <t>M5/ePM10-60%</t>
  </si>
  <si>
    <t>1x650x287 L=320-8P</t>
  </si>
  <si>
    <t>F7</t>
  </si>
  <si>
    <t>Apkalpo PN6A</t>
  </si>
  <si>
    <t>Apkalpo PN8A</t>
  </si>
  <si>
    <t xml:space="preserve">Apkalpo PN6B </t>
  </si>
  <si>
    <t>Apkalpo PN7B</t>
  </si>
  <si>
    <t>Apkalpo P1C</t>
  </si>
  <si>
    <t>Apkalpo PN2 C2</t>
  </si>
  <si>
    <t xml:space="preserve">Apkalpo P5B </t>
  </si>
  <si>
    <t xml:space="preserve">Apkalpo P3B </t>
  </si>
  <si>
    <t xml:space="preserve">Apkalpo P4B </t>
  </si>
  <si>
    <t xml:space="preserve">Apkalpo P1B </t>
  </si>
  <si>
    <t>Apkalpo P2B</t>
  </si>
  <si>
    <t>Priekšdzesēšana P1-2B</t>
  </si>
  <si>
    <t>CH-P5B</t>
  </si>
  <si>
    <t>CH-P3B</t>
  </si>
  <si>
    <t>CH-P4B</t>
  </si>
  <si>
    <t>CH-P1B</t>
  </si>
  <si>
    <t>CH-P2B</t>
  </si>
  <si>
    <t>CH-P1-2B</t>
  </si>
  <si>
    <t>SITĒMA</t>
  </si>
  <si>
    <t>P1B</t>
  </si>
  <si>
    <t>P2B</t>
  </si>
  <si>
    <t>P3B</t>
  </si>
  <si>
    <t>P4B</t>
  </si>
  <si>
    <t>P5B</t>
  </si>
  <si>
    <t>CH4B</t>
  </si>
  <si>
    <r>
      <t xml:space="preserve">1.3. FILTRU MAIŅA </t>
    </r>
    <r>
      <rPr>
        <sz val="11"/>
        <color indexed="8"/>
        <rFont val="Times New Roman"/>
        <family val="1"/>
        <charset val="186"/>
      </rPr>
      <t>(jānorāda cena kopā par visiem norādītajiem filtriem)</t>
    </r>
  </si>
  <si>
    <t>Saskaņā ar iepikuma tehniskās specifikācijas 6.punkta  6.1-6.8.apakšp-tu:</t>
  </si>
  <si>
    <t>1.3. FILTRU MAIŅA</t>
  </si>
  <si>
    <t>1.2. DZESĒŠANAS SISTĒMU TEHNISKĀ APKOPE</t>
  </si>
  <si>
    <t>„Ventilācijas un dzesēšanas sistēmu apkope”</t>
  </si>
  <si>
    <r>
      <t>"Ventilācijas un dzesēšanas sistēmu apkope</t>
    </r>
    <r>
      <rPr>
        <b/>
        <sz val="11"/>
        <rFont val="Times New Roman"/>
        <family val="1"/>
        <charset val="186"/>
      </rPr>
      <t xml:space="preserve">” </t>
    </r>
  </si>
  <si>
    <t>Etilēnglikola uzpilde par 1L</t>
  </si>
  <si>
    <t>Freona uzpilde par 1kg</t>
  </si>
  <si>
    <t>Ķīlsiksnas nomaiņa</t>
  </si>
  <si>
    <t>KF F7 592*592*520/6</t>
  </si>
  <si>
    <t>KF F7 287*592*520/3</t>
  </si>
  <si>
    <t xml:space="preserve">KF M5 287*592*520/3 </t>
  </si>
  <si>
    <t>KF M5 592*592*520/3</t>
  </si>
  <si>
    <t>PLT G4 290*595*45</t>
  </si>
  <si>
    <t>KF M5 232*232*250/2</t>
  </si>
  <si>
    <t>KF F7 188*188*235/3</t>
  </si>
  <si>
    <t>KF F7 736*287*370/8</t>
  </si>
  <si>
    <t>KF F7 892*409*370/9</t>
  </si>
  <si>
    <t>KF F7 433*433*420/6</t>
  </si>
  <si>
    <t xml:space="preserve">Manometra nomaiņa </t>
  </si>
  <si>
    <t>Summa bez PVN</t>
  </si>
  <si>
    <t>CH7C</t>
  </si>
  <si>
    <t>TROX HEPA H13 (pieplūdes NMP gaisavadā)</t>
  </si>
  <si>
    <t>DFH - MDF 762x610x292</t>
  </si>
  <si>
    <t>Izsaukuma maksa ārpus darba laika  (ietverot transporta izdevumus):</t>
  </si>
  <si>
    <t>Izsaukuma maksa darba laikā (ietverot transporta izdevumus):</t>
  </si>
  <si>
    <t>PN1R</t>
  </si>
  <si>
    <t>PN2R</t>
  </si>
  <si>
    <t>PN3R</t>
  </si>
  <si>
    <t>PN4R</t>
  </si>
  <si>
    <t>Menerga ThermoCond KA HPI-3-2-D-R-50F</t>
  </si>
  <si>
    <t>Menerga ThermoCond KA HPI-2-2-D-L-50F</t>
  </si>
  <si>
    <t>Rehabilitācijas centra 0.stāvs</t>
  </si>
  <si>
    <t>IV  Produkt Envistar Flex</t>
  </si>
  <si>
    <t>Rehabilitācijas centra 3.stāvs</t>
  </si>
  <si>
    <t>N1R</t>
  </si>
  <si>
    <t>N2R</t>
  </si>
  <si>
    <t>N3R</t>
  </si>
  <si>
    <t>N4R</t>
  </si>
  <si>
    <t>K 315 M</t>
  </si>
  <si>
    <t>PRF125D2</t>
  </si>
  <si>
    <t>TFSR 125 M</t>
  </si>
  <si>
    <t>K 125 EC</t>
  </si>
  <si>
    <t>Uz Rehabilitācijas centra jumta</t>
  </si>
  <si>
    <t>OP 1</t>
  </si>
  <si>
    <t>Camfil</t>
  </si>
  <si>
    <t>Kasešu filtrs</t>
  </si>
  <si>
    <t>Megalam</t>
  </si>
  <si>
    <t>MD14 610x915x66</t>
  </si>
  <si>
    <t>OP 2</t>
  </si>
  <si>
    <t>OP 3</t>
  </si>
  <si>
    <t>OP 4</t>
  </si>
  <si>
    <t>OP 5</t>
  </si>
  <si>
    <t>Etilēnglikols</t>
  </si>
  <si>
    <t>Eļļa kompresora papildināšanai</t>
  </si>
  <si>
    <t>Izolācija SPLIT un VRF sistēmām (siltuvadītspēja ne lielāka par 0.035 w/mk)</t>
  </si>
  <si>
    <t>FILTRUS NODROŠINA PASŪTĪTĀJS</t>
  </si>
  <si>
    <t>M5</t>
  </si>
  <si>
    <t>Flakt Woods eQ-014 (pirmā filtru maiņa veicama vasaras sakumā)</t>
  </si>
  <si>
    <t>FZ MP SC - F7</t>
  </si>
  <si>
    <t xml:space="preserve"> 592,0 x 592,0 </t>
  </si>
  <si>
    <t>592,0 x 287,0</t>
  </si>
  <si>
    <t>FZ SS ES - M5 - 5</t>
  </si>
  <si>
    <t>595,0 x 595,0</t>
  </si>
  <si>
    <t>595,0 x 287,0</t>
  </si>
  <si>
    <t>FZ MP SC - F7 - 5</t>
  </si>
  <si>
    <t>592,0 x 592,0</t>
  </si>
  <si>
    <t>592x592 L=520-10P</t>
  </si>
  <si>
    <t>592x592 L=520-6P</t>
  </si>
  <si>
    <t>287x592 L=520-5P</t>
  </si>
  <si>
    <t>287x592 L=520-3P</t>
  </si>
  <si>
    <t>F7  (Ecopleat 610x610x50)</t>
  </si>
  <si>
    <t>F7 (Ecopleat 305x610x50)</t>
  </si>
  <si>
    <t>F7 (Ecopleat 610x610x50)</t>
  </si>
  <si>
    <t>MD14 610x610x66</t>
  </si>
  <si>
    <t>Mitsubishi FDC335KXZE1 VRF 
(Apkalpo laboratorijas dzesēšanas blokus)</t>
  </si>
  <si>
    <t>Āra bloka apkope</t>
  </si>
  <si>
    <t>4 gab iekšējo bloku apkope</t>
  </si>
  <si>
    <t>11  gab iekšējo bloku apkope</t>
  </si>
  <si>
    <t>1 gab iekšējā bloka apkope</t>
  </si>
  <si>
    <t>2  gab iekšējo bloku apkope</t>
  </si>
  <si>
    <t>SINCLAIR ASH-24BIS/W 
Radioloģija  USG kab  EX CT KAB</t>
  </si>
  <si>
    <t>Pozīcija</t>
  </si>
  <si>
    <t>Apkope</t>
  </si>
  <si>
    <t xml:space="preserve">MIDEA MDV-V224W/DRN1
Radioloģija CT </t>
  </si>
  <si>
    <t xml:space="preserve">EMERSON 
Servertelpa </t>
  </si>
  <si>
    <t xml:space="preserve">LG MU3R21 U21 
B0.stāva  EL sadales telpas </t>
  </si>
  <si>
    <t>Toshiba RAV-SP804AT-E 
0.st Sadales telpa, UPS</t>
  </si>
  <si>
    <t xml:space="preserve">Toshiba RAV-SP804AT-E 
0.st Sadales telpa, UPS </t>
  </si>
  <si>
    <t xml:space="preserve">LG FM 41 AH  
Radioloģija (Darba kab) </t>
  </si>
  <si>
    <t>LG FM 37 AH 
Radioloģija (USG kab.)</t>
  </si>
  <si>
    <t xml:space="preserve">LG FM 37 AH 
Radioloģija (Arodārsts un Virsārsts.) </t>
  </si>
  <si>
    <t xml:space="preserve">Sinclair ASH-12AIR3
LOR kab. C7 5.st.746 </t>
  </si>
  <si>
    <t>York BOG12G15P 
LOR kab. C7 5.st.743</t>
  </si>
  <si>
    <t>Materiāli</t>
  </si>
  <si>
    <t>Vienība</t>
  </si>
  <si>
    <t>Cena par vienību EUR bez PVN</t>
  </si>
  <si>
    <t>Aukstumaģents R410A</t>
  </si>
  <si>
    <t>1 kg</t>
  </si>
  <si>
    <t>1 l</t>
  </si>
  <si>
    <t>Darbs</t>
  </si>
  <si>
    <t>Sūkņa nomaiņa</t>
  </si>
  <si>
    <t>1 gab</t>
  </si>
  <si>
    <t>1 m</t>
  </si>
  <si>
    <t>Cena  EUR bez PVN</t>
  </si>
  <si>
    <t>Pēc nepieciešamības, ja to piesaka Pasūtītājs</t>
  </si>
  <si>
    <t xml:space="preserve">Flakt Woods eQ-014 </t>
  </si>
  <si>
    <t>1 kompl</t>
  </si>
  <si>
    <t>1.</t>
  </si>
  <si>
    <t>2.</t>
  </si>
  <si>
    <t>3.</t>
  </si>
  <si>
    <t>Cena kopā  EUR bez PVN</t>
  </si>
  <si>
    <t>1.4. REMONTDARBU IZMAKSAS</t>
  </si>
  <si>
    <t>1.2.</t>
  </si>
  <si>
    <t>1.1.</t>
  </si>
  <si>
    <t>1.3.</t>
  </si>
  <si>
    <t>2.1.</t>
  </si>
  <si>
    <t>2.2.</t>
  </si>
  <si>
    <t>2.3.</t>
  </si>
  <si>
    <t>2.5.</t>
  </si>
  <si>
    <r>
      <t xml:space="preserve">1.5. REMONTDARBU IZMAKSAS </t>
    </r>
    <r>
      <rPr>
        <sz val="11"/>
        <color indexed="8"/>
        <rFont val="Times New Roman"/>
        <family val="1"/>
        <charset val="186"/>
      </rPr>
      <t>(jānorāda cena kopā par visiem norādītajiem filtriem)</t>
    </r>
  </si>
  <si>
    <t>1 h</t>
  </si>
  <si>
    <t>3.1.</t>
  </si>
  <si>
    <t>3.2.</t>
  </si>
  <si>
    <t>3.3.</t>
  </si>
  <si>
    <t>3.4.</t>
  </si>
  <si>
    <t xml:space="preserve">Ārkārtas darbu veikšana un papildus izsaukumu izmaksas </t>
  </si>
  <si>
    <t>Flakt Woods eQ-014 (darbi veicami rudenī)</t>
  </si>
  <si>
    <t>TELPU FILTRI (saskaņā ar tehniskās spcifikācijas 4.1.punktu)</t>
  </si>
  <si>
    <t>Saskaņā ar iepikuma tehniskās specifikācijas 5.punkta  5.1. 5-7.apakšp-tu:</t>
  </si>
  <si>
    <t>Saskaņā ar iepikuma tehniskās specifikācijas 2.punkta 2.6.-2.15.apakšp-tu:</t>
  </si>
  <si>
    <t>Darbi saskaņā ar tehniskās specifikās 7.punktu</t>
  </si>
  <si>
    <t>CH3C un CH4C sistēmas trašu Iztaisnošana un nostiprināšana (7.1.apakšpunkts)</t>
  </si>
  <si>
    <t>PN1C - PN2C kalorifera apsaistes mezgla trīsceļu vārsta un vadības mehānisma nomaiņa (7.2.apakšpunkts)</t>
  </si>
  <si>
    <t>Laboratorijas dzesēšanas sistēmas  aukstumaģenta noplūžu vietu atrašana (7.3.apakšpunkts)</t>
  </si>
  <si>
    <t>1.4.</t>
  </si>
  <si>
    <t>Izolācijas atjaunošana</t>
  </si>
  <si>
    <t>2.4.</t>
  </si>
  <si>
    <t>2.6.</t>
  </si>
  <si>
    <t>8.pielikums</t>
  </si>
  <si>
    <t>iepirkuma identifikācijas Nr. VS 2025/01</t>
  </si>
  <si>
    <t>1.4. PAPILDDARBU IZMAKSAS*</t>
  </si>
  <si>
    <t>*Papilddarbiem un materiāliem netiek noteikts konkrēts apjoms, līguma izpildes laikā tiek iegādāti pēc nepieciešamības, ievērojot šajā tabulā norādītos izcenojumus.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</si>
</sst>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.00\ _L_s_-;\-* #,##0.00\ _L_s_-;_-* &quot;-&quot;??\ _L_s_-;_-@_-"/>
    <numFmt numFmtId="166" formatCode="[$-426]General"/>
  </numFmts>
  <fonts count="51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Helv"/>
    </font>
    <font>
      <sz val="10"/>
      <name val="Arial"/>
      <family val="2"/>
    </font>
    <font>
      <sz val="10"/>
      <name val="MS Sans Serif"/>
      <family val="2"/>
      <charset val="186"/>
    </font>
    <font>
      <sz val="10"/>
      <name val="Arial"/>
      <family val="2"/>
    </font>
    <font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186"/>
    </font>
    <font>
      <sz val="11"/>
      <color rgb="FF9C6500"/>
      <name val="Calibri"/>
      <family val="2"/>
      <charset val="186"/>
      <scheme val="minor"/>
    </font>
    <font>
      <sz val="18"/>
      <color theme="3"/>
      <name val="Cambria"/>
      <family val="2"/>
      <charset val="186"/>
      <scheme val="maj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theme="1"/>
      <name val="Times New Roman"/>
      <family val="1"/>
    </font>
    <font>
      <sz val="1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name val="Times New Roman"/>
      <family val="1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27">
    <xf numFmtId="0" fontId="0" fillId="0" borderId="0"/>
    <xf numFmtId="0" fontId="1" fillId="2" borderId="0" applyNumberFormat="0" applyBorder="0" applyAlignment="0" applyProtection="0"/>
    <xf numFmtId="0" fontId="32" fillId="24" borderId="0" applyNumberFormat="0" applyBorder="0" applyAlignment="0" applyProtection="0"/>
    <xf numFmtId="0" fontId="1" fillId="3" borderId="0" applyNumberFormat="0" applyBorder="0" applyAlignment="0" applyProtection="0"/>
    <xf numFmtId="0" fontId="32" fillId="25" borderId="0" applyNumberFormat="0" applyBorder="0" applyAlignment="0" applyProtection="0"/>
    <xf numFmtId="0" fontId="1" fillId="4" borderId="0" applyNumberFormat="0" applyBorder="0" applyAlignment="0" applyProtection="0"/>
    <xf numFmtId="0" fontId="32" fillId="26" borderId="0" applyNumberFormat="0" applyBorder="0" applyAlignment="0" applyProtection="0"/>
    <xf numFmtId="0" fontId="1" fillId="5" borderId="0" applyNumberFormat="0" applyBorder="0" applyAlignment="0" applyProtection="0"/>
    <xf numFmtId="0" fontId="32" fillId="27" borderId="0" applyNumberFormat="0" applyBorder="0" applyAlignment="0" applyProtection="0"/>
    <xf numFmtId="0" fontId="1" fillId="6" borderId="0" applyNumberFormat="0" applyBorder="0" applyAlignment="0" applyProtection="0"/>
    <xf numFmtId="0" fontId="32" fillId="28" borderId="0" applyNumberFormat="0" applyBorder="0" applyAlignment="0" applyProtection="0"/>
    <xf numFmtId="0" fontId="1" fillId="7" borderId="0" applyNumberFormat="0" applyBorder="0" applyAlignment="0" applyProtection="0"/>
    <xf numFmtId="0" fontId="32" fillId="29" borderId="0" applyNumberFormat="0" applyBorder="0" applyAlignment="0" applyProtection="0"/>
    <xf numFmtId="0" fontId="1" fillId="8" borderId="0" applyNumberFormat="0" applyBorder="0" applyAlignment="0" applyProtection="0"/>
    <xf numFmtId="0" fontId="32" fillId="30" borderId="0" applyNumberFormat="0" applyBorder="0" applyAlignment="0" applyProtection="0"/>
    <xf numFmtId="0" fontId="1" fillId="9" borderId="0" applyNumberFormat="0" applyBorder="0" applyAlignment="0" applyProtection="0"/>
    <xf numFmtId="0" fontId="32" fillId="31" borderId="0" applyNumberFormat="0" applyBorder="0" applyAlignment="0" applyProtection="0"/>
    <xf numFmtId="0" fontId="1" fillId="10" borderId="0" applyNumberFormat="0" applyBorder="0" applyAlignment="0" applyProtection="0"/>
    <xf numFmtId="0" fontId="32" fillId="32" borderId="0" applyNumberFormat="0" applyBorder="0" applyAlignment="0" applyProtection="0"/>
    <xf numFmtId="0" fontId="1" fillId="5" borderId="0" applyNumberFormat="0" applyBorder="0" applyAlignment="0" applyProtection="0"/>
    <xf numFmtId="0" fontId="32" fillId="33" borderId="0" applyNumberFormat="0" applyBorder="0" applyAlignment="0" applyProtection="0"/>
    <xf numFmtId="0" fontId="1" fillId="8" borderId="0" applyNumberFormat="0" applyBorder="0" applyAlignment="0" applyProtection="0"/>
    <xf numFmtId="0" fontId="32" fillId="34" borderId="0" applyNumberFormat="0" applyBorder="0" applyAlignment="0" applyProtection="0"/>
    <xf numFmtId="0" fontId="1" fillId="11" borderId="0" applyNumberFormat="0" applyBorder="0" applyAlignment="0" applyProtection="0"/>
    <xf numFmtId="0" fontId="32" fillId="35" borderId="0" applyNumberFormat="0" applyBorder="0" applyAlignment="0" applyProtection="0"/>
    <xf numFmtId="0" fontId="10" fillId="12" borderId="0" applyNumberFormat="0" applyBorder="0" applyAlignment="0" applyProtection="0"/>
    <xf numFmtId="0" fontId="33" fillId="36" borderId="0" applyNumberFormat="0" applyBorder="0" applyAlignment="0" applyProtection="0"/>
    <xf numFmtId="0" fontId="10" fillId="9" borderId="0" applyNumberFormat="0" applyBorder="0" applyAlignment="0" applyProtection="0"/>
    <xf numFmtId="0" fontId="33" fillId="37" borderId="0" applyNumberFormat="0" applyBorder="0" applyAlignment="0" applyProtection="0"/>
    <xf numFmtId="0" fontId="10" fillId="10" borderId="0" applyNumberFormat="0" applyBorder="0" applyAlignment="0" applyProtection="0"/>
    <xf numFmtId="0" fontId="33" fillId="38" borderId="0" applyNumberFormat="0" applyBorder="0" applyAlignment="0" applyProtection="0"/>
    <xf numFmtId="0" fontId="10" fillId="13" borderId="0" applyNumberFormat="0" applyBorder="0" applyAlignment="0" applyProtection="0"/>
    <xf numFmtId="0" fontId="33" fillId="39" borderId="0" applyNumberFormat="0" applyBorder="0" applyAlignment="0" applyProtection="0"/>
    <xf numFmtId="0" fontId="10" fillId="14" borderId="0" applyNumberFormat="0" applyBorder="0" applyAlignment="0" applyProtection="0"/>
    <xf numFmtId="0" fontId="33" fillId="40" borderId="0" applyNumberFormat="0" applyBorder="0" applyAlignment="0" applyProtection="0"/>
    <xf numFmtId="0" fontId="10" fillId="15" borderId="0" applyNumberFormat="0" applyBorder="0" applyAlignment="0" applyProtection="0"/>
    <xf numFmtId="0" fontId="33" fillId="4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22" fillId="3" borderId="0" applyNumberFormat="0" applyBorder="0" applyAlignment="0" applyProtection="0"/>
    <xf numFmtId="0" fontId="11" fillId="20" borderId="1" applyNumberFormat="0" applyAlignment="0" applyProtection="0"/>
    <xf numFmtId="0" fontId="20" fillId="21" borderId="2" applyNumberFormat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35" fillId="0" borderId="0"/>
    <xf numFmtId="0" fontId="19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165" fontId="27" fillId="0" borderId="0" applyFont="0" applyFill="0" applyBorder="0" applyAlignment="0" applyProtection="0"/>
    <xf numFmtId="0" fontId="21" fillId="0" borderId="8" applyNumberFormat="0" applyFill="0" applyAlignment="0" applyProtection="0"/>
    <xf numFmtId="0" fontId="17" fillId="22" borderId="0" applyNumberFormat="0" applyBorder="0" applyAlignment="0" applyProtection="0"/>
    <xf numFmtId="0" fontId="37" fillId="42" borderId="0" applyNumberFormat="0" applyBorder="0" applyAlignment="0" applyProtection="0"/>
    <xf numFmtId="0" fontId="26" fillId="0" borderId="0"/>
    <xf numFmtId="0" fontId="32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1" fillId="0" borderId="0"/>
    <xf numFmtId="0" fontId="38" fillId="0" borderId="0" applyNumberFormat="0" applyFill="0" applyBorder="0" applyAlignment="0" applyProtection="0"/>
    <xf numFmtId="0" fontId="26" fillId="23" borderId="9" applyNumberFormat="0" applyFont="0" applyAlignment="0" applyProtection="0"/>
    <xf numFmtId="0" fontId="32" fillId="43" borderId="20" applyNumberFormat="0" applyFont="0" applyAlignment="0" applyProtection="0"/>
    <xf numFmtId="0" fontId="32" fillId="43" borderId="20" applyNumberFormat="0" applyFont="0" applyAlignment="0" applyProtection="0"/>
    <xf numFmtId="0" fontId="14" fillId="20" borderId="6" applyNumberFormat="0" applyAlignment="0" applyProtection="0"/>
    <xf numFmtId="0" fontId="32" fillId="0" borderId="0"/>
    <xf numFmtId="0" fontId="26" fillId="0" borderId="0"/>
    <xf numFmtId="0" fontId="32" fillId="0" borderId="0"/>
    <xf numFmtId="0" fontId="32" fillId="0" borderId="0"/>
    <xf numFmtId="0" fontId="32" fillId="0" borderId="0"/>
    <xf numFmtId="0" fontId="29" fillId="0" borderId="0"/>
    <xf numFmtId="0" fontId="26" fillId="0" borderId="0"/>
    <xf numFmtId="0" fontId="39" fillId="0" borderId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0" fillId="44" borderId="0" applyNumberFormat="0" applyBorder="0" applyAlignment="0" applyProtection="0"/>
    <xf numFmtId="0" fontId="28" fillId="0" borderId="0"/>
    <xf numFmtId="0" fontId="28" fillId="0" borderId="0"/>
    <xf numFmtId="0" fontId="26" fillId="0" borderId="0"/>
    <xf numFmtId="0" fontId="28" fillId="0" borderId="0"/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27" fillId="0" borderId="0"/>
    <xf numFmtId="0" fontId="29" fillId="0" borderId="0"/>
  </cellStyleXfs>
  <cellXfs count="182">
    <xf numFmtId="0" fontId="0" fillId="0" borderId="0" xfId="0"/>
    <xf numFmtId="0" fontId="41" fillId="0" borderId="0" xfId="0" applyFont="1"/>
    <xf numFmtId="0" fontId="42" fillId="0" borderId="10" xfId="0" applyFont="1" applyBorder="1" applyAlignment="1">
      <alignment horizontal="justify" vertical="center" wrapText="1"/>
    </xf>
    <xf numFmtId="0" fontId="43" fillId="0" borderId="10" xfId="0" applyFont="1" applyBorder="1" applyAlignment="1">
      <alignment horizontal="justify" vertical="center" wrapText="1"/>
    </xf>
    <xf numFmtId="0" fontId="42" fillId="0" borderId="0" xfId="0" applyFont="1" applyAlignment="1">
      <alignment horizontal="right" vertical="center" wrapText="1"/>
    </xf>
    <xf numFmtId="0" fontId="41" fillId="0" borderId="10" xfId="0" applyFont="1" applyBorder="1" applyAlignment="1">
      <alignment horizontal="justify"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0" fontId="46" fillId="0" borderId="0" xfId="0" applyFont="1"/>
    <xf numFmtId="0" fontId="41" fillId="0" borderId="10" xfId="0" applyFont="1" applyBorder="1" applyAlignment="1">
      <alignment horizontal="center" vertical="center"/>
    </xf>
    <xf numFmtId="0" fontId="41" fillId="0" borderId="10" xfId="0" applyFont="1" applyBorder="1" applyAlignment="1">
      <alignment vertical="center" wrapText="1"/>
    </xf>
    <xf numFmtId="0" fontId="41" fillId="0" borderId="10" xfId="0" applyFont="1" applyBorder="1" applyAlignment="1">
      <alignment horizontal="center"/>
    </xf>
    <xf numFmtId="0" fontId="43" fillId="45" borderId="10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vertical="center" wrapText="1"/>
    </xf>
    <xf numFmtId="0" fontId="41" fillId="0" borderId="10" xfId="0" applyFont="1" applyBorder="1" applyAlignment="1">
      <alignment horizontal="left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4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4" fillId="0" borderId="0" xfId="0" applyFont="1"/>
    <xf numFmtId="0" fontId="7" fillId="0" borderId="10" xfId="0" applyFont="1" applyBorder="1" applyAlignment="1">
      <alignment horizontal="justify" vertical="center" wrapText="1"/>
    </xf>
    <xf numFmtId="0" fontId="42" fillId="0" borderId="10" xfId="0" applyFont="1" applyBorder="1" applyAlignment="1">
      <alignment horizontal="left" vertical="center" wrapText="1"/>
    </xf>
    <xf numFmtId="2" fontId="0" fillId="0" borderId="10" xfId="0" applyNumberFormat="1" applyBorder="1"/>
    <xf numFmtId="2" fontId="0" fillId="0" borderId="0" xfId="0" applyNumberFormat="1"/>
    <xf numFmtId="2" fontId="43" fillId="46" borderId="10" xfId="0" applyNumberFormat="1" applyFont="1" applyFill="1" applyBorder="1" applyAlignment="1">
      <alignment wrapText="1"/>
    </xf>
    <xf numFmtId="2" fontId="43" fillId="0" borderId="10" xfId="0" applyNumberFormat="1" applyFont="1" applyBorder="1" applyAlignment="1">
      <alignment horizontal="center" vertical="center" wrapText="1"/>
    </xf>
    <xf numFmtId="2" fontId="41" fillId="0" borderId="10" xfId="0" applyNumberFormat="1" applyFont="1" applyBorder="1" applyAlignment="1">
      <alignment wrapText="1"/>
    </xf>
    <xf numFmtId="2" fontId="41" fillId="0" borderId="0" xfId="0" applyNumberFormat="1" applyFont="1" applyAlignment="1">
      <alignment wrapText="1"/>
    </xf>
    <xf numFmtId="2" fontId="42" fillId="0" borderId="10" xfId="0" applyNumberFormat="1" applyFont="1" applyBorder="1" applyAlignment="1">
      <alignment horizontal="right" vertical="center" wrapText="1"/>
    </xf>
    <xf numFmtId="2" fontId="42" fillId="0" borderId="11" xfId="0" applyNumberFormat="1" applyFont="1" applyBorder="1" applyAlignment="1">
      <alignment horizontal="right" vertical="center" wrapText="1"/>
    </xf>
    <xf numFmtId="2" fontId="41" fillId="0" borderId="10" xfId="0" applyNumberFormat="1" applyFont="1" applyBorder="1" applyAlignment="1">
      <alignment horizontal="center" wrapText="1"/>
    </xf>
    <xf numFmtId="2" fontId="41" fillId="0" borderId="10" xfId="0" applyNumberFormat="1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1" fillId="0" borderId="11" xfId="0" applyFont="1" applyBorder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41" fillId="46" borderId="10" xfId="0" applyFont="1" applyFill="1" applyBorder="1" applyAlignment="1">
      <alignment horizontal="left" vertical="center" wrapText="1"/>
    </xf>
    <xf numFmtId="2" fontId="43" fillId="0" borderId="10" xfId="0" applyNumberFormat="1" applyFont="1" applyBorder="1" applyAlignment="1">
      <alignment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4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7" fillId="46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1" fillId="0" borderId="14" xfId="0" applyFont="1" applyBorder="1" applyAlignment="1">
      <alignment vertical="center" wrapText="1"/>
    </xf>
    <xf numFmtId="0" fontId="41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43" fontId="7" fillId="0" borderId="10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/>
    </xf>
    <xf numFmtId="0" fontId="41" fillId="46" borderId="10" xfId="0" applyFont="1" applyFill="1" applyBorder="1" applyAlignment="1">
      <alignment horizontal="center" vertical="center" wrapText="1"/>
    </xf>
    <xf numFmtId="0" fontId="41" fillId="46" borderId="10" xfId="0" applyFont="1" applyFill="1" applyBorder="1" applyAlignment="1">
      <alignment vertical="center" wrapText="1"/>
    </xf>
    <xf numFmtId="0" fontId="41" fillId="46" borderId="14" xfId="0" applyFont="1" applyFill="1" applyBorder="1" applyAlignment="1">
      <alignment vertical="center" wrapText="1"/>
    </xf>
    <xf numFmtId="0" fontId="41" fillId="46" borderId="15" xfId="0" applyFont="1" applyFill="1" applyBorder="1" applyAlignment="1">
      <alignment horizontal="center" vertical="center" wrapText="1"/>
    </xf>
    <xf numFmtId="0" fontId="7" fillId="46" borderId="10" xfId="0" applyFont="1" applyFill="1" applyBorder="1" applyAlignment="1">
      <alignment horizontal="center" vertical="center"/>
    </xf>
    <xf numFmtId="0" fontId="41" fillId="46" borderId="10" xfId="0" applyFont="1" applyFill="1" applyBorder="1" applyAlignment="1">
      <alignment horizontal="center" vertical="center"/>
    </xf>
    <xf numFmtId="164" fontId="0" fillId="46" borderId="10" xfId="0" applyNumberFormat="1" applyFill="1" applyBorder="1" applyAlignment="1">
      <alignment horizontal="center"/>
    </xf>
    <xf numFmtId="2" fontId="0" fillId="46" borderId="10" xfId="0" applyNumberFormat="1" applyFill="1" applyBorder="1"/>
    <xf numFmtId="0" fontId="41" fillId="46" borderId="10" xfId="0" applyFont="1" applyFill="1" applyBorder="1" applyAlignment="1">
      <alignment vertical="top" wrapText="1"/>
    </xf>
    <xf numFmtId="0" fontId="41" fillId="46" borderId="10" xfId="0" applyFont="1" applyFill="1" applyBorder="1" applyAlignment="1">
      <alignment horizontal="left" vertical="top" wrapText="1"/>
    </xf>
    <xf numFmtId="0" fontId="41" fillId="46" borderId="11" xfId="0" applyFont="1" applyFill="1" applyBorder="1" applyAlignment="1">
      <alignment vertical="center" wrapText="1"/>
    </xf>
    <xf numFmtId="0" fontId="47" fillId="46" borderId="10" xfId="114" applyFont="1" applyFill="1" applyBorder="1" applyAlignment="1">
      <alignment horizontal="left" vertical="center" wrapText="1"/>
    </xf>
    <xf numFmtId="0" fontId="41" fillId="46" borderId="15" xfId="0" applyFont="1" applyFill="1" applyBorder="1" applyAlignment="1">
      <alignment horizontal="center" vertical="center"/>
    </xf>
    <xf numFmtId="0" fontId="47" fillId="46" borderId="10" xfId="114" applyFont="1" applyFill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0" fontId="48" fillId="0" borderId="0" xfId="0" applyFont="1"/>
    <xf numFmtId="0" fontId="47" fillId="46" borderId="12" xfId="114" applyFont="1" applyFill="1" applyBorder="1" applyAlignment="1">
      <alignment horizontal="left" vertical="center"/>
    </xf>
    <xf numFmtId="2" fontId="7" fillId="0" borderId="10" xfId="0" applyNumberFormat="1" applyFont="1" applyBorder="1" applyAlignment="1">
      <alignment horizontal="center" vertical="center" wrapText="1"/>
    </xf>
    <xf numFmtId="43" fontId="41" fillId="0" borderId="0" xfId="0" applyNumberFormat="1" applyFont="1" applyAlignment="1">
      <alignment wrapText="1"/>
    </xf>
    <xf numFmtId="2" fontId="7" fillId="46" borderId="10" xfId="0" applyNumberFormat="1" applyFont="1" applyFill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wrapText="1"/>
    </xf>
    <xf numFmtId="2" fontId="7" fillId="0" borderId="10" xfId="0" applyNumberFormat="1" applyFont="1" applyBorder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wrapText="1"/>
    </xf>
    <xf numFmtId="0" fontId="41" fillId="0" borderId="10" xfId="0" applyFont="1" applyBorder="1"/>
    <xf numFmtId="0" fontId="44" fillId="0" borderId="10" xfId="0" applyFont="1" applyBorder="1" applyAlignment="1">
      <alignment vertical="center" wrapText="1"/>
    </xf>
    <xf numFmtId="0" fontId="44" fillId="45" borderId="10" xfId="0" applyFont="1" applyFill="1" applyBorder="1" applyAlignment="1">
      <alignment vertical="center" wrapText="1"/>
    </xf>
    <xf numFmtId="0" fontId="41" fillId="45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vertical="center"/>
    </xf>
    <xf numFmtId="0" fontId="41" fillId="45" borderId="10" xfId="0" applyFont="1" applyFill="1" applyBorder="1" applyAlignment="1">
      <alignment vertical="center" wrapText="1"/>
    </xf>
    <xf numFmtId="0" fontId="7" fillId="46" borderId="10" xfId="0" applyFont="1" applyFill="1" applyBorder="1"/>
    <xf numFmtId="0" fontId="7" fillId="46" borderId="10" xfId="0" applyFont="1" applyFill="1" applyBorder="1" applyAlignment="1">
      <alignment horizontal="left"/>
    </xf>
    <xf numFmtId="43" fontId="0" fillId="46" borderId="10" xfId="0" applyNumberFormat="1" applyFill="1" applyBorder="1"/>
    <xf numFmtId="0" fontId="47" fillId="0" borderId="10" xfId="0" applyFont="1" applyBorder="1" applyAlignment="1">
      <alignment horizontal="left" vertical="center" wrapText="1"/>
    </xf>
    <xf numFmtId="2" fontId="43" fillId="46" borderId="10" xfId="0" applyNumberFormat="1" applyFont="1" applyFill="1" applyBorder="1" applyAlignment="1">
      <alignment horizontal="center" vertical="center" wrapText="1"/>
    </xf>
    <xf numFmtId="0" fontId="47" fillId="0" borderId="10" xfId="114" applyFont="1" applyBorder="1" applyAlignment="1">
      <alignment horizontal="left" vertical="center" wrapText="1"/>
    </xf>
    <xf numFmtId="0" fontId="41" fillId="0" borderId="15" xfId="0" applyFont="1" applyBorder="1" applyAlignment="1">
      <alignment horizontal="center" vertical="center"/>
    </xf>
    <xf numFmtId="43" fontId="0" fillId="0" borderId="10" xfId="0" applyNumberFormat="1" applyBorder="1"/>
    <xf numFmtId="0" fontId="47" fillId="0" borderId="10" xfId="114" applyFont="1" applyBorder="1" applyAlignment="1">
      <alignment horizontal="left" vertical="center"/>
    </xf>
    <xf numFmtId="0" fontId="50" fillId="46" borderId="10" xfId="114" applyFont="1" applyFill="1" applyBorder="1" applyAlignment="1">
      <alignment horizontal="left" vertical="center" wrapText="1"/>
    </xf>
    <xf numFmtId="0" fontId="50" fillId="46" borderId="10" xfId="114" applyFont="1" applyFill="1" applyBorder="1" applyAlignment="1">
      <alignment horizontal="left"/>
    </xf>
    <xf numFmtId="0" fontId="7" fillId="46" borderId="10" xfId="0" applyFont="1" applyFill="1" applyBorder="1" applyAlignment="1">
      <alignment vertical="center" wrapText="1"/>
    </xf>
    <xf numFmtId="0" fontId="41" fillId="47" borderId="10" xfId="0" applyFont="1" applyFill="1" applyBorder="1" applyAlignment="1">
      <alignment vertical="center" wrapText="1"/>
    </xf>
    <xf numFmtId="0" fontId="47" fillId="47" borderId="10" xfId="0" applyFont="1" applyFill="1" applyBorder="1" applyAlignment="1">
      <alignment horizontal="left" vertical="center" wrapText="1"/>
    </xf>
    <xf numFmtId="0" fontId="47" fillId="47" borderId="10" xfId="114" applyFont="1" applyFill="1" applyBorder="1" applyAlignment="1">
      <alignment horizontal="left" vertical="center"/>
    </xf>
    <xf numFmtId="0" fontId="47" fillId="47" borderId="12" xfId="114" applyFont="1" applyFill="1" applyBorder="1" applyAlignment="1">
      <alignment horizontal="left" vertical="center"/>
    </xf>
    <xf numFmtId="0" fontId="0" fillId="0" borderId="22" xfId="0" applyBorder="1"/>
    <xf numFmtId="2" fontId="6" fillId="0" borderId="10" xfId="0" applyNumberFormat="1" applyFont="1" applyBorder="1" applyAlignment="1">
      <alignment horizontal="center" vertical="center" wrapText="1"/>
    </xf>
    <xf numFmtId="0" fontId="43" fillId="46" borderId="10" xfId="0" applyFont="1" applyFill="1" applyBorder="1" applyAlignment="1">
      <alignment wrapText="1"/>
    </xf>
    <xf numFmtId="0" fontId="43" fillId="46" borderId="10" xfId="0" applyFont="1" applyFill="1" applyBorder="1" applyAlignment="1">
      <alignment horizontal="center" vertical="center" wrapText="1"/>
    </xf>
    <xf numFmtId="0" fontId="41" fillId="0" borderId="10" xfId="0" applyFont="1" applyBorder="1" applyAlignment="1">
      <alignment horizontal="right"/>
    </xf>
    <xf numFmtId="0" fontId="6" fillId="48" borderId="10" xfId="0" applyFont="1" applyFill="1" applyBorder="1" applyAlignment="1">
      <alignment horizontal="center" vertical="center" wrapText="1"/>
    </xf>
    <xf numFmtId="2" fontId="43" fillId="48" borderId="10" xfId="0" applyNumberFormat="1" applyFont="1" applyFill="1" applyBorder="1" applyAlignment="1">
      <alignment wrapText="1"/>
    </xf>
    <xf numFmtId="2" fontId="42" fillId="0" borderId="21" xfId="0" applyNumberFormat="1" applyFont="1" applyBorder="1" applyAlignment="1">
      <alignment horizontal="right" vertical="center" wrapText="1"/>
    </xf>
    <xf numFmtId="0" fontId="41" fillId="48" borderId="10" xfId="0" applyFont="1" applyFill="1" applyBorder="1" applyAlignment="1">
      <alignment horizontal="left"/>
    </xf>
    <xf numFmtId="0" fontId="7" fillId="48" borderId="10" xfId="0" applyFont="1" applyFill="1" applyBorder="1" applyAlignment="1">
      <alignment horizontal="center" vertical="center" wrapText="1"/>
    </xf>
    <xf numFmtId="2" fontId="0" fillId="48" borderId="10" xfId="0" applyNumberFormat="1" applyFill="1" applyBorder="1"/>
    <xf numFmtId="0" fontId="46" fillId="48" borderId="10" xfId="0" applyFont="1" applyFill="1" applyBorder="1" applyAlignment="1">
      <alignment vertical="center" wrapText="1"/>
    </xf>
    <xf numFmtId="0" fontId="7" fillId="0" borderId="0" xfId="0" applyFont="1"/>
    <xf numFmtId="0" fontId="4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2" fillId="0" borderId="14" xfId="0" applyFont="1" applyBorder="1" applyAlignment="1">
      <alignment horizontal="right" vertical="center" wrapText="1"/>
    </xf>
    <xf numFmtId="0" fontId="42" fillId="0" borderId="15" xfId="0" applyFont="1" applyBorder="1" applyAlignment="1">
      <alignment horizontal="right" vertical="center" wrapText="1"/>
    </xf>
    <xf numFmtId="0" fontId="43" fillId="46" borderId="14" xfId="0" applyFont="1" applyFill="1" applyBorder="1" applyAlignment="1">
      <alignment horizontal="right" wrapText="1"/>
    </xf>
    <xf numFmtId="0" fontId="43" fillId="46" borderId="16" xfId="0" applyFont="1" applyFill="1" applyBorder="1" applyAlignment="1">
      <alignment horizontal="right" wrapText="1"/>
    </xf>
    <xf numFmtId="0" fontId="45" fillId="0" borderId="0" xfId="0" applyFont="1" applyAlignment="1">
      <alignment horizontal="center" vertical="center" wrapText="1"/>
    </xf>
    <xf numFmtId="0" fontId="45" fillId="0" borderId="17" xfId="0" applyFont="1" applyBorder="1" applyAlignment="1">
      <alignment horizontal="center" vertical="center"/>
    </xf>
    <xf numFmtId="0" fontId="6" fillId="0" borderId="0" xfId="117" applyFont="1" applyFill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3" fillId="46" borderId="17" xfId="0" applyFont="1" applyFill="1" applyBorder="1" applyAlignment="1">
      <alignment horizontal="right" wrapText="1"/>
    </xf>
    <xf numFmtId="0" fontId="6" fillId="0" borderId="10" xfId="0" applyFont="1" applyBorder="1" applyAlignment="1">
      <alignment horizontal="center" vertical="center" wrapText="1"/>
    </xf>
    <xf numFmtId="0" fontId="7" fillId="46" borderId="21" xfId="0" applyFont="1" applyFill="1" applyBorder="1" applyAlignment="1">
      <alignment horizontal="left" vertical="center" wrapText="1"/>
    </xf>
    <xf numFmtId="0" fontId="7" fillId="46" borderId="12" xfId="0" applyFont="1" applyFill="1" applyBorder="1" applyAlignment="1">
      <alignment horizontal="left" vertical="center" wrapText="1"/>
    </xf>
    <xf numFmtId="0" fontId="41" fillId="46" borderId="21" xfId="0" applyFont="1" applyFill="1" applyBorder="1" applyAlignment="1">
      <alignment horizontal="left" vertical="center" wrapText="1"/>
    </xf>
    <xf numFmtId="0" fontId="41" fillId="46" borderId="12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left" vertical="center" wrapText="1"/>
    </xf>
    <xf numFmtId="0" fontId="41" fillId="0" borderId="1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43" fillId="46" borderId="10" xfId="0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/>
    </xf>
    <xf numFmtId="0" fontId="6" fillId="48" borderId="12" xfId="0" applyFont="1" applyFill="1" applyBorder="1" applyAlignment="1">
      <alignment horizontal="center" vertical="center" wrapText="1"/>
    </xf>
    <xf numFmtId="0" fontId="6" fillId="48" borderId="10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47" fillId="46" borderId="21" xfId="114" applyFont="1" applyFill="1" applyBorder="1" applyAlignment="1">
      <alignment horizontal="left" vertical="center" wrapText="1"/>
    </xf>
    <xf numFmtId="0" fontId="47" fillId="46" borderId="12" xfId="114" applyFont="1" applyFill="1" applyBorder="1" applyAlignment="1">
      <alignment horizontal="left" vertical="center" wrapText="1"/>
    </xf>
    <xf numFmtId="0" fontId="47" fillId="46" borderId="11" xfId="114" applyFont="1" applyFill="1" applyBorder="1" applyAlignment="1">
      <alignment horizontal="center" vertical="center" wrapText="1"/>
    </xf>
    <xf numFmtId="0" fontId="47" fillId="46" borderId="18" xfId="114" applyFont="1" applyFill="1" applyBorder="1" applyAlignment="1">
      <alignment horizontal="center" vertical="center" wrapText="1"/>
    </xf>
    <xf numFmtId="0" fontId="47" fillId="46" borderId="12" xfId="114" applyFont="1" applyFill="1" applyBorder="1" applyAlignment="1">
      <alignment horizontal="center" vertical="center" wrapText="1"/>
    </xf>
    <xf numFmtId="0" fontId="7" fillId="46" borderId="21" xfId="0" applyFont="1" applyFill="1" applyBorder="1" applyAlignment="1">
      <alignment horizontal="center" vertical="center" wrapText="1"/>
    </xf>
    <xf numFmtId="0" fontId="7" fillId="46" borderId="18" xfId="0" applyFont="1" applyFill="1" applyBorder="1" applyAlignment="1">
      <alignment horizontal="center" vertical="center" wrapText="1"/>
    </xf>
    <xf numFmtId="0" fontId="7" fillId="46" borderId="12" xfId="0" applyFont="1" applyFill="1" applyBorder="1" applyAlignment="1">
      <alignment horizontal="center" vertical="center" wrapText="1"/>
    </xf>
    <xf numFmtId="0" fontId="7" fillId="46" borderId="10" xfId="0" applyFont="1" applyFill="1" applyBorder="1" applyAlignment="1">
      <alignment horizontal="center" vertical="center"/>
    </xf>
    <xf numFmtId="0" fontId="41" fillId="0" borderId="21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7" fillId="46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3" fillId="0" borderId="17" xfId="0" applyFont="1" applyBorder="1" applyAlignment="1">
      <alignment horizontal="center" vertical="center"/>
    </xf>
    <xf numFmtId="0" fontId="43" fillId="48" borderId="10" xfId="0" applyFont="1" applyFill="1" applyBorder="1" applyAlignment="1">
      <alignment horizontal="center" vertical="center" wrapText="1"/>
    </xf>
    <xf numFmtId="0" fontId="41" fillId="46" borderId="10" xfId="0" applyFont="1" applyFill="1" applyBorder="1" applyAlignment="1">
      <alignment horizontal="center" vertical="center"/>
    </xf>
    <xf numFmtId="0" fontId="41" fillId="46" borderId="10" xfId="0" applyFont="1" applyFill="1" applyBorder="1" applyAlignment="1">
      <alignment horizontal="center" vertical="center" wrapText="1"/>
    </xf>
    <xf numFmtId="0" fontId="7" fillId="46" borderId="11" xfId="0" applyFont="1" applyFill="1" applyBorder="1" applyAlignment="1">
      <alignment horizontal="center" vertical="center" wrapText="1"/>
    </xf>
    <xf numFmtId="2" fontId="43" fillId="0" borderId="14" xfId="0" applyNumberFormat="1" applyFont="1" applyBorder="1" applyAlignment="1">
      <alignment horizontal="right" vertical="center"/>
    </xf>
    <xf numFmtId="2" fontId="43" fillId="0" borderId="16" xfId="0" applyNumberFormat="1" applyFont="1" applyBorder="1" applyAlignment="1">
      <alignment horizontal="right" vertical="center"/>
    </xf>
    <xf numFmtId="2" fontId="43" fillId="0" borderId="15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wrapText="1"/>
    </xf>
  </cellXfs>
  <cellStyles count="127">
    <cellStyle name="20% - Accent1 2" xfId="1"/>
    <cellStyle name="20% - Accent1 3" xfId="2"/>
    <cellStyle name="20% - Accent2 2" xfId="3"/>
    <cellStyle name="20% - Accent2 3" xfId="4"/>
    <cellStyle name="20% - Accent3 2" xfId="5"/>
    <cellStyle name="20% - Accent3 3" xfId="6"/>
    <cellStyle name="20% - Accent4 2" xfId="7"/>
    <cellStyle name="20% - Accent4 3" xfId="8"/>
    <cellStyle name="20% - Accent5 2" xfId="9"/>
    <cellStyle name="20% - Accent5 3" xfId="10"/>
    <cellStyle name="20% - Accent6 2" xfId="11"/>
    <cellStyle name="20% - Accent6 3" xfId="12"/>
    <cellStyle name="40% - Accent1 2" xfId="13"/>
    <cellStyle name="40% - Accent1 3" xfId="14"/>
    <cellStyle name="40% - Accent2 2" xfId="15"/>
    <cellStyle name="40% - Accent2 3" xfId="16"/>
    <cellStyle name="40% - Accent3 2" xfId="17"/>
    <cellStyle name="40% - Accent3 3" xfId="18"/>
    <cellStyle name="40% - Accent4 2" xfId="19"/>
    <cellStyle name="40% - Accent4 3" xfId="20"/>
    <cellStyle name="40% - Accent5 2" xfId="21"/>
    <cellStyle name="40% - Accent5 3" xfId="22"/>
    <cellStyle name="40% - Accent6 2" xfId="23"/>
    <cellStyle name="40% - Accent6 3" xfId="24"/>
    <cellStyle name="60% - Accent1 2" xfId="25"/>
    <cellStyle name="60% - Accent1 3" xfId="26"/>
    <cellStyle name="60% - Accent2 2" xfId="27"/>
    <cellStyle name="60% - Accent2 3" xfId="28"/>
    <cellStyle name="60% - Accent3 2" xfId="29"/>
    <cellStyle name="60% - Accent3 3" xfId="30"/>
    <cellStyle name="60% - Accent4 2" xfId="31"/>
    <cellStyle name="60% - Accent4 3" xfId="32"/>
    <cellStyle name="60% - Accent5 2" xfId="33"/>
    <cellStyle name="60% - Accent5 3" xfId="34"/>
    <cellStyle name="60% - Accent6 2" xfId="35"/>
    <cellStyle name="60% - Accent6 3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Bad" xfId="117" builtinId="27"/>
    <cellStyle name="Bad 2" xfId="43"/>
    <cellStyle name="Calculation 2" xfId="44"/>
    <cellStyle name="Check Cell 2" xfId="45"/>
    <cellStyle name="Comma 2" xfId="46"/>
    <cellStyle name="Comma 2 2" xfId="47"/>
    <cellStyle name="Comma 2 2 2" xfId="48"/>
    <cellStyle name="Comma 2 2 2 2" xfId="49"/>
    <cellStyle name="Comma 2 2 3" xfId="50"/>
    <cellStyle name="Comma 2 3" xfId="51"/>
    <cellStyle name="Comma 2 3 2" xfId="52"/>
    <cellStyle name="Comma 2 3 2 2" xfId="53"/>
    <cellStyle name="Comma 2 3 3" xfId="54"/>
    <cellStyle name="Comma 2 4" xfId="55"/>
    <cellStyle name="Comma 2 4 2" xfId="56"/>
    <cellStyle name="Comma 2 5" xfId="57"/>
    <cellStyle name="Excel Built-in Normal 2" xfId="58"/>
    <cellStyle name="Explanatory Text 2" xfId="59"/>
    <cellStyle name="Good 2" xfId="60"/>
    <cellStyle name="Heading 1 2" xfId="61"/>
    <cellStyle name="Heading 2 2" xfId="62"/>
    <cellStyle name="Heading 3 2" xfId="63"/>
    <cellStyle name="Heading 4 2" xfId="64"/>
    <cellStyle name="Hyperlink 2" xfId="65"/>
    <cellStyle name="Input 2" xfId="66"/>
    <cellStyle name="Komats 2" xfId="67"/>
    <cellStyle name="Linked Cell 2" xfId="68"/>
    <cellStyle name="Neutral 2" xfId="69"/>
    <cellStyle name="Neutral 3" xfId="70"/>
    <cellStyle name="Normal" xfId="0" builtinId="0"/>
    <cellStyle name="Normal 10 2 2" xfId="71"/>
    <cellStyle name="Normal 10 3" xfId="72"/>
    <cellStyle name="Normal 11" xfId="73"/>
    <cellStyle name="Normal 11 3" xfId="74"/>
    <cellStyle name="Normal 2" xfId="75"/>
    <cellStyle name="Normal 2 2" xfId="76"/>
    <cellStyle name="Normal 3" xfId="77"/>
    <cellStyle name="Normal 3 2" xfId="78"/>
    <cellStyle name="Normal 4" xfId="79"/>
    <cellStyle name="Normal 4 2" xfId="80"/>
    <cellStyle name="Normal 4 2 2" xfId="81"/>
    <cellStyle name="Normal 4 3" xfId="82"/>
    <cellStyle name="Normal 4 3 2" xfId="83"/>
    <cellStyle name="Normal 4 3 2 2" xfId="84"/>
    <cellStyle name="Normal 4 3 3" xfId="85"/>
    <cellStyle name="Normal 4 4" xfId="86"/>
    <cellStyle name="Normal 4 4 2" xfId="87"/>
    <cellStyle name="Normal 4 4 2 2" xfId="88"/>
    <cellStyle name="Normal 4 4 3" xfId="89"/>
    <cellStyle name="Normal 4 5" xfId="90"/>
    <cellStyle name="Normal 4 5 2" xfId="91"/>
    <cellStyle name="Normal 4 6" xfId="92"/>
    <cellStyle name="Normal 4_2_Karta_1_Korpuss_Tvaika" xfId="93"/>
    <cellStyle name="Normal 5" xfId="94"/>
    <cellStyle name="Normal 5 2" xfId="95"/>
    <cellStyle name="Normal 5 2 2" xfId="96"/>
    <cellStyle name="Normal 5 3" xfId="97"/>
    <cellStyle name="Normal 6" xfId="98"/>
    <cellStyle name="Normal 6 2" xfId="99"/>
    <cellStyle name="Normal 7" xfId="100"/>
    <cellStyle name="Normal 8" xfId="101"/>
    <cellStyle name="Nosaukums 2" xfId="102"/>
    <cellStyle name="Note 2" xfId="103"/>
    <cellStyle name="Note 3" xfId="104"/>
    <cellStyle name="Note 3 2" xfId="105"/>
    <cellStyle name="Output 2" xfId="106"/>
    <cellStyle name="Parasts 2" xfId="107"/>
    <cellStyle name="Parasts 2 2" xfId="108"/>
    <cellStyle name="Parasts 2 3" xfId="109"/>
    <cellStyle name="Parasts 2 3 2" xfId="110"/>
    <cellStyle name="Parasts 2 4" xfId="111"/>
    <cellStyle name="Parasts 3" xfId="112"/>
    <cellStyle name="Parasts 4" xfId="113"/>
    <cellStyle name="Parasts 5" xfId="114"/>
    <cellStyle name="Percent 2" xfId="115"/>
    <cellStyle name="Procenti 2" xfId="116"/>
    <cellStyle name="Stils 1" xfId="118"/>
    <cellStyle name="Style 1" xfId="119"/>
    <cellStyle name="Style 1 2" xfId="120"/>
    <cellStyle name="Style 1_1_Karta_3_Korpuss" xfId="121"/>
    <cellStyle name="Title 2" xfId="122"/>
    <cellStyle name="Total 2" xfId="123"/>
    <cellStyle name="Warning Text 2" xfId="124"/>
    <cellStyle name="Обычный 3" xfId="125"/>
    <cellStyle name="Обычный_33. OZOLNIEKU NOVADA DOME_OZO SKOLA_TELPU, GAITENU, KAPNU TELPU REMONTS_TAME_VADIMS_2011_02_25_melnraksts" xfId="1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workbookViewId="0">
      <selection activeCell="B24" sqref="B24"/>
    </sheetView>
  </sheetViews>
  <sheetFormatPr defaultRowHeight="15" x14ac:dyDescent="0.25"/>
  <cols>
    <col min="2" max="2" width="55.42578125" customWidth="1"/>
    <col min="3" max="3" width="34" customWidth="1"/>
    <col min="4" max="4" width="23.28515625" customWidth="1"/>
  </cols>
  <sheetData>
    <row r="1" spans="1:5" x14ac:dyDescent="0.25">
      <c r="A1" s="1"/>
      <c r="B1" s="1"/>
      <c r="C1" s="1"/>
      <c r="D1" s="123" t="s">
        <v>419</v>
      </c>
    </row>
    <row r="2" spans="1:5" ht="15.75" x14ac:dyDescent="0.25">
      <c r="A2" s="124" t="s">
        <v>284</v>
      </c>
      <c r="B2" s="124"/>
      <c r="C2" s="124"/>
      <c r="D2" s="124"/>
      <c r="E2" s="1"/>
    </row>
    <row r="3" spans="1:5" x14ac:dyDescent="0.25">
      <c r="A3" s="125" t="s">
        <v>420</v>
      </c>
      <c r="B3" s="125"/>
      <c r="C3" s="125"/>
      <c r="D3" s="125"/>
      <c r="E3" s="1"/>
    </row>
    <row r="4" spans="1:5" ht="15.75" customHeight="1" x14ac:dyDescent="0.25">
      <c r="A4" s="124" t="s">
        <v>0</v>
      </c>
      <c r="B4" s="124"/>
      <c r="C4" s="124"/>
      <c r="D4" s="124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2" t="s">
        <v>2</v>
      </c>
      <c r="B6" s="3" t="s">
        <v>10</v>
      </c>
      <c r="C6" s="2" t="s">
        <v>133</v>
      </c>
      <c r="D6" s="1"/>
    </row>
    <row r="7" spans="1:5" ht="44.25" x14ac:dyDescent="0.25">
      <c r="A7" s="13">
        <v>1</v>
      </c>
      <c r="B7" s="53" t="s">
        <v>206</v>
      </c>
      <c r="C7" s="30">
        <f>'1.1.P_N_IEKĀRTU APKOPE'!J118</f>
        <v>0</v>
      </c>
      <c r="D7" s="8"/>
    </row>
    <row r="8" spans="1:5" ht="44.25" x14ac:dyDescent="0.25">
      <c r="A8" s="13">
        <v>2</v>
      </c>
      <c r="B8" s="2" t="s">
        <v>207</v>
      </c>
      <c r="C8" s="31">
        <f>'1.2.DZ_IEKĀRTU APKOPE'!G49</f>
        <v>0</v>
      </c>
      <c r="D8" s="8"/>
    </row>
    <row r="9" spans="1:5" ht="30" x14ac:dyDescent="0.25">
      <c r="A9" s="13">
        <v>3</v>
      </c>
      <c r="B9" s="23" t="s">
        <v>280</v>
      </c>
      <c r="C9" s="31">
        <f>'1.3._FILTRU_MAIŅA'!J146</f>
        <v>0</v>
      </c>
      <c r="D9" s="8"/>
    </row>
    <row r="10" spans="1:5" ht="30" x14ac:dyDescent="0.25">
      <c r="A10" s="13">
        <v>4</v>
      </c>
      <c r="B10" s="23" t="s">
        <v>400</v>
      </c>
      <c r="C10" s="118">
        <f>'1.5._REMONTDARBI'!D8</f>
        <v>0</v>
      </c>
      <c r="D10" s="8"/>
    </row>
    <row r="11" spans="1:5" ht="15" customHeight="1" x14ac:dyDescent="0.25">
      <c r="A11" s="126" t="s">
        <v>3</v>
      </c>
      <c r="B11" s="127"/>
      <c r="C11" s="31">
        <f>SUM(C7:C10)</f>
        <v>0</v>
      </c>
      <c r="E11" s="1"/>
    </row>
    <row r="12" spans="1:5" x14ac:dyDescent="0.25">
      <c r="A12" s="126" t="s">
        <v>1</v>
      </c>
      <c r="B12" s="127"/>
      <c r="C12" s="31">
        <f>0.21*C11</f>
        <v>0</v>
      </c>
    </row>
    <row r="13" spans="1:5" ht="15" customHeight="1" x14ac:dyDescent="0.25">
      <c r="A13" s="126" t="s">
        <v>4</v>
      </c>
      <c r="B13" s="127"/>
      <c r="C13" s="30">
        <f>C12+C11</f>
        <v>0</v>
      </c>
    </row>
    <row r="14" spans="1:5" x14ac:dyDescent="0.25">
      <c r="C14" s="4"/>
    </row>
    <row r="16" spans="1:5" ht="15.75" x14ac:dyDescent="0.25">
      <c r="B16" s="6" t="s">
        <v>7</v>
      </c>
      <c r="C16" s="7"/>
    </row>
    <row r="17" spans="2:3" ht="15.75" x14ac:dyDescent="0.25">
      <c r="B17" s="6" t="s">
        <v>8</v>
      </c>
      <c r="C17" s="7"/>
    </row>
    <row r="18" spans="2:3" ht="15.75" x14ac:dyDescent="0.25">
      <c r="B18" s="6" t="s">
        <v>9</v>
      </c>
      <c r="C18" s="7"/>
    </row>
  </sheetData>
  <mergeCells count="6">
    <mergeCell ref="A2:D2"/>
    <mergeCell ref="A3:D3"/>
    <mergeCell ref="A4:D4"/>
    <mergeCell ref="A13:B13"/>
    <mergeCell ref="A12:B12"/>
    <mergeCell ref="A11:B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29"/>
  <sheetViews>
    <sheetView zoomScaleNormal="100" zoomScaleSheetLayoutView="80" workbookViewId="0">
      <selection activeCell="D20" sqref="D20"/>
    </sheetView>
  </sheetViews>
  <sheetFormatPr defaultRowHeight="15" x14ac:dyDescent="0.25"/>
  <cols>
    <col min="1" max="1" width="9.140625" style="17" customWidth="1"/>
    <col min="2" max="2" width="19" style="17" customWidth="1"/>
    <col min="3" max="3" width="41.85546875" style="17" customWidth="1"/>
    <col min="4" max="4" width="23.7109375" style="17" customWidth="1"/>
    <col min="5" max="5" width="15.42578125" style="17" customWidth="1"/>
    <col min="6" max="6" width="17.5703125" style="17" customWidth="1"/>
    <col min="7" max="7" width="25.7109375" style="18" customWidth="1"/>
    <col min="8" max="8" width="25.7109375" style="41" customWidth="1"/>
    <col min="9" max="9" width="25.7109375" style="17" customWidth="1"/>
    <col min="10" max="10" width="25.7109375" style="29" customWidth="1"/>
    <col min="11" max="11" width="67" customWidth="1"/>
  </cols>
  <sheetData>
    <row r="2" spans="1:10" ht="15.75" x14ac:dyDescent="0.25">
      <c r="A2" s="130" t="s">
        <v>193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0" ht="30.75" customHeight="1" x14ac:dyDescent="0.25">
      <c r="A3" s="131" t="s">
        <v>192</v>
      </c>
      <c r="B3" s="131"/>
      <c r="C3" s="131"/>
      <c r="D3" s="131"/>
      <c r="E3" s="131"/>
      <c r="F3" s="131"/>
      <c r="G3" s="131"/>
      <c r="H3" s="131"/>
      <c r="I3" s="131"/>
      <c r="J3" s="131"/>
    </row>
    <row r="4" spans="1:10" ht="42.75" x14ac:dyDescent="0.25">
      <c r="A4" s="34" t="s">
        <v>11</v>
      </c>
      <c r="B4" s="12" t="s">
        <v>12</v>
      </c>
      <c r="C4" s="12" t="s">
        <v>13</v>
      </c>
      <c r="D4" s="12"/>
      <c r="E4" s="12" t="s">
        <v>139</v>
      </c>
      <c r="F4" s="45" t="s">
        <v>138</v>
      </c>
      <c r="G4" s="34" t="s">
        <v>14</v>
      </c>
      <c r="H4" s="42" t="s">
        <v>157</v>
      </c>
      <c r="I4" s="34" t="s">
        <v>15</v>
      </c>
      <c r="J4" s="27" t="s">
        <v>16</v>
      </c>
    </row>
    <row r="5" spans="1:10" ht="15" customHeight="1" x14ac:dyDescent="0.25">
      <c r="A5" s="132" t="s">
        <v>169</v>
      </c>
      <c r="B5" s="132"/>
      <c r="C5" s="132"/>
      <c r="D5" s="132"/>
      <c r="E5" s="132"/>
      <c r="F5" s="132"/>
      <c r="G5" s="132"/>
      <c r="H5" s="132"/>
      <c r="I5" s="132"/>
      <c r="J5" s="132"/>
    </row>
    <row r="6" spans="1:10" ht="15" customHeight="1" x14ac:dyDescent="0.25">
      <c r="A6" s="16">
        <v>1</v>
      </c>
      <c r="B6" s="10" t="s">
        <v>17</v>
      </c>
      <c r="C6" s="10" t="s">
        <v>18</v>
      </c>
      <c r="D6" s="16" t="s">
        <v>208</v>
      </c>
      <c r="E6" s="16">
        <v>6700</v>
      </c>
      <c r="F6" s="16">
        <v>6700</v>
      </c>
      <c r="G6" s="16">
        <v>1</v>
      </c>
      <c r="H6" s="43">
        <v>3</v>
      </c>
      <c r="I6" s="32"/>
      <c r="J6" s="32">
        <f>I6*H6</f>
        <v>0</v>
      </c>
    </row>
    <row r="7" spans="1:10" x14ac:dyDescent="0.25">
      <c r="A7" s="16">
        <v>2</v>
      </c>
      <c r="B7" s="10" t="s">
        <v>19</v>
      </c>
      <c r="C7" s="10" t="s">
        <v>20</v>
      </c>
      <c r="D7" s="16" t="s">
        <v>208</v>
      </c>
      <c r="E7" s="16">
        <v>5300</v>
      </c>
      <c r="F7" s="16">
        <v>5300</v>
      </c>
      <c r="G7" s="16">
        <v>1</v>
      </c>
      <c r="H7" s="43">
        <v>3</v>
      </c>
      <c r="I7" s="32"/>
      <c r="J7" s="32">
        <f t="shared" ref="J7:J49" si="0">I7*H7</f>
        <v>0</v>
      </c>
    </row>
    <row r="8" spans="1:10" x14ac:dyDescent="0.25">
      <c r="A8" s="16">
        <v>3</v>
      </c>
      <c r="B8" s="10" t="s">
        <v>21</v>
      </c>
      <c r="C8" s="10" t="s">
        <v>22</v>
      </c>
      <c r="D8" s="16" t="s">
        <v>208</v>
      </c>
      <c r="E8" s="16">
        <v>7620</v>
      </c>
      <c r="F8" s="16">
        <v>7370</v>
      </c>
      <c r="G8" s="16">
        <v>1</v>
      </c>
      <c r="H8" s="43">
        <v>3</v>
      </c>
      <c r="I8" s="32"/>
      <c r="J8" s="32">
        <f t="shared" si="0"/>
        <v>0</v>
      </c>
    </row>
    <row r="9" spans="1:10" x14ac:dyDescent="0.25">
      <c r="A9" s="16">
        <v>4</v>
      </c>
      <c r="B9" s="10" t="s">
        <v>23</v>
      </c>
      <c r="C9" s="10" t="s">
        <v>18</v>
      </c>
      <c r="D9" s="16" t="s">
        <v>208</v>
      </c>
      <c r="E9" s="16">
        <v>6500</v>
      </c>
      <c r="F9" s="16">
        <v>6500</v>
      </c>
      <c r="G9" s="16">
        <v>1</v>
      </c>
      <c r="H9" s="43">
        <v>3</v>
      </c>
      <c r="I9" s="32"/>
      <c r="J9" s="32">
        <f t="shared" si="0"/>
        <v>0</v>
      </c>
    </row>
    <row r="10" spans="1:10" x14ac:dyDescent="0.25">
      <c r="A10" s="16">
        <v>5</v>
      </c>
      <c r="B10" s="10" t="s">
        <v>24</v>
      </c>
      <c r="C10" s="10" t="s">
        <v>20</v>
      </c>
      <c r="D10" s="16" t="s">
        <v>208</v>
      </c>
      <c r="E10" s="16">
        <v>5000</v>
      </c>
      <c r="F10" s="16">
        <v>5000</v>
      </c>
      <c r="G10" s="16">
        <v>1</v>
      </c>
      <c r="H10" s="43">
        <v>3</v>
      </c>
      <c r="I10" s="32"/>
      <c r="J10" s="32">
        <f t="shared" si="0"/>
        <v>0</v>
      </c>
    </row>
    <row r="11" spans="1:10" x14ac:dyDescent="0.25">
      <c r="A11" s="16">
        <v>6</v>
      </c>
      <c r="B11" s="10" t="s">
        <v>25</v>
      </c>
      <c r="C11" s="10" t="s">
        <v>26</v>
      </c>
      <c r="D11" s="16" t="s">
        <v>209</v>
      </c>
      <c r="E11" s="16">
        <v>3220</v>
      </c>
      <c r="F11" s="16">
        <v>3220</v>
      </c>
      <c r="G11" s="16">
        <v>1</v>
      </c>
      <c r="H11" s="43">
        <v>3</v>
      </c>
      <c r="I11" s="32"/>
      <c r="J11" s="32">
        <f t="shared" si="0"/>
        <v>0</v>
      </c>
    </row>
    <row r="12" spans="1:10" x14ac:dyDescent="0.25">
      <c r="A12" s="16">
        <v>7</v>
      </c>
      <c r="B12" s="10" t="s">
        <v>27</v>
      </c>
      <c r="C12" s="10" t="s">
        <v>28</v>
      </c>
      <c r="D12" s="16" t="s">
        <v>209</v>
      </c>
      <c r="E12" s="16">
        <v>2770</v>
      </c>
      <c r="F12" s="16">
        <v>2270</v>
      </c>
      <c r="G12" s="16">
        <v>1</v>
      </c>
      <c r="H12" s="43">
        <v>3</v>
      </c>
      <c r="I12" s="32"/>
      <c r="J12" s="32">
        <f t="shared" si="0"/>
        <v>0</v>
      </c>
    </row>
    <row r="13" spans="1:10" x14ac:dyDescent="0.25">
      <c r="A13" s="16">
        <v>8</v>
      </c>
      <c r="B13" s="35" t="s">
        <v>29</v>
      </c>
      <c r="C13" s="35" t="s">
        <v>30</v>
      </c>
      <c r="D13" s="48" t="s">
        <v>209</v>
      </c>
      <c r="E13" s="48">
        <v>2850</v>
      </c>
      <c r="F13" s="48">
        <v>2850</v>
      </c>
      <c r="G13" s="16">
        <v>1</v>
      </c>
      <c r="H13" s="43">
        <v>3</v>
      </c>
      <c r="I13" s="32"/>
      <c r="J13" s="32">
        <f t="shared" si="0"/>
        <v>0</v>
      </c>
    </row>
    <row r="14" spans="1:10" ht="45" x14ac:dyDescent="0.25">
      <c r="A14" s="16">
        <v>9</v>
      </c>
      <c r="B14" s="37" t="s">
        <v>110</v>
      </c>
      <c r="C14" s="47" t="s">
        <v>140</v>
      </c>
      <c r="D14" s="43" t="s">
        <v>208</v>
      </c>
      <c r="E14" s="43">
        <v>1350</v>
      </c>
      <c r="F14" s="43" t="s">
        <v>141</v>
      </c>
      <c r="G14" s="43">
        <v>1</v>
      </c>
      <c r="H14" s="43">
        <v>3</v>
      </c>
      <c r="I14" s="33"/>
      <c r="J14" s="32">
        <f t="shared" si="0"/>
        <v>0</v>
      </c>
    </row>
    <row r="15" spans="1:10" ht="45" x14ac:dyDescent="0.25">
      <c r="A15" s="16">
        <v>10</v>
      </c>
      <c r="B15" s="37" t="s">
        <v>111</v>
      </c>
      <c r="C15" s="47" t="s">
        <v>140</v>
      </c>
      <c r="D15" s="43" t="s">
        <v>208</v>
      </c>
      <c r="E15" s="43">
        <v>1550</v>
      </c>
      <c r="F15" s="43" t="s">
        <v>141</v>
      </c>
      <c r="G15" s="43">
        <v>1</v>
      </c>
      <c r="H15" s="43">
        <v>3</v>
      </c>
      <c r="I15" s="33"/>
      <c r="J15" s="32">
        <f t="shared" si="0"/>
        <v>0</v>
      </c>
    </row>
    <row r="16" spans="1:10" x14ac:dyDescent="0.25">
      <c r="A16" s="16">
        <v>11</v>
      </c>
      <c r="B16" s="36" t="s">
        <v>274</v>
      </c>
      <c r="C16" s="36" t="s">
        <v>32</v>
      </c>
      <c r="D16" s="49" t="s">
        <v>210</v>
      </c>
      <c r="E16" s="49">
        <v>4100</v>
      </c>
      <c r="F16" s="49">
        <v>4100</v>
      </c>
      <c r="G16" s="16">
        <v>1</v>
      </c>
      <c r="H16" s="43">
        <v>4</v>
      </c>
      <c r="I16" s="32"/>
      <c r="J16" s="32">
        <f t="shared" si="0"/>
        <v>0</v>
      </c>
    </row>
    <row r="17" spans="1:13" x14ac:dyDescent="0.25">
      <c r="A17" s="16">
        <v>12</v>
      </c>
      <c r="B17" s="10" t="s">
        <v>275</v>
      </c>
      <c r="C17" s="10" t="s">
        <v>32</v>
      </c>
      <c r="D17" s="16" t="s">
        <v>210</v>
      </c>
      <c r="E17" s="16">
        <v>4100</v>
      </c>
      <c r="F17" s="16">
        <v>4100</v>
      </c>
      <c r="G17" s="16">
        <v>1</v>
      </c>
      <c r="H17" s="43">
        <v>4</v>
      </c>
      <c r="I17" s="32"/>
      <c r="J17" s="32">
        <f t="shared" si="0"/>
        <v>0</v>
      </c>
    </row>
    <row r="18" spans="1:13" x14ac:dyDescent="0.25">
      <c r="A18" s="16">
        <v>13</v>
      </c>
      <c r="B18" s="10" t="s">
        <v>276</v>
      </c>
      <c r="C18" s="10" t="s">
        <v>35</v>
      </c>
      <c r="D18" s="16" t="s">
        <v>210</v>
      </c>
      <c r="E18" s="16">
        <v>2100</v>
      </c>
      <c r="F18" s="16">
        <v>2100</v>
      </c>
      <c r="G18" s="16">
        <v>1</v>
      </c>
      <c r="H18" s="43">
        <v>4</v>
      </c>
      <c r="I18" s="32"/>
      <c r="J18" s="32">
        <f t="shared" si="0"/>
        <v>0</v>
      </c>
    </row>
    <row r="19" spans="1:13" x14ac:dyDescent="0.25">
      <c r="A19" s="16">
        <v>14</v>
      </c>
      <c r="B19" s="10" t="s">
        <v>277</v>
      </c>
      <c r="C19" s="10" t="s">
        <v>35</v>
      </c>
      <c r="D19" s="16" t="s">
        <v>210</v>
      </c>
      <c r="E19" s="16">
        <v>2100</v>
      </c>
      <c r="F19" s="16">
        <v>2100</v>
      </c>
      <c r="G19" s="16">
        <v>1</v>
      </c>
      <c r="H19" s="43">
        <v>4</v>
      </c>
      <c r="I19" s="32"/>
      <c r="J19" s="32">
        <f t="shared" si="0"/>
        <v>0</v>
      </c>
    </row>
    <row r="20" spans="1:13" x14ac:dyDescent="0.25">
      <c r="A20" s="16">
        <v>15</v>
      </c>
      <c r="B20" s="10" t="s">
        <v>278</v>
      </c>
      <c r="C20" s="10" t="s">
        <v>32</v>
      </c>
      <c r="D20" s="16" t="s">
        <v>210</v>
      </c>
      <c r="E20" s="16">
        <v>4100</v>
      </c>
      <c r="F20" s="16">
        <v>4100</v>
      </c>
      <c r="G20" s="16">
        <v>1</v>
      </c>
      <c r="H20" s="43">
        <v>4</v>
      </c>
      <c r="I20" s="32"/>
      <c r="J20" s="32">
        <f t="shared" si="0"/>
        <v>0</v>
      </c>
    </row>
    <row r="21" spans="1:13" x14ac:dyDescent="0.25">
      <c r="A21" s="16">
        <v>16</v>
      </c>
      <c r="B21" s="10" t="s">
        <v>38</v>
      </c>
      <c r="C21" s="10" t="s">
        <v>39</v>
      </c>
      <c r="D21" s="16" t="s">
        <v>210</v>
      </c>
      <c r="E21" s="16">
        <v>8600</v>
      </c>
      <c r="F21" s="16">
        <v>7000</v>
      </c>
      <c r="G21" s="16">
        <v>1</v>
      </c>
      <c r="H21" s="43">
        <v>4</v>
      </c>
      <c r="I21" s="32"/>
      <c r="J21" s="32">
        <f t="shared" si="0"/>
        <v>0</v>
      </c>
    </row>
    <row r="22" spans="1:13" x14ac:dyDescent="0.25">
      <c r="A22" s="16">
        <v>17</v>
      </c>
      <c r="B22" s="10" t="s">
        <v>40</v>
      </c>
      <c r="C22" s="10" t="s">
        <v>41</v>
      </c>
      <c r="D22" s="16" t="s">
        <v>210</v>
      </c>
      <c r="E22" s="16">
        <v>5885</v>
      </c>
      <c r="F22" s="16">
        <v>5060</v>
      </c>
      <c r="G22" s="16">
        <v>1</v>
      </c>
      <c r="H22" s="43">
        <v>3</v>
      </c>
      <c r="I22" s="32"/>
      <c r="J22" s="32">
        <f t="shared" si="0"/>
        <v>0</v>
      </c>
    </row>
    <row r="23" spans="1:13" x14ac:dyDescent="0.25">
      <c r="A23" s="16">
        <v>18</v>
      </c>
      <c r="B23" s="10" t="s">
        <v>159</v>
      </c>
      <c r="C23" s="54" t="s">
        <v>160</v>
      </c>
      <c r="D23" s="16" t="s">
        <v>213</v>
      </c>
      <c r="E23" s="55">
        <v>12000</v>
      </c>
      <c r="F23" s="16">
        <v>9600</v>
      </c>
      <c r="G23" s="16">
        <v>1</v>
      </c>
      <c r="H23" s="43">
        <v>4</v>
      </c>
      <c r="I23" s="32"/>
      <c r="J23" s="32">
        <f t="shared" si="0"/>
        <v>0</v>
      </c>
    </row>
    <row r="24" spans="1:13" ht="30" x14ac:dyDescent="0.25">
      <c r="A24" s="16">
        <v>19</v>
      </c>
      <c r="B24" s="10" t="s">
        <v>42</v>
      </c>
      <c r="C24" s="54" t="s">
        <v>386</v>
      </c>
      <c r="D24" s="16" t="s">
        <v>211</v>
      </c>
      <c r="E24" s="55">
        <v>4482</v>
      </c>
      <c r="F24" s="16">
        <v>3132</v>
      </c>
      <c r="G24" s="16">
        <v>1</v>
      </c>
      <c r="H24" s="43" t="s">
        <v>385</v>
      </c>
      <c r="I24" s="32"/>
      <c r="J24" s="32">
        <f>I24</f>
        <v>0</v>
      </c>
    </row>
    <row r="25" spans="1:13" ht="30" x14ac:dyDescent="0.25">
      <c r="A25" s="16">
        <v>20</v>
      </c>
      <c r="B25" s="10" t="s">
        <v>43</v>
      </c>
      <c r="C25" s="54" t="s">
        <v>386</v>
      </c>
      <c r="D25" s="16" t="s">
        <v>211</v>
      </c>
      <c r="E25" s="55">
        <v>4050</v>
      </c>
      <c r="F25" s="16">
        <v>3000</v>
      </c>
      <c r="G25" s="16">
        <v>1</v>
      </c>
      <c r="H25" s="43" t="s">
        <v>385</v>
      </c>
      <c r="I25" s="32"/>
      <c r="J25" s="32">
        <f>I25</f>
        <v>0</v>
      </c>
    </row>
    <row r="26" spans="1:13" x14ac:dyDescent="0.25">
      <c r="A26" s="16">
        <v>21</v>
      </c>
      <c r="B26" s="10" t="s">
        <v>44</v>
      </c>
      <c r="C26" s="54" t="s">
        <v>45</v>
      </c>
      <c r="D26" s="16" t="s">
        <v>211</v>
      </c>
      <c r="E26" s="55">
        <v>2160</v>
      </c>
      <c r="F26" s="16">
        <v>1860</v>
      </c>
      <c r="G26" s="16">
        <v>1</v>
      </c>
      <c r="H26" s="43">
        <v>3</v>
      </c>
      <c r="I26" s="32"/>
      <c r="J26" s="32">
        <f t="shared" si="0"/>
        <v>0</v>
      </c>
    </row>
    <row r="27" spans="1:13" x14ac:dyDescent="0.25">
      <c r="A27" s="16">
        <v>22</v>
      </c>
      <c r="B27" s="10" t="s">
        <v>46</v>
      </c>
      <c r="C27" s="54" t="s">
        <v>45</v>
      </c>
      <c r="D27" s="16" t="s">
        <v>211</v>
      </c>
      <c r="E27" s="55">
        <v>1500</v>
      </c>
      <c r="F27" s="16">
        <v>1050</v>
      </c>
      <c r="G27" s="16">
        <v>1</v>
      </c>
      <c r="H27" s="43">
        <v>3</v>
      </c>
      <c r="I27" s="32"/>
      <c r="J27" s="32">
        <f t="shared" si="0"/>
        <v>0</v>
      </c>
    </row>
    <row r="28" spans="1:13" x14ac:dyDescent="0.25">
      <c r="A28" s="16">
        <v>23</v>
      </c>
      <c r="B28" s="10" t="s">
        <v>47</v>
      </c>
      <c r="C28" s="54" t="s">
        <v>45</v>
      </c>
      <c r="D28" s="16" t="s">
        <v>212</v>
      </c>
      <c r="E28" s="55">
        <v>2300</v>
      </c>
      <c r="F28" s="16">
        <v>1635</v>
      </c>
      <c r="G28" s="16">
        <v>1</v>
      </c>
      <c r="H28" s="43">
        <v>3</v>
      </c>
      <c r="I28" s="32"/>
      <c r="J28" s="32">
        <f t="shared" si="0"/>
        <v>0</v>
      </c>
    </row>
    <row r="29" spans="1:13" x14ac:dyDescent="0.25">
      <c r="A29" s="16">
        <v>24</v>
      </c>
      <c r="B29" s="10" t="s">
        <v>48</v>
      </c>
      <c r="C29" s="54" t="s">
        <v>49</v>
      </c>
      <c r="D29" s="16" t="s">
        <v>212</v>
      </c>
      <c r="E29" s="55">
        <v>3519</v>
      </c>
      <c r="F29" s="16">
        <v>3069</v>
      </c>
      <c r="G29" s="16">
        <v>1</v>
      </c>
      <c r="H29" s="43">
        <v>3</v>
      </c>
      <c r="I29" s="32"/>
      <c r="J29" s="32">
        <f t="shared" si="0"/>
        <v>0</v>
      </c>
      <c r="M29" s="25"/>
    </row>
    <row r="30" spans="1:13" x14ac:dyDescent="0.25">
      <c r="A30" s="16">
        <v>25</v>
      </c>
      <c r="B30" s="10" t="s">
        <v>50</v>
      </c>
      <c r="C30" s="54" t="s">
        <v>51</v>
      </c>
      <c r="D30" s="16" t="s">
        <v>212</v>
      </c>
      <c r="E30" s="55">
        <v>1740</v>
      </c>
      <c r="F30" s="16">
        <v>1740</v>
      </c>
      <c r="G30" s="16">
        <v>1</v>
      </c>
      <c r="H30" s="43">
        <v>3</v>
      </c>
      <c r="I30" s="32"/>
      <c r="J30" s="32">
        <f t="shared" si="0"/>
        <v>0</v>
      </c>
    </row>
    <row r="31" spans="1:13" x14ac:dyDescent="0.25">
      <c r="A31" s="16">
        <v>26</v>
      </c>
      <c r="B31" s="10" t="s">
        <v>52</v>
      </c>
      <c r="C31" s="54" t="s">
        <v>53</v>
      </c>
      <c r="D31" s="16" t="s">
        <v>211</v>
      </c>
      <c r="E31" s="55">
        <v>824</v>
      </c>
      <c r="F31" s="16">
        <v>824</v>
      </c>
      <c r="G31" s="16">
        <v>1</v>
      </c>
      <c r="H31" s="43">
        <v>3</v>
      </c>
      <c r="I31" s="32"/>
      <c r="J31" s="32">
        <f t="shared" si="0"/>
        <v>0</v>
      </c>
    </row>
    <row r="32" spans="1:13" ht="30" x14ac:dyDescent="0.25">
      <c r="A32" s="16">
        <v>27</v>
      </c>
      <c r="B32" s="10" t="s">
        <v>161</v>
      </c>
      <c r="C32" s="54" t="s">
        <v>165</v>
      </c>
      <c r="D32" s="16" t="s">
        <v>212</v>
      </c>
      <c r="E32" s="55">
        <v>1552</v>
      </c>
      <c r="F32" s="16">
        <v>1169</v>
      </c>
      <c r="G32" s="16">
        <v>1</v>
      </c>
      <c r="H32" s="43">
        <v>3</v>
      </c>
      <c r="I32" s="32"/>
      <c r="J32" s="32">
        <f t="shared" si="0"/>
        <v>0</v>
      </c>
    </row>
    <row r="33" spans="1:10" ht="30" x14ac:dyDescent="0.25">
      <c r="A33" s="16">
        <v>28</v>
      </c>
      <c r="B33" s="10" t="s">
        <v>163</v>
      </c>
      <c r="C33" s="54" t="s">
        <v>166</v>
      </c>
      <c r="D33" s="16" t="s">
        <v>212</v>
      </c>
      <c r="E33" s="55">
        <v>5895</v>
      </c>
      <c r="F33" s="16">
        <v>5774</v>
      </c>
      <c r="G33" s="16">
        <v>1</v>
      </c>
      <c r="H33" s="43">
        <v>4</v>
      </c>
      <c r="I33" s="32"/>
      <c r="J33" s="32">
        <f t="shared" si="0"/>
        <v>0</v>
      </c>
    </row>
    <row r="34" spans="1:10" x14ac:dyDescent="0.25">
      <c r="A34" s="16">
        <v>29</v>
      </c>
      <c r="B34" s="10" t="s">
        <v>54</v>
      </c>
      <c r="C34" s="54" t="s">
        <v>55</v>
      </c>
      <c r="D34" s="16" t="s">
        <v>211</v>
      </c>
      <c r="E34" s="55">
        <v>1700</v>
      </c>
      <c r="F34" s="16">
        <v>900</v>
      </c>
      <c r="G34" s="16">
        <v>1</v>
      </c>
      <c r="H34" s="43">
        <v>3</v>
      </c>
      <c r="I34" s="32"/>
      <c r="J34" s="32">
        <f t="shared" si="0"/>
        <v>0</v>
      </c>
    </row>
    <row r="35" spans="1:10" x14ac:dyDescent="0.25">
      <c r="A35" s="16">
        <v>30</v>
      </c>
      <c r="B35" s="10" t="s">
        <v>56</v>
      </c>
      <c r="C35" s="54" t="s">
        <v>55</v>
      </c>
      <c r="D35" s="16" t="s">
        <v>211</v>
      </c>
      <c r="E35" s="55">
        <v>2120</v>
      </c>
      <c r="F35" s="16">
        <v>2100</v>
      </c>
      <c r="G35" s="16">
        <v>1</v>
      </c>
      <c r="H35" s="43">
        <v>3</v>
      </c>
      <c r="I35" s="32"/>
      <c r="J35" s="32">
        <f t="shared" si="0"/>
        <v>0</v>
      </c>
    </row>
    <row r="36" spans="1:10" x14ac:dyDescent="0.25">
      <c r="A36" s="16">
        <v>31</v>
      </c>
      <c r="B36" s="10" t="s">
        <v>57</v>
      </c>
      <c r="C36" s="54" t="s">
        <v>55</v>
      </c>
      <c r="D36" s="16" t="s">
        <v>211</v>
      </c>
      <c r="E36" s="55">
        <v>1700</v>
      </c>
      <c r="F36" s="16">
        <v>900</v>
      </c>
      <c r="G36" s="16">
        <v>1</v>
      </c>
      <c r="H36" s="43">
        <v>3</v>
      </c>
      <c r="I36" s="32"/>
      <c r="J36" s="32">
        <f t="shared" si="0"/>
        <v>0</v>
      </c>
    </row>
    <row r="37" spans="1:10" x14ac:dyDescent="0.25">
      <c r="A37" s="16">
        <v>32</v>
      </c>
      <c r="B37" s="10" t="s">
        <v>58</v>
      </c>
      <c r="C37" s="54" t="s">
        <v>59</v>
      </c>
      <c r="D37" s="16" t="s">
        <v>214</v>
      </c>
      <c r="E37" s="55">
        <v>14100</v>
      </c>
      <c r="F37" s="16">
        <v>13850</v>
      </c>
      <c r="G37" s="16">
        <v>1</v>
      </c>
      <c r="H37" s="43">
        <v>4</v>
      </c>
      <c r="I37" s="32"/>
      <c r="J37" s="32">
        <f t="shared" si="0"/>
        <v>0</v>
      </c>
    </row>
    <row r="38" spans="1:10" ht="30" x14ac:dyDescent="0.25">
      <c r="A38" s="16">
        <v>33</v>
      </c>
      <c r="B38" s="10" t="s">
        <v>167</v>
      </c>
      <c r="C38" s="54" t="s">
        <v>168</v>
      </c>
      <c r="D38" s="16" t="s">
        <v>215</v>
      </c>
      <c r="E38" s="55">
        <v>1490</v>
      </c>
      <c r="F38" s="16">
        <v>1591</v>
      </c>
      <c r="G38" s="16">
        <v>1</v>
      </c>
      <c r="H38" s="43">
        <v>3</v>
      </c>
      <c r="I38" s="32"/>
      <c r="J38" s="32">
        <f t="shared" si="0"/>
        <v>0</v>
      </c>
    </row>
    <row r="39" spans="1:10" x14ac:dyDescent="0.25">
      <c r="A39" s="16">
        <v>34</v>
      </c>
      <c r="B39" s="10" t="s">
        <v>226</v>
      </c>
      <c r="C39" s="54" t="s">
        <v>244</v>
      </c>
      <c r="D39" s="16" t="s">
        <v>237</v>
      </c>
      <c r="E39" s="55">
        <v>830</v>
      </c>
      <c r="F39" s="16">
        <v>620</v>
      </c>
      <c r="G39" s="16">
        <v>1</v>
      </c>
      <c r="H39" s="43">
        <v>3</v>
      </c>
      <c r="I39" s="32"/>
      <c r="J39" s="32">
        <f t="shared" si="0"/>
        <v>0</v>
      </c>
    </row>
    <row r="40" spans="1:10" x14ac:dyDescent="0.25">
      <c r="A40" s="16">
        <v>35</v>
      </c>
      <c r="B40" s="10" t="s">
        <v>227</v>
      </c>
      <c r="C40" s="54" t="s">
        <v>244</v>
      </c>
      <c r="D40" s="16" t="s">
        <v>237</v>
      </c>
      <c r="E40" s="55">
        <v>480</v>
      </c>
      <c r="F40" s="16">
        <v>480</v>
      </c>
      <c r="G40" s="16">
        <v>1</v>
      </c>
      <c r="H40" s="43">
        <v>3</v>
      </c>
      <c r="I40" s="32"/>
      <c r="J40" s="32">
        <f t="shared" si="0"/>
        <v>0</v>
      </c>
    </row>
    <row r="41" spans="1:10" x14ac:dyDescent="0.25">
      <c r="A41" s="16">
        <v>36</v>
      </c>
      <c r="B41" s="10" t="s">
        <v>228</v>
      </c>
      <c r="C41" s="54" t="s">
        <v>243</v>
      </c>
      <c r="D41" s="16" t="s">
        <v>238</v>
      </c>
      <c r="E41" s="55">
        <v>170</v>
      </c>
      <c r="F41" s="16">
        <v>170</v>
      </c>
      <c r="G41" s="16">
        <v>1</v>
      </c>
      <c r="H41" s="43">
        <v>3</v>
      </c>
      <c r="I41" s="32"/>
      <c r="J41" s="32">
        <f t="shared" si="0"/>
        <v>0</v>
      </c>
    </row>
    <row r="42" spans="1:10" x14ac:dyDescent="0.25">
      <c r="A42" s="16">
        <v>37</v>
      </c>
      <c r="B42" s="10" t="s">
        <v>229</v>
      </c>
      <c r="C42" s="54" t="s">
        <v>241</v>
      </c>
      <c r="D42" s="16" t="s">
        <v>238</v>
      </c>
      <c r="E42" s="55">
        <v>200</v>
      </c>
      <c r="F42" s="16">
        <v>100</v>
      </c>
      <c r="G42" s="16">
        <v>1</v>
      </c>
      <c r="H42" s="43">
        <v>3</v>
      </c>
      <c r="I42" s="32"/>
      <c r="J42" s="32">
        <f t="shared" si="0"/>
        <v>0</v>
      </c>
    </row>
    <row r="43" spans="1:10" x14ac:dyDescent="0.25">
      <c r="A43" s="16">
        <v>38</v>
      </c>
      <c r="B43" s="10" t="s">
        <v>230</v>
      </c>
      <c r="C43" s="54" t="s">
        <v>242</v>
      </c>
      <c r="D43" s="16" t="s">
        <v>238</v>
      </c>
      <c r="E43" s="55">
        <v>100</v>
      </c>
      <c r="F43" s="16">
        <v>670</v>
      </c>
      <c r="G43" s="16">
        <v>1</v>
      </c>
      <c r="H43" s="43">
        <v>3</v>
      </c>
      <c r="I43" s="32"/>
      <c r="J43" s="32">
        <f t="shared" si="0"/>
        <v>0</v>
      </c>
    </row>
    <row r="44" spans="1:10" ht="30" x14ac:dyDescent="0.25">
      <c r="A44" s="16">
        <v>39</v>
      </c>
      <c r="B44" s="10" t="s">
        <v>231</v>
      </c>
      <c r="C44" s="54" t="s">
        <v>241</v>
      </c>
      <c r="D44" s="16" t="s">
        <v>238</v>
      </c>
      <c r="E44" s="55">
        <v>80</v>
      </c>
      <c r="F44" s="16">
        <v>180</v>
      </c>
      <c r="G44" s="16">
        <v>1</v>
      </c>
      <c r="H44" s="43" t="s">
        <v>385</v>
      </c>
      <c r="I44" s="32"/>
      <c r="J44" s="32">
        <f>I44</f>
        <v>0</v>
      </c>
    </row>
    <row r="45" spans="1:10" ht="30" x14ac:dyDescent="0.25">
      <c r="A45" s="16">
        <v>40</v>
      </c>
      <c r="B45" s="10" t="s">
        <v>232</v>
      </c>
      <c r="C45" s="54" t="s">
        <v>241</v>
      </c>
      <c r="D45" s="16" t="s">
        <v>238</v>
      </c>
      <c r="E45" s="55">
        <v>200</v>
      </c>
      <c r="F45" s="16">
        <v>100</v>
      </c>
      <c r="G45" s="16">
        <v>1</v>
      </c>
      <c r="H45" s="43" t="s">
        <v>385</v>
      </c>
      <c r="I45" s="32"/>
      <c r="J45" s="32">
        <f t="shared" ref="J45:J48" si="1">I45</f>
        <v>0</v>
      </c>
    </row>
    <row r="46" spans="1:10" ht="30" x14ac:dyDescent="0.25">
      <c r="A46" s="16">
        <v>41</v>
      </c>
      <c r="B46" s="10" t="s">
        <v>235</v>
      </c>
      <c r="C46" s="54" t="s">
        <v>241</v>
      </c>
      <c r="D46" s="16" t="s">
        <v>238</v>
      </c>
      <c r="E46" s="55">
        <v>200</v>
      </c>
      <c r="F46" s="16">
        <v>100</v>
      </c>
      <c r="G46" s="16">
        <v>1</v>
      </c>
      <c r="H46" s="43" t="s">
        <v>385</v>
      </c>
      <c r="I46" s="32"/>
      <c r="J46" s="32">
        <f t="shared" si="1"/>
        <v>0</v>
      </c>
    </row>
    <row r="47" spans="1:10" ht="30" x14ac:dyDescent="0.25">
      <c r="A47" s="16">
        <v>42</v>
      </c>
      <c r="B47" s="10" t="s">
        <v>234</v>
      </c>
      <c r="C47" s="54" t="s">
        <v>241</v>
      </c>
      <c r="D47" s="16" t="s">
        <v>238</v>
      </c>
      <c r="E47" s="55">
        <v>100</v>
      </c>
      <c r="F47" s="16">
        <v>110</v>
      </c>
      <c r="G47" s="16">
        <v>1</v>
      </c>
      <c r="H47" s="43" t="s">
        <v>385</v>
      </c>
      <c r="I47" s="32"/>
      <c r="J47" s="32">
        <f t="shared" si="1"/>
        <v>0</v>
      </c>
    </row>
    <row r="48" spans="1:10" ht="30" x14ac:dyDescent="0.25">
      <c r="A48" s="16">
        <v>43</v>
      </c>
      <c r="B48" s="10" t="s">
        <v>233</v>
      </c>
      <c r="C48" s="54" t="s">
        <v>241</v>
      </c>
      <c r="D48" s="16" t="s">
        <v>238</v>
      </c>
      <c r="E48" s="55">
        <v>100</v>
      </c>
      <c r="F48" s="16">
        <v>110</v>
      </c>
      <c r="G48" s="16">
        <v>1</v>
      </c>
      <c r="H48" s="43" t="s">
        <v>385</v>
      </c>
      <c r="I48" s="32"/>
      <c r="J48" s="32">
        <f t="shared" si="1"/>
        <v>0</v>
      </c>
    </row>
    <row r="49" spans="1:12" x14ac:dyDescent="0.25">
      <c r="A49" s="16">
        <v>44</v>
      </c>
      <c r="B49" s="61" t="s">
        <v>236</v>
      </c>
      <c r="C49" s="62" t="s">
        <v>239</v>
      </c>
      <c r="D49" s="60" t="s">
        <v>238</v>
      </c>
      <c r="E49" s="63">
        <v>1310</v>
      </c>
      <c r="F49" s="60" t="s">
        <v>84</v>
      </c>
      <c r="G49" s="60">
        <v>1</v>
      </c>
      <c r="H49" s="52">
        <v>4</v>
      </c>
      <c r="I49" s="32"/>
      <c r="J49" s="32">
        <f t="shared" si="0"/>
        <v>0</v>
      </c>
    </row>
    <row r="50" spans="1:12" ht="30" x14ac:dyDescent="0.25">
      <c r="A50" s="16">
        <v>45</v>
      </c>
      <c r="B50" s="61" t="s">
        <v>306</v>
      </c>
      <c r="C50" s="62" t="s">
        <v>310</v>
      </c>
      <c r="D50" s="60" t="s">
        <v>312</v>
      </c>
      <c r="E50" s="60">
        <v>4690</v>
      </c>
      <c r="F50" s="60">
        <v>4690</v>
      </c>
      <c r="G50" s="60">
        <v>1</v>
      </c>
      <c r="H50" s="52">
        <v>4</v>
      </c>
      <c r="I50" s="32"/>
      <c r="J50" s="32">
        <f t="shared" ref="J50:J53" si="2">I50*H50</f>
        <v>0</v>
      </c>
    </row>
    <row r="51" spans="1:12" ht="30" x14ac:dyDescent="0.25">
      <c r="A51" s="16">
        <v>46</v>
      </c>
      <c r="B51" s="61" t="s">
        <v>307</v>
      </c>
      <c r="C51" s="62" t="s">
        <v>311</v>
      </c>
      <c r="D51" s="60" t="s">
        <v>312</v>
      </c>
      <c r="E51" s="63">
        <v>1976</v>
      </c>
      <c r="F51" s="63">
        <v>1976</v>
      </c>
      <c r="G51" s="60">
        <v>1</v>
      </c>
      <c r="H51" s="52">
        <v>4</v>
      </c>
      <c r="I51" s="32"/>
      <c r="J51" s="32">
        <f t="shared" si="2"/>
        <v>0</v>
      </c>
    </row>
    <row r="52" spans="1:12" ht="30" x14ac:dyDescent="0.25">
      <c r="A52" s="16">
        <v>47</v>
      </c>
      <c r="B52" s="61" t="s">
        <v>308</v>
      </c>
      <c r="C52" s="62" t="s">
        <v>313</v>
      </c>
      <c r="D52" s="60" t="s">
        <v>314</v>
      </c>
      <c r="E52" s="63">
        <v>4777</v>
      </c>
      <c r="F52" s="60">
        <v>4089</v>
      </c>
      <c r="G52" s="60">
        <v>1</v>
      </c>
      <c r="H52" s="52">
        <v>4</v>
      </c>
      <c r="I52" s="32"/>
      <c r="J52" s="32">
        <f t="shared" si="2"/>
        <v>0</v>
      </c>
    </row>
    <row r="53" spans="1:12" ht="30" x14ac:dyDescent="0.25">
      <c r="A53" s="16">
        <v>48</v>
      </c>
      <c r="B53" s="61" t="s">
        <v>309</v>
      </c>
      <c r="C53" s="62" t="s">
        <v>313</v>
      </c>
      <c r="D53" s="60" t="s">
        <v>314</v>
      </c>
      <c r="E53" s="63">
        <v>4078</v>
      </c>
      <c r="F53" s="60">
        <v>3572</v>
      </c>
      <c r="G53" s="60">
        <v>1</v>
      </c>
      <c r="H53" s="52">
        <v>4</v>
      </c>
      <c r="I53" s="32"/>
      <c r="J53" s="32">
        <f t="shared" si="2"/>
        <v>0</v>
      </c>
    </row>
    <row r="54" spans="1:12" s="79" customFormat="1" x14ac:dyDescent="0.25">
      <c r="A54" s="75"/>
      <c r="B54" s="77"/>
      <c r="C54" s="78"/>
      <c r="D54" s="78"/>
      <c r="E54" s="76"/>
      <c r="F54" s="76"/>
      <c r="G54" s="76"/>
      <c r="H54" s="42" t="s">
        <v>300</v>
      </c>
      <c r="I54" s="88">
        <f>SUM(I6:I53)</f>
        <v>0</v>
      </c>
      <c r="J54" s="88">
        <f>SUM(J6:J53)</f>
        <v>0</v>
      </c>
      <c r="K54"/>
      <c r="L54"/>
    </row>
    <row r="55" spans="1:12" ht="15" customHeight="1" x14ac:dyDescent="0.25">
      <c r="A55" s="132" t="s">
        <v>410</v>
      </c>
      <c r="B55" s="132"/>
      <c r="C55" s="132"/>
      <c r="D55" s="132"/>
      <c r="E55" s="132"/>
      <c r="F55" s="132"/>
      <c r="G55" s="132"/>
      <c r="H55" s="132"/>
      <c r="I55" s="132"/>
      <c r="J55" s="132"/>
    </row>
    <row r="56" spans="1:12" x14ac:dyDescent="0.25">
      <c r="A56" s="43">
        <v>49</v>
      </c>
      <c r="B56" s="46" t="s">
        <v>17</v>
      </c>
      <c r="C56" s="46" t="s">
        <v>18</v>
      </c>
      <c r="D56" s="43" t="s">
        <v>208</v>
      </c>
      <c r="E56" s="43">
        <v>6700</v>
      </c>
      <c r="F56" s="43">
        <v>6700</v>
      </c>
      <c r="G56" s="43">
        <v>1</v>
      </c>
      <c r="H56" s="43">
        <v>1</v>
      </c>
      <c r="I56" s="84"/>
      <c r="J56" s="85">
        <f>I56*H56</f>
        <v>0</v>
      </c>
    </row>
    <row r="57" spans="1:12" x14ac:dyDescent="0.25">
      <c r="A57" s="43">
        <v>50</v>
      </c>
      <c r="B57" s="46" t="s">
        <v>19</v>
      </c>
      <c r="C57" s="46" t="s">
        <v>20</v>
      </c>
      <c r="D57" s="43" t="s">
        <v>208</v>
      </c>
      <c r="E57" s="43">
        <v>5300</v>
      </c>
      <c r="F57" s="43">
        <v>5300</v>
      </c>
      <c r="G57" s="43">
        <v>1</v>
      </c>
      <c r="H57" s="43">
        <v>1</v>
      </c>
      <c r="I57" s="84"/>
      <c r="J57" s="85">
        <f t="shared" ref="J57:J92" si="3">I57*H57</f>
        <v>0</v>
      </c>
    </row>
    <row r="58" spans="1:12" x14ac:dyDescent="0.25">
      <c r="A58" s="43">
        <v>51</v>
      </c>
      <c r="B58" s="46" t="s">
        <v>21</v>
      </c>
      <c r="C58" s="46" t="s">
        <v>22</v>
      </c>
      <c r="D58" s="43" t="s">
        <v>208</v>
      </c>
      <c r="E58" s="43">
        <v>7620</v>
      </c>
      <c r="F58" s="43">
        <v>7370</v>
      </c>
      <c r="G58" s="43">
        <v>1</v>
      </c>
      <c r="H58" s="43">
        <v>1</v>
      </c>
      <c r="I58" s="84"/>
      <c r="J58" s="85">
        <f t="shared" si="3"/>
        <v>0</v>
      </c>
    </row>
    <row r="59" spans="1:12" x14ac:dyDescent="0.25">
      <c r="A59" s="43">
        <v>52</v>
      </c>
      <c r="B59" s="46" t="s">
        <v>23</v>
      </c>
      <c r="C59" s="46" t="s">
        <v>18</v>
      </c>
      <c r="D59" s="43" t="s">
        <v>208</v>
      </c>
      <c r="E59" s="43">
        <v>6500</v>
      </c>
      <c r="F59" s="43">
        <v>6500</v>
      </c>
      <c r="G59" s="43">
        <v>1</v>
      </c>
      <c r="H59" s="43">
        <v>1</v>
      </c>
      <c r="I59" s="84"/>
      <c r="J59" s="85">
        <f t="shared" si="3"/>
        <v>0</v>
      </c>
    </row>
    <row r="60" spans="1:12" x14ac:dyDescent="0.25">
      <c r="A60" s="43">
        <v>53</v>
      </c>
      <c r="B60" s="46" t="s">
        <v>24</v>
      </c>
      <c r="C60" s="46" t="s">
        <v>20</v>
      </c>
      <c r="D60" s="43" t="s">
        <v>208</v>
      </c>
      <c r="E60" s="43">
        <v>5000</v>
      </c>
      <c r="F60" s="43">
        <v>5000</v>
      </c>
      <c r="G60" s="43">
        <v>1</v>
      </c>
      <c r="H60" s="43">
        <v>1</v>
      </c>
      <c r="I60" s="84"/>
      <c r="J60" s="85">
        <f t="shared" si="3"/>
        <v>0</v>
      </c>
    </row>
    <row r="61" spans="1:12" x14ac:dyDescent="0.25">
      <c r="A61" s="43">
        <v>54</v>
      </c>
      <c r="B61" s="46" t="s">
        <v>25</v>
      </c>
      <c r="C61" s="46" t="s">
        <v>26</v>
      </c>
      <c r="D61" s="43" t="s">
        <v>209</v>
      </c>
      <c r="E61" s="43">
        <v>3220</v>
      </c>
      <c r="F61" s="43">
        <v>3220</v>
      </c>
      <c r="G61" s="43">
        <v>1</v>
      </c>
      <c r="H61" s="43">
        <v>1</v>
      </c>
      <c r="I61" s="84"/>
      <c r="J61" s="85">
        <f t="shared" si="3"/>
        <v>0</v>
      </c>
    </row>
    <row r="62" spans="1:12" x14ac:dyDescent="0.25">
      <c r="A62" s="43">
        <v>55</v>
      </c>
      <c r="B62" s="46" t="s">
        <v>27</v>
      </c>
      <c r="C62" s="46" t="s">
        <v>28</v>
      </c>
      <c r="D62" s="43" t="s">
        <v>209</v>
      </c>
      <c r="E62" s="43">
        <v>2770</v>
      </c>
      <c r="F62" s="43">
        <v>2270</v>
      </c>
      <c r="G62" s="43">
        <v>1</v>
      </c>
      <c r="H62" s="43">
        <v>1</v>
      </c>
      <c r="I62" s="84"/>
      <c r="J62" s="85">
        <f t="shared" si="3"/>
        <v>0</v>
      </c>
    </row>
    <row r="63" spans="1:12" x14ac:dyDescent="0.25">
      <c r="A63" s="43">
        <v>56</v>
      </c>
      <c r="B63" s="46" t="s">
        <v>29</v>
      </c>
      <c r="C63" s="46" t="s">
        <v>30</v>
      </c>
      <c r="D63" s="86" t="s">
        <v>209</v>
      </c>
      <c r="E63" s="43">
        <v>2850</v>
      </c>
      <c r="F63" s="43">
        <v>2850</v>
      </c>
      <c r="G63" s="43">
        <v>1</v>
      </c>
      <c r="H63" s="43">
        <v>1</v>
      </c>
      <c r="I63" s="84"/>
      <c r="J63" s="85">
        <f t="shared" si="3"/>
        <v>0</v>
      </c>
    </row>
    <row r="64" spans="1:12" ht="45" x14ac:dyDescent="0.25">
      <c r="A64" s="43">
        <v>57</v>
      </c>
      <c r="B64" s="46" t="s">
        <v>110</v>
      </c>
      <c r="C64" s="46" t="s">
        <v>140</v>
      </c>
      <c r="D64" s="43" t="s">
        <v>208</v>
      </c>
      <c r="E64" s="43">
        <v>1350</v>
      </c>
      <c r="F64" s="43" t="s">
        <v>141</v>
      </c>
      <c r="G64" s="43">
        <v>1</v>
      </c>
      <c r="H64" s="43">
        <v>1</v>
      </c>
      <c r="I64" s="84"/>
      <c r="J64" s="85">
        <f t="shared" si="3"/>
        <v>0</v>
      </c>
    </row>
    <row r="65" spans="1:10" ht="45" x14ac:dyDescent="0.25">
      <c r="A65" s="43">
        <v>58</v>
      </c>
      <c r="B65" s="46" t="s">
        <v>111</v>
      </c>
      <c r="C65" s="46" t="s">
        <v>140</v>
      </c>
      <c r="D65" s="43" t="s">
        <v>208</v>
      </c>
      <c r="E65" s="43">
        <v>1550</v>
      </c>
      <c r="F65" s="43" t="s">
        <v>141</v>
      </c>
      <c r="G65" s="43">
        <v>1</v>
      </c>
      <c r="H65" s="43">
        <v>1</v>
      </c>
      <c r="I65" s="84"/>
      <c r="J65" s="85">
        <f t="shared" si="3"/>
        <v>0</v>
      </c>
    </row>
    <row r="66" spans="1:10" x14ac:dyDescent="0.25">
      <c r="A66" s="43">
        <v>59</v>
      </c>
      <c r="B66" s="46" t="s">
        <v>31</v>
      </c>
      <c r="C66" s="46" t="s">
        <v>32</v>
      </c>
      <c r="D66" s="87" t="s">
        <v>210</v>
      </c>
      <c r="E66" s="43">
        <v>4100</v>
      </c>
      <c r="F66" s="43">
        <v>4100</v>
      </c>
      <c r="G66" s="43">
        <v>1</v>
      </c>
      <c r="H66" s="43">
        <v>1</v>
      </c>
      <c r="I66" s="84"/>
      <c r="J66" s="85">
        <f t="shared" si="3"/>
        <v>0</v>
      </c>
    </row>
    <row r="67" spans="1:10" x14ac:dyDescent="0.25">
      <c r="A67" s="43">
        <v>60</v>
      </c>
      <c r="B67" s="46" t="s">
        <v>33</v>
      </c>
      <c r="C67" s="46" t="s">
        <v>32</v>
      </c>
      <c r="D67" s="43" t="s">
        <v>210</v>
      </c>
      <c r="E67" s="43">
        <v>4100</v>
      </c>
      <c r="F67" s="43">
        <v>4100</v>
      </c>
      <c r="G67" s="43">
        <v>1</v>
      </c>
      <c r="H67" s="43">
        <v>1</v>
      </c>
      <c r="I67" s="84"/>
      <c r="J67" s="85">
        <f t="shared" si="3"/>
        <v>0</v>
      </c>
    </row>
    <row r="68" spans="1:10" x14ac:dyDescent="0.25">
      <c r="A68" s="43">
        <v>61</v>
      </c>
      <c r="B68" s="46" t="s">
        <v>34</v>
      </c>
      <c r="C68" s="46" t="s">
        <v>35</v>
      </c>
      <c r="D68" s="43" t="s">
        <v>210</v>
      </c>
      <c r="E68" s="43">
        <v>2100</v>
      </c>
      <c r="F68" s="43">
        <v>2100</v>
      </c>
      <c r="G68" s="43">
        <v>1</v>
      </c>
      <c r="H68" s="43">
        <v>1</v>
      </c>
      <c r="I68" s="84"/>
      <c r="J68" s="85">
        <f t="shared" si="3"/>
        <v>0</v>
      </c>
    </row>
    <row r="69" spans="1:10" x14ac:dyDescent="0.25">
      <c r="A69" s="43">
        <v>62</v>
      </c>
      <c r="B69" s="46" t="s">
        <v>36</v>
      </c>
      <c r="C69" s="46" t="s">
        <v>35</v>
      </c>
      <c r="D69" s="43" t="s">
        <v>210</v>
      </c>
      <c r="E69" s="43">
        <v>2100</v>
      </c>
      <c r="F69" s="43">
        <v>2100</v>
      </c>
      <c r="G69" s="43">
        <v>1</v>
      </c>
      <c r="H69" s="43">
        <v>1</v>
      </c>
      <c r="I69" s="84"/>
      <c r="J69" s="85">
        <f t="shared" si="3"/>
        <v>0</v>
      </c>
    </row>
    <row r="70" spans="1:10" x14ac:dyDescent="0.25">
      <c r="A70" s="43">
        <v>63</v>
      </c>
      <c r="B70" s="46" t="s">
        <v>37</v>
      </c>
      <c r="C70" s="46" t="s">
        <v>32</v>
      </c>
      <c r="D70" s="43" t="s">
        <v>210</v>
      </c>
      <c r="E70" s="43">
        <v>4100</v>
      </c>
      <c r="F70" s="43">
        <v>4100</v>
      </c>
      <c r="G70" s="43">
        <v>1</v>
      </c>
      <c r="H70" s="43">
        <v>1</v>
      </c>
      <c r="I70" s="84"/>
      <c r="J70" s="85">
        <f t="shared" si="3"/>
        <v>0</v>
      </c>
    </row>
    <row r="71" spans="1:10" x14ac:dyDescent="0.25">
      <c r="A71" s="43">
        <v>64</v>
      </c>
      <c r="B71" s="46" t="s">
        <v>38</v>
      </c>
      <c r="C71" s="46" t="s">
        <v>39</v>
      </c>
      <c r="D71" s="43" t="s">
        <v>210</v>
      </c>
      <c r="E71" s="43">
        <v>8600</v>
      </c>
      <c r="F71" s="43">
        <v>7000</v>
      </c>
      <c r="G71" s="43">
        <v>1</v>
      </c>
      <c r="H71" s="43">
        <v>1</v>
      </c>
      <c r="I71" s="84"/>
      <c r="J71" s="85">
        <f t="shared" si="3"/>
        <v>0</v>
      </c>
    </row>
    <row r="72" spans="1:10" x14ac:dyDescent="0.25">
      <c r="A72" s="43">
        <v>65</v>
      </c>
      <c r="B72" s="46" t="s">
        <v>40</v>
      </c>
      <c r="C72" s="46" t="s">
        <v>41</v>
      </c>
      <c r="D72" s="43" t="s">
        <v>210</v>
      </c>
      <c r="E72" s="43">
        <v>5885</v>
      </c>
      <c r="F72" s="43">
        <v>5060</v>
      </c>
      <c r="G72" s="43">
        <v>1</v>
      </c>
      <c r="H72" s="43">
        <v>1</v>
      </c>
      <c r="I72" s="84"/>
      <c r="J72" s="85">
        <f t="shared" si="3"/>
        <v>0</v>
      </c>
    </row>
    <row r="73" spans="1:10" x14ac:dyDescent="0.25">
      <c r="A73" s="43">
        <v>66</v>
      </c>
      <c r="B73" s="46" t="s">
        <v>159</v>
      </c>
      <c r="C73" s="46" t="s">
        <v>160</v>
      </c>
      <c r="D73" s="43" t="s">
        <v>213</v>
      </c>
      <c r="E73" s="43">
        <v>12000</v>
      </c>
      <c r="F73" s="43">
        <v>9600</v>
      </c>
      <c r="G73" s="43">
        <v>1</v>
      </c>
      <c r="H73" s="43">
        <v>1</v>
      </c>
      <c r="I73" s="84"/>
      <c r="J73" s="85">
        <f t="shared" si="3"/>
        <v>0</v>
      </c>
    </row>
    <row r="74" spans="1:10" x14ac:dyDescent="0.25">
      <c r="A74" s="43">
        <v>67</v>
      </c>
      <c r="B74" s="46" t="s">
        <v>42</v>
      </c>
      <c r="C74" s="46" t="s">
        <v>407</v>
      </c>
      <c r="D74" s="43" t="s">
        <v>211</v>
      </c>
      <c r="E74" s="43">
        <v>4482</v>
      </c>
      <c r="F74" s="43">
        <v>3132</v>
      </c>
      <c r="G74" s="43">
        <v>1</v>
      </c>
      <c r="H74" s="43">
        <v>1</v>
      </c>
      <c r="I74" s="84"/>
      <c r="J74" s="85">
        <f t="shared" si="3"/>
        <v>0</v>
      </c>
    </row>
    <row r="75" spans="1:10" x14ac:dyDescent="0.25">
      <c r="A75" s="43">
        <v>68</v>
      </c>
      <c r="B75" s="46" t="s">
        <v>43</v>
      </c>
      <c r="C75" s="46" t="s">
        <v>407</v>
      </c>
      <c r="D75" s="43" t="s">
        <v>211</v>
      </c>
      <c r="E75" s="43">
        <v>4050</v>
      </c>
      <c r="F75" s="43">
        <v>3000</v>
      </c>
      <c r="G75" s="43">
        <v>1</v>
      </c>
      <c r="H75" s="43">
        <v>1</v>
      </c>
      <c r="I75" s="84"/>
      <c r="J75" s="85">
        <f t="shared" si="3"/>
        <v>0</v>
      </c>
    </row>
    <row r="76" spans="1:10" x14ac:dyDescent="0.25">
      <c r="A76" s="43">
        <v>69</v>
      </c>
      <c r="B76" s="46" t="s">
        <v>44</v>
      </c>
      <c r="C76" s="46" t="s">
        <v>45</v>
      </c>
      <c r="D76" s="43" t="s">
        <v>211</v>
      </c>
      <c r="E76" s="43">
        <v>2160</v>
      </c>
      <c r="F76" s="43">
        <v>1860</v>
      </c>
      <c r="G76" s="43">
        <v>1</v>
      </c>
      <c r="H76" s="43">
        <v>1</v>
      </c>
      <c r="I76" s="84"/>
      <c r="J76" s="85">
        <f t="shared" si="3"/>
        <v>0</v>
      </c>
    </row>
    <row r="77" spans="1:10" x14ac:dyDescent="0.25">
      <c r="A77" s="43">
        <v>70</v>
      </c>
      <c r="B77" s="46" t="s">
        <v>46</v>
      </c>
      <c r="C77" s="46" t="s">
        <v>45</v>
      </c>
      <c r="D77" s="43" t="s">
        <v>211</v>
      </c>
      <c r="E77" s="43">
        <v>1500</v>
      </c>
      <c r="F77" s="43">
        <v>1050</v>
      </c>
      <c r="G77" s="43">
        <v>1</v>
      </c>
      <c r="H77" s="43">
        <v>1</v>
      </c>
      <c r="I77" s="84"/>
      <c r="J77" s="85">
        <f t="shared" si="3"/>
        <v>0</v>
      </c>
    </row>
    <row r="78" spans="1:10" x14ac:dyDescent="0.25">
      <c r="A78" s="43">
        <v>71</v>
      </c>
      <c r="B78" s="46" t="s">
        <v>47</v>
      </c>
      <c r="C78" s="46" t="s">
        <v>45</v>
      </c>
      <c r="D78" s="43" t="s">
        <v>212</v>
      </c>
      <c r="E78" s="43">
        <v>2300</v>
      </c>
      <c r="F78" s="43">
        <v>1635</v>
      </c>
      <c r="G78" s="43">
        <v>1</v>
      </c>
      <c r="H78" s="43">
        <v>1</v>
      </c>
      <c r="I78" s="84"/>
      <c r="J78" s="85">
        <f t="shared" si="3"/>
        <v>0</v>
      </c>
    </row>
    <row r="79" spans="1:10" x14ac:dyDescent="0.25">
      <c r="A79" s="43">
        <v>72</v>
      </c>
      <c r="B79" s="46" t="s">
        <v>48</v>
      </c>
      <c r="C79" s="46" t="s">
        <v>49</v>
      </c>
      <c r="D79" s="43" t="s">
        <v>212</v>
      </c>
      <c r="E79" s="43">
        <v>3519</v>
      </c>
      <c r="F79" s="43">
        <v>3069</v>
      </c>
      <c r="G79" s="43">
        <v>1</v>
      </c>
      <c r="H79" s="43">
        <v>1</v>
      </c>
      <c r="I79" s="84"/>
      <c r="J79" s="85">
        <f t="shared" si="3"/>
        <v>0</v>
      </c>
    </row>
    <row r="80" spans="1:10" x14ac:dyDescent="0.25">
      <c r="A80" s="43">
        <v>73</v>
      </c>
      <c r="B80" s="46" t="s">
        <v>50</v>
      </c>
      <c r="C80" s="46" t="s">
        <v>142</v>
      </c>
      <c r="D80" s="43" t="s">
        <v>212</v>
      </c>
      <c r="E80" s="43">
        <v>1740</v>
      </c>
      <c r="F80" s="43">
        <v>1740</v>
      </c>
      <c r="G80" s="43">
        <v>1</v>
      </c>
      <c r="H80" s="43">
        <v>1</v>
      </c>
      <c r="I80" s="84"/>
      <c r="J80" s="85">
        <f t="shared" si="3"/>
        <v>0</v>
      </c>
    </row>
    <row r="81" spans="1:13" x14ac:dyDescent="0.25">
      <c r="A81" s="43">
        <v>74</v>
      </c>
      <c r="B81" s="46" t="s">
        <v>52</v>
      </c>
      <c r="C81" s="46" t="s">
        <v>143</v>
      </c>
      <c r="D81" s="43" t="s">
        <v>211</v>
      </c>
      <c r="E81" s="43">
        <v>824</v>
      </c>
      <c r="F81" s="43">
        <v>824</v>
      </c>
      <c r="G81" s="43">
        <v>1</v>
      </c>
      <c r="H81" s="43">
        <v>1</v>
      </c>
      <c r="I81" s="84"/>
      <c r="J81" s="85">
        <f t="shared" si="3"/>
        <v>0</v>
      </c>
    </row>
    <row r="82" spans="1:13" x14ac:dyDescent="0.25">
      <c r="A82" s="43">
        <v>75</v>
      </c>
      <c r="B82" s="46" t="s">
        <v>54</v>
      </c>
      <c r="C82" s="46" t="s">
        <v>55</v>
      </c>
      <c r="D82" s="43" t="s">
        <v>211</v>
      </c>
      <c r="E82" s="43">
        <v>1700</v>
      </c>
      <c r="F82" s="43">
        <v>900</v>
      </c>
      <c r="G82" s="43">
        <v>1</v>
      </c>
      <c r="H82" s="43">
        <v>1</v>
      </c>
      <c r="I82" s="84"/>
      <c r="J82" s="85">
        <f t="shared" si="3"/>
        <v>0</v>
      </c>
    </row>
    <row r="83" spans="1:13" x14ac:dyDescent="0.25">
      <c r="A83" s="43">
        <v>76</v>
      </c>
      <c r="B83" s="46" t="s">
        <v>56</v>
      </c>
      <c r="C83" s="46" t="s">
        <v>55</v>
      </c>
      <c r="D83" s="43" t="s">
        <v>211</v>
      </c>
      <c r="E83" s="43">
        <v>2120</v>
      </c>
      <c r="F83" s="43">
        <v>2100</v>
      </c>
      <c r="G83" s="43">
        <v>1</v>
      </c>
      <c r="H83" s="43">
        <v>1</v>
      </c>
      <c r="I83" s="84"/>
      <c r="J83" s="85">
        <f t="shared" si="3"/>
        <v>0</v>
      </c>
    </row>
    <row r="84" spans="1:13" x14ac:dyDescent="0.25">
      <c r="A84" s="43">
        <v>77</v>
      </c>
      <c r="B84" s="46" t="s">
        <v>57</v>
      </c>
      <c r="C84" s="46" t="s">
        <v>55</v>
      </c>
      <c r="D84" s="43" t="s">
        <v>211</v>
      </c>
      <c r="E84" s="43">
        <v>1700</v>
      </c>
      <c r="F84" s="43">
        <v>900</v>
      </c>
      <c r="G84" s="43">
        <v>1</v>
      </c>
      <c r="H84" s="43">
        <v>1</v>
      </c>
      <c r="I84" s="84"/>
      <c r="J84" s="85">
        <f t="shared" si="3"/>
        <v>0</v>
      </c>
    </row>
    <row r="85" spans="1:13" ht="30" x14ac:dyDescent="0.25">
      <c r="A85" s="43">
        <v>78</v>
      </c>
      <c r="B85" s="46" t="s">
        <v>161</v>
      </c>
      <c r="C85" s="46" t="s">
        <v>165</v>
      </c>
      <c r="D85" s="43" t="s">
        <v>222</v>
      </c>
      <c r="E85" s="43">
        <v>1552</v>
      </c>
      <c r="F85" s="43">
        <v>1169</v>
      </c>
      <c r="G85" s="43">
        <v>1</v>
      </c>
      <c r="H85" s="43">
        <v>1</v>
      </c>
      <c r="I85" s="84"/>
      <c r="J85" s="85">
        <f t="shared" si="3"/>
        <v>0</v>
      </c>
    </row>
    <row r="86" spans="1:13" ht="30" x14ac:dyDescent="0.25">
      <c r="A86" s="43">
        <v>79</v>
      </c>
      <c r="B86" s="46" t="s">
        <v>163</v>
      </c>
      <c r="C86" s="46" t="s">
        <v>166</v>
      </c>
      <c r="D86" s="43" t="s">
        <v>223</v>
      </c>
      <c r="E86" s="43">
        <v>5895</v>
      </c>
      <c r="F86" s="43">
        <v>5774</v>
      </c>
      <c r="G86" s="43">
        <v>1</v>
      </c>
      <c r="H86" s="43">
        <v>1</v>
      </c>
      <c r="I86" s="84"/>
      <c r="J86" s="85">
        <f t="shared" si="3"/>
        <v>0</v>
      </c>
    </row>
    <row r="87" spans="1:13" x14ac:dyDescent="0.25">
      <c r="A87" s="43">
        <v>80</v>
      </c>
      <c r="B87" s="46" t="s">
        <v>58</v>
      </c>
      <c r="C87" s="46" t="s">
        <v>59</v>
      </c>
      <c r="D87" s="43" t="s">
        <v>214</v>
      </c>
      <c r="E87" s="43">
        <v>14100</v>
      </c>
      <c r="F87" s="43">
        <v>13850</v>
      </c>
      <c r="G87" s="43">
        <v>1</v>
      </c>
      <c r="H87" s="43">
        <v>1</v>
      </c>
      <c r="I87" s="84"/>
      <c r="J87" s="85">
        <f t="shared" si="3"/>
        <v>0</v>
      </c>
    </row>
    <row r="88" spans="1:13" ht="30" x14ac:dyDescent="0.25">
      <c r="A88" s="43">
        <v>81</v>
      </c>
      <c r="B88" s="46" t="s">
        <v>167</v>
      </c>
      <c r="C88" s="46" t="s">
        <v>168</v>
      </c>
      <c r="D88" s="43" t="s">
        <v>215</v>
      </c>
      <c r="E88" s="43">
        <v>1490</v>
      </c>
      <c r="F88" s="43">
        <v>1591</v>
      </c>
      <c r="G88" s="43">
        <v>1</v>
      </c>
      <c r="H88" s="43">
        <v>1</v>
      </c>
      <c r="I88" s="84"/>
      <c r="J88" s="85">
        <f t="shared" si="3"/>
        <v>0</v>
      </c>
    </row>
    <row r="89" spans="1:13" ht="30" x14ac:dyDescent="0.25">
      <c r="A89" s="43">
        <v>82</v>
      </c>
      <c r="B89" s="46" t="s">
        <v>306</v>
      </c>
      <c r="C89" s="46" t="s">
        <v>310</v>
      </c>
      <c r="D89" s="43" t="s">
        <v>312</v>
      </c>
      <c r="E89" s="43">
        <v>4690</v>
      </c>
      <c r="F89" s="43">
        <v>4690</v>
      </c>
      <c r="G89" s="43">
        <v>1</v>
      </c>
      <c r="H89" s="43">
        <v>1</v>
      </c>
      <c r="I89" s="84"/>
      <c r="J89" s="85">
        <f t="shared" si="3"/>
        <v>0</v>
      </c>
    </row>
    <row r="90" spans="1:13" ht="30" x14ac:dyDescent="0.25">
      <c r="A90" s="43">
        <v>83</v>
      </c>
      <c r="B90" s="46" t="s">
        <v>307</v>
      </c>
      <c r="C90" s="46" t="s">
        <v>311</v>
      </c>
      <c r="D90" s="43" t="s">
        <v>312</v>
      </c>
      <c r="E90" s="43">
        <v>1976</v>
      </c>
      <c r="F90" s="43">
        <v>1976</v>
      </c>
      <c r="G90" s="43">
        <v>1</v>
      </c>
      <c r="H90" s="43">
        <v>1</v>
      </c>
      <c r="I90" s="84"/>
      <c r="J90" s="85">
        <f t="shared" si="3"/>
        <v>0</v>
      </c>
    </row>
    <row r="91" spans="1:13" ht="30" x14ac:dyDescent="0.25">
      <c r="A91" s="43">
        <v>84</v>
      </c>
      <c r="B91" s="46" t="s">
        <v>308</v>
      </c>
      <c r="C91" s="46" t="s">
        <v>313</v>
      </c>
      <c r="D91" s="43" t="s">
        <v>314</v>
      </c>
      <c r="E91" s="43">
        <v>4777</v>
      </c>
      <c r="F91" s="43">
        <v>4089</v>
      </c>
      <c r="G91" s="43">
        <v>1</v>
      </c>
      <c r="H91" s="43">
        <v>1</v>
      </c>
      <c r="I91" s="84"/>
      <c r="J91" s="85">
        <f t="shared" si="3"/>
        <v>0</v>
      </c>
    </row>
    <row r="92" spans="1:13" ht="30" x14ac:dyDescent="0.25">
      <c r="A92" s="43">
        <v>85</v>
      </c>
      <c r="B92" s="46" t="s">
        <v>309</v>
      </c>
      <c r="C92" s="46" t="s">
        <v>313</v>
      </c>
      <c r="D92" s="43" t="s">
        <v>314</v>
      </c>
      <c r="E92" s="43">
        <v>4078</v>
      </c>
      <c r="F92" s="43">
        <v>3572</v>
      </c>
      <c r="G92" s="43">
        <v>1</v>
      </c>
      <c r="H92" s="43">
        <v>1</v>
      </c>
      <c r="I92" s="84"/>
      <c r="J92" s="85">
        <f t="shared" si="3"/>
        <v>0</v>
      </c>
    </row>
    <row r="93" spans="1:13" s="79" customFormat="1" x14ac:dyDescent="0.25">
      <c r="A93" s="75"/>
      <c r="B93" s="77"/>
      <c r="C93" s="78"/>
      <c r="D93" s="78"/>
      <c r="E93" s="76"/>
      <c r="F93" s="76"/>
      <c r="G93" s="76"/>
      <c r="H93" s="42" t="s">
        <v>300</v>
      </c>
      <c r="I93" s="88">
        <f>SUM(I56:I92)</f>
        <v>0</v>
      </c>
      <c r="J93" s="88">
        <f>SUM(J56:J92)</f>
        <v>0</v>
      </c>
    </row>
    <row r="94" spans="1:13" ht="15" customHeight="1" x14ac:dyDescent="0.25">
      <c r="A94" s="133" t="s">
        <v>156</v>
      </c>
      <c r="B94" s="134"/>
      <c r="C94" s="134"/>
      <c r="D94" s="134"/>
      <c r="E94" s="134"/>
      <c r="F94" s="134"/>
      <c r="G94" s="134"/>
      <c r="H94" s="134"/>
      <c r="I94" s="134"/>
      <c r="J94" s="135"/>
    </row>
    <row r="95" spans="1:13" x14ac:dyDescent="0.25">
      <c r="A95" s="43">
        <v>87</v>
      </c>
      <c r="B95" s="47" t="s">
        <v>146</v>
      </c>
      <c r="C95" s="46" t="s">
        <v>60</v>
      </c>
      <c r="D95" s="46" t="s">
        <v>220</v>
      </c>
      <c r="E95" s="43" t="s">
        <v>84</v>
      </c>
      <c r="F95" s="43">
        <v>300</v>
      </c>
      <c r="G95" s="43">
        <v>1</v>
      </c>
      <c r="H95" s="43">
        <v>1</v>
      </c>
      <c r="I95" s="84"/>
      <c r="J95" s="85">
        <f>I95*H95</f>
        <v>0</v>
      </c>
      <c r="K95" s="79"/>
      <c r="L95" s="79"/>
      <c r="M95" s="79"/>
    </row>
    <row r="96" spans="1:13" x14ac:dyDescent="0.25">
      <c r="A96" s="43">
        <v>88</v>
      </c>
      <c r="B96" s="47" t="s">
        <v>135</v>
      </c>
      <c r="C96" s="46" t="s">
        <v>61</v>
      </c>
      <c r="D96" s="46" t="s">
        <v>220</v>
      </c>
      <c r="E96" s="43" t="s">
        <v>84</v>
      </c>
      <c r="F96" s="43">
        <v>2270</v>
      </c>
      <c r="G96" s="43">
        <v>1</v>
      </c>
      <c r="H96" s="43">
        <v>1</v>
      </c>
      <c r="I96" s="84"/>
      <c r="J96" s="85">
        <f t="shared" ref="J96:J116" si="4">I96*H96</f>
        <v>0</v>
      </c>
    </row>
    <row r="97" spans="1:13" x14ac:dyDescent="0.25">
      <c r="A97" s="43">
        <v>89</v>
      </c>
      <c r="B97" s="47" t="s">
        <v>136</v>
      </c>
      <c r="C97" s="46" t="s">
        <v>145</v>
      </c>
      <c r="D97" s="46" t="s">
        <v>220</v>
      </c>
      <c r="E97" s="43" t="s">
        <v>84</v>
      </c>
      <c r="F97" s="43">
        <v>480</v>
      </c>
      <c r="G97" s="43">
        <v>1</v>
      </c>
      <c r="H97" s="43">
        <v>1</v>
      </c>
      <c r="I97" s="84"/>
      <c r="J97" s="85">
        <f t="shared" si="4"/>
        <v>0</v>
      </c>
      <c r="K97" s="79"/>
      <c r="L97" s="79"/>
      <c r="M97" s="79"/>
    </row>
    <row r="98" spans="1:13" x14ac:dyDescent="0.25">
      <c r="A98" s="43">
        <v>90</v>
      </c>
      <c r="B98" s="47" t="s">
        <v>134</v>
      </c>
      <c r="C98" s="46" t="s">
        <v>144</v>
      </c>
      <c r="D98" s="46" t="s">
        <v>216</v>
      </c>
      <c r="E98" s="43" t="s">
        <v>84</v>
      </c>
      <c r="F98" s="43">
        <v>550</v>
      </c>
      <c r="G98" s="43">
        <v>1</v>
      </c>
      <c r="H98" s="43">
        <v>1</v>
      </c>
      <c r="I98" s="84"/>
      <c r="J98" s="85">
        <f t="shared" si="4"/>
        <v>0</v>
      </c>
    </row>
    <row r="99" spans="1:13" x14ac:dyDescent="0.25">
      <c r="A99" s="43">
        <v>91</v>
      </c>
      <c r="B99" s="47" t="s">
        <v>62</v>
      </c>
      <c r="C99" s="46" t="s">
        <v>63</v>
      </c>
      <c r="D99" s="46" t="s">
        <v>217</v>
      </c>
      <c r="E99" s="43" t="s">
        <v>84</v>
      </c>
      <c r="F99" s="43">
        <v>500</v>
      </c>
      <c r="G99" s="43">
        <v>1</v>
      </c>
      <c r="H99" s="43">
        <v>1</v>
      </c>
      <c r="I99" s="84"/>
      <c r="J99" s="85">
        <f t="shared" si="4"/>
        <v>0</v>
      </c>
    </row>
    <row r="100" spans="1:13" x14ac:dyDescent="0.25">
      <c r="A100" s="43">
        <v>92</v>
      </c>
      <c r="B100" s="47" t="s">
        <v>64</v>
      </c>
      <c r="C100" s="46" t="s">
        <v>63</v>
      </c>
      <c r="D100" s="46" t="s">
        <v>217</v>
      </c>
      <c r="E100" s="43" t="s">
        <v>84</v>
      </c>
      <c r="F100" s="43">
        <v>500</v>
      </c>
      <c r="G100" s="43">
        <v>1</v>
      </c>
      <c r="H100" s="43">
        <v>1</v>
      </c>
      <c r="I100" s="84"/>
      <c r="J100" s="85">
        <f t="shared" si="4"/>
        <v>0</v>
      </c>
    </row>
    <row r="101" spans="1:13" x14ac:dyDescent="0.25">
      <c r="A101" s="43">
        <v>93</v>
      </c>
      <c r="B101" s="47" t="s">
        <v>65</v>
      </c>
      <c r="C101" s="46" t="s">
        <v>66</v>
      </c>
      <c r="D101" s="46" t="s">
        <v>217</v>
      </c>
      <c r="E101" s="43" t="s">
        <v>84</v>
      </c>
      <c r="F101" s="43">
        <v>300</v>
      </c>
      <c r="G101" s="43">
        <v>1</v>
      </c>
      <c r="H101" s="43">
        <v>1</v>
      </c>
      <c r="I101" s="84"/>
      <c r="J101" s="85">
        <f t="shared" si="4"/>
        <v>0</v>
      </c>
    </row>
    <row r="102" spans="1:13" x14ac:dyDescent="0.25">
      <c r="A102" s="43">
        <v>94</v>
      </c>
      <c r="B102" s="47" t="s">
        <v>67</v>
      </c>
      <c r="C102" s="46" t="s">
        <v>66</v>
      </c>
      <c r="D102" s="46" t="s">
        <v>217</v>
      </c>
      <c r="E102" s="43" t="s">
        <v>84</v>
      </c>
      <c r="F102" s="43">
        <v>300</v>
      </c>
      <c r="G102" s="43">
        <v>1</v>
      </c>
      <c r="H102" s="43">
        <v>1</v>
      </c>
      <c r="I102" s="84"/>
      <c r="J102" s="85">
        <f t="shared" si="4"/>
        <v>0</v>
      </c>
    </row>
    <row r="103" spans="1:13" x14ac:dyDescent="0.25">
      <c r="A103" s="43">
        <v>95</v>
      </c>
      <c r="B103" s="47" t="s">
        <v>147</v>
      </c>
      <c r="C103" s="46" t="s">
        <v>148</v>
      </c>
      <c r="D103" s="46" t="s">
        <v>217</v>
      </c>
      <c r="E103" s="43" t="s">
        <v>84</v>
      </c>
      <c r="F103" s="43">
        <v>300</v>
      </c>
      <c r="G103" s="43">
        <v>1</v>
      </c>
      <c r="H103" s="43">
        <v>1</v>
      </c>
      <c r="I103" s="84"/>
      <c r="J103" s="85">
        <f t="shared" si="4"/>
        <v>0</v>
      </c>
    </row>
    <row r="104" spans="1:13" x14ac:dyDescent="0.25">
      <c r="A104" s="43">
        <v>96</v>
      </c>
      <c r="B104" s="47" t="s">
        <v>149</v>
      </c>
      <c r="C104" s="46" t="s">
        <v>150</v>
      </c>
      <c r="D104" s="46" t="s">
        <v>217</v>
      </c>
      <c r="E104" s="43" t="s">
        <v>84</v>
      </c>
      <c r="F104" s="43">
        <v>680</v>
      </c>
      <c r="G104" s="43">
        <v>1</v>
      </c>
      <c r="H104" s="43">
        <v>1</v>
      </c>
      <c r="I104" s="84"/>
      <c r="J104" s="85">
        <f t="shared" si="4"/>
        <v>0</v>
      </c>
    </row>
    <row r="105" spans="1:13" x14ac:dyDescent="0.25">
      <c r="A105" s="43">
        <v>97</v>
      </c>
      <c r="B105" s="47" t="s">
        <v>151</v>
      </c>
      <c r="C105" s="46" t="s">
        <v>190</v>
      </c>
      <c r="D105" s="46" t="s">
        <v>218</v>
      </c>
      <c r="E105" s="43" t="s">
        <v>84</v>
      </c>
      <c r="F105" s="43"/>
      <c r="G105" s="43">
        <v>1</v>
      </c>
      <c r="H105" s="43">
        <v>1</v>
      </c>
      <c r="I105" s="84"/>
      <c r="J105" s="85">
        <f t="shared" si="4"/>
        <v>0</v>
      </c>
    </row>
    <row r="106" spans="1:13" x14ac:dyDescent="0.25">
      <c r="A106" s="43">
        <v>98</v>
      </c>
      <c r="B106" s="47" t="s">
        <v>170</v>
      </c>
      <c r="C106" s="46" t="s">
        <v>171</v>
      </c>
      <c r="D106" s="46" t="s">
        <v>221</v>
      </c>
      <c r="E106" s="43" t="s">
        <v>84</v>
      </c>
      <c r="F106" s="43">
        <v>400</v>
      </c>
      <c r="G106" s="43">
        <v>1</v>
      </c>
      <c r="H106" s="43">
        <v>1</v>
      </c>
      <c r="I106" s="84"/>
      <c r="J106" s="85">
        <f t="shared" si="4"/>
        <v>0</v>
      </c>
    </row>
    <row r="107" spans="1:13" x14ac:dyDescent="0.25">
      <c r="A107" s="43">
        <v>99</v>
      </c>
      <c r="B107" s="47" t="s">
        <v>172</v>
      </c>
      <c r="C107" s="46" t="s">
        <v>171</v>
      </c>
      <c r="D107" s="46" t="s">
        <v>221</v>
      </c>
      <c r="E107" s="43" t="s">
        <v>84</v>
      </c>
      <c r="F107" s="43">
        <v>120</v>
      </c>
      <c r="G107" s="43">
        <v>1</v>
      </c>
      <c r="H107" s="43">
        <v>1</v>
      </c>
      <c r="I107" s="84"/>
      <c r="J107" s="85">
        <f t="shared" si="4"/>
        <v>0</v>
      </c>
    </row>
    <row r="108" spans="1:13" x14ac:dyDescent="0.25">
      <c r="A108" s="43">
        <v>100</v>
      </c>
      <c r="B108" s="47" t="s">
        <v>152</v>
      </c>
      <c r="C108" s="46" t="s">
        <v>153</v>
      </c>
      <c r="D108" s="46" t="s">
        <v>219</v>
      </c>
      <c r="E108" s="43" t="s">
        <v>84</v>
      </c>
      <c r="F108" s="43">
        <v>900</v>
      </c>
      <c r="G108" s="43">
        <v>1</v>
      </c>
      <c r="H108" s="43">
        <v>1</v>
      </c>
      <c r="I108" s="84"/>
      <c r="J108" s="85">
        <f t="shared" si="4"/>
        <v>0</v>
      </c>
    </row>
    <row r="109" spans="1:13" x14ac:dyDescent="0.25">
      <c r="A109" s="43">
        <v>101</v>
      </c>
      <c r="B109" s="47" t="s">
        <v>154</v>
      </c>
      <c r="C109" s="46" t="s">
        <v>153</v>
      </c>
      <c r="D109" s="46" t="s">
        <v>219</v>
      </c>
      <c r="E109" s="43" t="s">
        <v>84</v>
      </c>
      <c r="F109" s="43">
        <v>350</v>
      </c>
      <c r="G109" s="43">
        <v>1</v>
      </c>
      <c r="H109" s="43">
        <v>1</v>
      </c>
      <c r="I109" s="84"/>
      <c r="J109" s="85">
        <f t="shared" si="4"/>
        <v>0</v>
      </c>
    </row>
    <row r="110" spans="1:13" x14ac:dyDescent="0.25">
      <c r="A110" s="43">
        <v>102</v>
      </c>
      <c r="B110" s="47" t="s">
        <v>155</v>
      </c>
      <c r="C110" s="46" t="s">
        <v>153</v>
      </c>
      <c r="D110" s="46" t="s">
        <v>219</v>
      </c>
      <c r="E110" s="43" t="s">
        <v>84</v>
      </c>
      <c r="F110" s="43">
        <v>350</v>
      </c>
      <c r="G110" s="43">
        <v>1</v>
      </c>
      <c r="H110" s="43">
        <v>1</v>
      </c>
      <c r="I110" s="84"/>
      <c r="J110" s="85">
        <f t="shared" si="4"/>
        <v>0</v>
      </c>
    </row>
    <row r="111" spans="1:13" x14ac:dyDescent="0.25">
      <c r="A111" s="43">
        <v>103</v>
      </c>
      <c r="B111" s="47" t="s">
        <v>173</v>
      </c>
      <c r="C111" s="46" t="s">
        <v>174</v>
      </c>
      <c r="D111" s="46" t="s">
        <v>224</v>
      </c>
      <c r="E111" s="43" t="s">
        <v>84</v>
      </c>
      <c r="F111" s="43">
        <v>200</v>
      </c>
      <c r="G111" s="43">
        <v>1</v>
      </c>
      <c r="H111" s="43">
        <v>1</v>
      </c>
      <c r="I111" s="84"/>
      <c r="J111" s="85">
        <f t="shared" si="4"/>
        <v>0</v>
      </c>
    </row>
    <row r="112" spans="1:13" x14ac:dyDescent="0.25">
      <c r="A112" s="43">
        <v>104</v>
      </c>
      <c r="B112" s="47" t="s">
        <v>175</v>
      </c>
      <c r="C112" s="46" t="s">
        <v>176</v>
      </c>
      <c r="D112" s="46" t="s">
        <v>225</v>
      </c>
      <c r="E112" s="43" t="s">
        <v>84</v>
      </c>
      <c r="F112" s="43">
        <v>60</v>
      </c>
      <c r="G112" s="43">
        <v>1</v>
      </c>
      <c r="H112" s="43">
        <v>1</v>
      </c>
      <c r="I112" s="84"/>
      <c r="J112" s="85">
        <f t="shared" si="4"/>
        <v>0</v>
      </c>
    </row>
    <row r="113" spans="1:10" ht="30" x14ac:dyDescent="0.25">
      <c r="A113" s="43">
        <v>105</v>
      </c>
      <c r="B113" s="47" t="s">
        <v>315</v>
      </c>
      <c r="C113" s="46" t="s">
        <v>319</v>
      </c>
      <c r="D113" s="47" t="s">
        <v>314</v>
      </c>
      <c r="E113" s="43" t="s">
        <v>84</v>
      </c>
      <c r="F113" s="43">
        <v>800</v>
      </c>
      <c r="G113" s="43">
        <v>1</v>
      </c>
      <c r="H113" s="43">
        <v>1</v>
      </c>
      <c r="I113" s="84"/>
      <c r="J113" s="85">
        <f t="shared" si="4"/>
        <v>0</v>
      </c>
    </row>
    <row r="114" spans="1:10" ht="30" x14ac:dyDescent="0.25">
      <c r="A114" s="43">
        <v>106</v>
      </c>
      <c r="B114" s="47" t="s">
        <v>316</v>
      </c>
      <c r="C114" s="46" t="s">
        <v>320</v>
      </c>
      <c r="D114" s="47" t="s">
        <v>314</v>
      </c>
      <c r="E114" s="43" t="s">
        <v>84</v>
      </c>
      <c r="F114" s="43">
        <v>80</v>
      </c>
      <c r="G114" s="43">
        <v>1</v>
      </c>
      <c r="H114" s="43">
        <v>1</v>
      </c>
      <c r="I114" s="84"/>
      <c r="J114" s="85">
        <f t="shared" si="4"/>
        <v>0</v>
      </c>
    </row>
    <row r="115" spans="1:10" ht="30" x14ac:dyDescent="0.25">
      <c r="A115" s="43">
        <v>107</v>
      </c>
      <c r="B115" s="47" t="s">
        <v>317</v>
      </c>
      <c r="C115" s="46" t="s">
        <v>321</v>
      </c>
      <c r="D115" s="47" t="s">
        <v>323</v>
      </c>
      <c r="E115" s="43" t="s">
        <v>84</v>
      </c>
      <c r="F115" s="43">
        <v>100</v>
      </c>
      <c r="G115" s="43">
        <v>1</v>
      </c>
      <c r="H115" s="43">
        <v>1</v>
      </c>
      <c r="I115" s="84"/>
      <c r="J115" s="85">
        <f t="shared" si="4"/>
        <v>0</v>
      </c>
    </row>
    <row r="116" spans="1:10" ht="30" x14ac:dyDescent="0.25">
      <c r="A116" s="43">
        <v>108</v>
      </c>
      <c r="B116" s="47" t="s">
        <v>318</v>
      </c>
      <c r="C116" s="46" t="s">
        <v>322</v>
      </c>
      <c r="D116" s="47" t="s">
        <v>314</v>
      </c>
      <c r="E116" s="43" t="s">
        <v>84</v>
      </c>
      <c r="F116" s="43">
        <v>200</v>
      </c>
      <c r="G116" s="43">
        <v>1</v>
      </c>
      <c r="H116" s="43">
        <v>1</v>
      </c>
      <c r="I116" s="84"/>
      <c r="J116" s="85">
        <f t="shared" si="4"/>
        <v>0</v>
      </c>
    </row>
    <row r="117" spans="1:10" x14ac:dyDescent="0.25">
      <c r="A117" s="75"/>
      <c r="B117" s="77"/>
      <c r="C117" s="78"/>
      <c r="D117" s="78"/>
      <c r="E117" s="76"/>
      <c r="F117" s="76"/>
      <c r="G117" s="76"/>
      <c r="H117" s="42" t="s">
        <v>300</v>
      </c>
      <c r="I117" s="88">
        <f>SUM(I95:I116)</f>
        <v>0</v>
      </c>
      <c r="J117" s="88">
        <f>SUM(J95:J116)</f>
        <v>0</v>
      </c>
    </row>
    <row r="118" spans="1:10" ht="15" customHeight="1" x14ac:dyDescent="0.25">
      <c r="A118" s="128" t="s">
        <v>85</v>
      </c>
      <c r="B118" s="129"/>
      <c r="C118" s="129"/>
      <c r="D118" s="129"/>
      <c r="E118" s="129"/>
      <c r="F118" s="129"/>
      <c r="G118" s="129"/>
      <c r="H118" s="129"/>
      <c r="I118" s="129"/>
      <c r="J118" s="117">
        <f>J117+J93+J54</f>
        <v>0</v>
      </c>
    </row>
    <row r="121" spans="1:10" x14ac:dyDescent="0.25">
      <c r="B121" s="74"/>
      <c r="C121" s="74"/>
      <c r="D121" s="74"/>
      <c r="E121" s="74"/>
    </row>
    <row r="122" spans="1:10" x14ac:dyDescent="0.25">
      <c r="B122" s="74"/>
      <c r="C122" s="74"/>
      <c r="D122" s="74"/>
      <c r="E122" s="74"/>
    </row>
    <row r="123" spans="1:10" x14ac:dyDescent="0.25">
      <c r="B123" s="74"/>
      <c r="C123" s="74"/>
      <c r="D123" s="74"/>
      <c r="E123" s="74"/>
    </row>
    <row r="128" spans="1:10" ht="15" customHeight="1" x14ac:dyDescent="0.25"/>
    <row r="129" ht="15" customHeight="1" x14ac:dyDescent="0.25"/>
  </sheetData>
  <mergeCells count="6">
    <mergeCell ref="A118:I118"/>
    <mergeCell ref="A2:J2"/>
    <mergeCell ref="A3:J3"/>
    <mergeCell ref="A5:J5"/>
    <mergeCell ref="A94:J94"/>
    <mergeCell ref="A55:J55"/>
  </mergeCells>
  <phoneticPr fontId="49" type="noConversion"/>
  <pageMargins left="0.25" right="0.25" top="0.75" bottom="0.75" header="0.3" footer="0.3"/>
  <pageSetup paperSize="9" scale="63" fitToHeight="0" orientation="landscape" r:id="rId1"/>
  <rowBreaks count="1" manualBreakCount="1">
    <brk id="9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6"/>
  <sheetViews>
    <sheetView zoomScaleNormal="100" zoomScaleSheetLayoutView="70" workbookViewId="0">
      <selection activeCell="C26" sqref="C26:C27"/>
    </sheetView>
  </sheetViews>
  <sheetFormatPr defaultRowHeight="15" x14ac:dyDescent="0.25"/>
  <cols>
    <col min="1" max="1" width="9.140625" style="17" customWidth="1"/>
    <col min="2" max="2" width="19" style="17" customWidth="1"/>
    <col min="3" max="4" width="41.85546875" style="17" customWidth="1"/>
    <col min="5" max="5" width="25.7109375" style="41" customWidth="1"/>
    <col min="6" max="6" width="25.7109375" style="17" customWidth="1"/>
    <col min="7" max="7" width="25.7109375" style="29" customWidth="1"/>
  </cols>
  <sheetData>
    <row r="2" spans="1:7" ht="15.75" x14ac:dyDescent="0.25">
      <c r="A2" s="130" t="s">
        <v>193</v>
      </c>
      <c r="B2" s="130"/>
      <c r="C2" s="130"/>
      <c r="D2" s="130"/>
      <c r="E2" s="130"/>
      <c r="F2" s="130"/>
      <c r="G2" s="130"/>
    </row>
    <row r="3" spans="1:7" ht="30.75" customHeight="1" x14ac:dyDescent="0.25">
      <c r="A3" s="131" t="s">
        <v>283</v>
      </c>
      <c r="B3" s="131"/>
      <c r="C3" s="131"/>
      <c r="D3" s="131"/>
      <c r="E3" s="131"/>
      <c r="F3" s="131"/>
      <c r="G3" s="131"/>
    </row>
    <row r="4" spans="1:7" ht="42.75" x14ac:dyDescent="0.25">
      <c r="A4" s="34" t="s">
        <v>11</v>
      </c>
      <c r="B4" s="12" t="s">
        <v>12</v>
      </c>
      <c r="C4" s="12" t="s">
        <v>13</v>
      </c>
      <c r="D4" s="12" t="s">
        <v>362</v>
      </c>
      <c r="E4" s="42" t="s">
        <v>157</v>
      </c>
      <c r="F4" s="34" t="s">
        <v>15</v>
      </c>
      <c r="G4" s="27" t="s">
        <v>16</v>
      </c>
    </row>
    <row r="5" spans="1:7" ht="15" customHeight="1" x14ac:dyDescent="0.25">
      <c r="A5" s="137" t="s">
        <v>409</v>
      </c>
      <c r="B5" s="137"/>
      <c r="C5" s="137"/>
      <c r="D5" s="137"/>
      <c r="E5" s="137"/>
      <c r="F5" s="137"/>
      <c r="G5" s="137"/>
    </row>
    <row r="6" spans="1:7" ht="30" customHeight="1" x14ac:dyDescent="0.25">
      <c r="A6" s="43">
        <v>1</v>
      </c>
      <c r="B6" s="47" t="s">
        <v>177</v>
      </c>
      <c r="C6" s="46" t="s">
        <v>178</v>
      </c>
      <c r="D6" s="46" t="s">
        <v>363</v>
      </c>
      <c r="E6" s="43">
        <v>1</v>
      </c>
      <c r="F6" s="58"/>
      <c r="G6" s="57">
        <f t="shared" ref="G6" si="0">E6*F6</f>
        <v>0</v>
      </c>
    </row>
    <row r="7" spans="1:7" ht="30" customHeight="1" x14ac:dyDescent="0.25">
      <c r="A7" s="43">
        <v>2</v>
      </c>
      <c r="B7" s="47" t="s">
        <v>179</v>
      </c>
      <c r="C7" s="46" t="s">
        <v>180</v>
      </c>
      <c r="D7" s="46" t="s">
        <v>363</v>
      </c>
      <c r="E7" s="43">
        <v>1</v>
      </c>
      <c r="F7" s="58"/>
      <c r="G7" s="57">
        <f t="shared" ref="G7:G9" si="1">E7*F7</f>
        <v>0</v>
      </c>
    </row>
    <row r="8" spans="1:7" ht="30" customHeight="1" x14ac:dyDescent="0.25">
      <c r="A8" s="43">
        <v>3</v>
      </c>
      <c r="B8" s="47" t="s">
        <v>247</v>
      </c>
      <c r="C8" s="46" t="s">
        <v>245</v>
      </c>
      <c r="D8" s="46" t="s">
        <v>363</v>
      </c>
      <c r="E8" s="43">
        <v>1</v>
      </c>
      <c r="F8" s="58"/>
      <c r="G8" s="57">
        <f t="shared" si="1"/>
        <v>0</v>
      </c>
    </row>
    <row r="9" spans="1:7" ht="30" customHeight="1" x14ac:dyDescent="0.25">
      <c r="A9" s="43">
        <v>4</v>
      </c>
      <c r="B9" s="47" t="s">
        <v>248</v>
      </c>
      <c r="C9" s="46" t="s">
        <v>246</v>
      </c>
      <c r="D9" s="46" t="s">
        <v>363</v>
      </c>
      <c r="E9" s="43">
        <v>1</v>
      </c>
      <c r="F9" s="58"/>
      <c r="G9" s="57">
        <f t="shared" si="1"/>
        <v>0</v>
      </c>
    </row>
    <row r="10" spans="1:7" ht="17.25" customHeight="1" x14ac:dyDescent="0.25">
      <c r="A10" s="142"/>
      <c r="B10" s="143"/>
      <c r="C10" s="143"/>
      <c r="D10" s="144"/>
      <c r="E10" s="42" t="s">
        <v>300</v>
      </c>
      <c r="F10" s="112">
        <f>SUM(F6:F9)</f>
        <v>0</v>
      </c>
      <c r="G10" s="112">
        <f>SUM(G6:G9)</f>
        <v>0</v>
      </c>
    </row>
    <row r="11" spans="1:7" x14ac:dyDescent="0.25">
      <c r="A11" s="137" t="s">
        <v>281</v>
      </c>
      <c r="B11" s="137"/>
      <c r="C11" s="137"/>
      <c r="D11" s="137"/>
      <c r="E11" s="137"/>
      <c r="F11" s="137"/>
      <c r="G11" s="137"/>
    </row>
    <row r="12" spans="1:7" ht="15" customHeight="1" x14ac:dyDescent="0.25">
      <c r="A12" s="16">
        <v>5</v>
      </c>
      <c r="B12" s="140" t="s">
        <v>76</v>
      </c>
      <c r="C12" s="138" t="s">
        <v>364</v>
      </c>
      <c r="D12" s="37" t="s">
        <v>356</v>
      </c>
      <c r="E12" s="52">
        <v>2</v>
      </c>
      <c r="F12" s="81"/>
      <c r="G12" s="28">
        <f>E12*F12</f>
        <v>0</v>
      </c>
    </row>
    <row r="13" spans="1:7" ht="15" customHeight="1" x14ac:dyDescent="0.25">
      <c r="A13" s="16">
        <v>6</v>
      </c>
      <c r="B13" s="141"/>
      <c r="C13" s="139"/>
      <c r="D13" s="37" t="s">
        <v>357</v>
      </c>
      <c r="E13" s="52">
        <v>1</v>
      </c>
      <c r="F13" s="81"/>
      <c r="G13" s="28">
        <f t="shared" ref="G13:G19" si="2">E13*F13</f>
        <v>0</v>
      </c>
    </row>
    <row r="14" spans="1:7" ht="15" customHeight="1" x14ac:dyDescent="0.25">
      <c r="A14" s="16">
        <v>7</v>
      </c>
      <c r="B14" s="140" t="s">
        <v>77</v>
      </c>
      <c r="C14" s="138" t="s">
        <v>365</v>
      </c>
      <c r="D14" s="37" t="s">
        <v>356</v>
      </c>
      <c r="E14" s="52">
        <v>2</v>
      </c>
      <c r="F14" s="81"/>
      <c r="G14" s="28">
        <f t="shared" si="2"/>
        <v>0</v>
      </c>
    </row>
    <row r="15" spans="1:7" ht="15" customHeight="1" x14ac:dyDescent="0.25">
      <c r="A15" s="16">
        <v>8</v>
      </c>
      <c r="B15" s="141"/>
      <c r="C15" s="139"/>
      <c r="D15" s="37" t="s">
        <v>359</v>
      </c>
      <c r="E15" s="52">
        <v>1</v>
      </c>
      <c r="F15" s="81"/>
      <c r="G15" s="28">
        <f t="shared" si="2"/>
        <v>0</v>
      </c>
    </row>
    <row r="16" spans="1:7" ht="15" customHeight="1" x14ac:dyDescent="0.25">
      <c r="A16" s="16">
        <v>9</v>
      </c>
      <c r="B16" s="140" t="s">
        <v>279</v>
      </c>
      <c r="C16" s="138" t="s">
        <v>366</v>
      </c>
      <c r="D16" s="37" t="s">
        <v>356</v>
      </c>
      <c r="E16" s="52">
        <v>2</v>
      </c>
      <c r="F16" s="83"/>
      <c r="G16" s="28">
        <f t="shared" si="2"/>
        <v>0</v>
      </c>
    </row>
    <row r="17" spans="1:7" ht="15" customHeight="1" x14ac:dyDescent="0.25">
      <c r="A17" s="16">
        <v>10</v>
      </c>
      <c r="B17" s="141"/>
      <c r="C17" s="139"/>
      <c r="D17" s="37" t="s">
        <v>360</v>
      </c>
      <c r="E17" s="52">
        <v>1</v>
      </c>
      <c r="F17" s="83"/>
      <c r="G17" s="28">
        <f t="shared" si="2"/>
        <v>0</v>
      </c>
    </row>
    <row r="18" spans="1:7" ht="15" customHeight="1" x14ac:dyDescent="0.25">
      <c r="A18" s="16">
        <v>11</v>
      </c>
      <c r="B18" s="140" t="s">
        <v>78</v>
      </c>
      <c r="C18" s="138" t="s">
        <v>361</v>
      </c>
      <c r="D18" s="37" t="s">
        <v>356</v>
      </c>
      <c r="E18" s="52">
        <v>1</v>
      </c>
      <c r="F18" s="81"/>
      <c r="G18" s="28">
        <f t="shared" si="2"/>
        <v>0</v>
      </c>
    </row>
    <row r="19" spans="1:7" ht="15" customHeight="1" x14ac:dyDescent="0.25">
      <c r="A19" s="16">
        <v>12</v>
      </c>
      <c r="B19" s="141"/>
      <c r="C19" s="139"/>
      <c r="D19" s="37" t="s">
        <v>359</v>
      </c>
      <c r="E19" s="52">
        <v>1</v>
      </c>
      <c r="F19" s="81"/>
      <c r="G19" s="28">
        <f t="shared" si="2"/>
        <v>0</v>
      </c>
    </row>
    <row r="20" spans="1:7" ht="15" customHeight="1" x14ac:dyDescent="0.25">
      <c r="A20" s="16">
        <v>13</v>
      </c>
      <c r="B20" s="140" t="s">
        <v>187</v>
      </c>
      <c r="C20" s="138" t="s">
        <v>355</v>
      </c>
      <c r="D20" s="37" t="s">
        <v>356</v>
      </c>
      <c r="E20" s="52">
        <v>2</v>
      </c>
      <c r="F20" s="81"/>
      <c r="G20" s="28">
        <f t="shared" ref="G20:G47" si="3">E20*F20</f>
        <v>0</v>
      </c>
    </row>
    <row r="21" spans="1:7" ht="15" customHeight="1" x14ac:dyDescent="0.25">
      <c r="A21" s="16">
        <v>14</v>
      </c>
      <c r="B21" s="141"/>
      <c r="C21" s="139"/>
      <c r="D21" s="37" t="s">
        <v>358</v>
      </c>
      <c r="E21" s="52">
        <v>1</v>
      </c>
      <c r="F21" s="81"/>
      <c r="G21" s="28">
        <f t="shared" si="3"/>
        <v>0</v>
      </c>
    </row>
    <row r="22" spans="1:7" ht="15" customHeight="1" x14ac:dyDescent="0.25">
      <c r="A22" s="16">
        <v>15</v>
      </c>
      <c r="B22" s="140" t="s">
        <v>79</v>
      </c>
      <c r="C22" s="138" t="s">
        <v>367</v>
      </c>
      <c r="D22" s="37" t="s">
        <v>356</v>
      </c>
      <c r="E22" s="52">
        <v>2</v>
      </c>
      <c r="F22" s="81"/>
      <c r="G22" s="28">
        <f t="shared" si="3"/>
        <v>0</v>
      </c>
    </row>
    <row r="23" spans="1:7" ht="15" customHeight="1" x14ac:dyDescent="0.25">
      <c r="A23" s="16">
        <v>16</v>
      </c>
      <c r="B23" s="141"/>
      <c r="C23" s="139"/>
      <c r="D23" s="37" t="s">
        <v>359</v>
      </c>
      <c r="E23" s="52">
        <v>1</v>
      </c>
      <c r="F23" s="81"/>
      <c r="G23" s="28">
        <f t="shared" si="3"/>
        <v>0</v>
      </c>
    </row>
    <row r="24" spans="1:7" ht="15" customHeight="1" x14ac:dyDescent="0.25">
      <c r="A24" s="16">
        <v>17</v>
      </c>
      <c r="B24" s="140" t="s">
        <v>80</v>
      </c>
      <c r="C24" s="138" t="s">
        <v>368</v>
      </c>
      <c r="D24" s="37" t="s">
        <v>356</v>
      </c>
      <c r="E24" s="52">
        <v>2</v>
      </c>
      <c r="F24" s="81"/>
      <c r="G24" s="28">
        <f t="shared" si="3"/>
        <v>0</v>
      </c>
    </row>
    <row r="25" spans="1:7" ht="15" customHeight="1" x14ac:dyDescent="0.25">
      <c r="A25" s="16">
        <v>18</v>
      </c>
      <c r="B25" s="141"/>
      <c r="C25" s="139"/>
      <c r="D25" s="37" t="s">
        <v>359</v>
      </c>
      <c r="E25" s="52">
        <v>1</v>
      </c>
      <c r="F25" s="81"/>
      <c r="G25" s="28">
        <f t="shared" si="3"/>
        <v>0</v>
      </c>
    </row>
    <row r="26" spans="1:7" ht="15" customHeight="1" x14ac:dyDescent="0.25">
      <c r="A26" s="16">
        <v>19</v>
      </c>
      <c r="B26" s="140" t="s">
        <v>81</v>
      </c>
      <c r="C26" s="138" t="s">
        <v>369</v>
      </c>
      <c r="D26" s="37" t="s">
        <v>356</v>
      </c>
      <c r="E26" s="52">
        <v>1</v>
      </c>
      <c r="F26" s="81"/>
      <c r="G26" s="28">
        <f t="shared" si="3"/>
        <v>0</v>
      </c>
    </row>
    <row r="27" spans="1:7" ht="15" customHeight="1" x14ac:dyDescent="0.25">
      <c r="A27" s="16">
        <v>20</v>
      </c>
      <c r="B27" s="141"/>
      <c r="C27" s="139"/>
      <c r="D27" s="37" t="s">
        <v>360</v>
      </c>
      <c r="E27" s="52">
        <v>1</v>
      </c>
      <c r="F27" s="81"/>
      <c r="G27" s="28">
        <f t="shared" si="3"/>
        <v>0</v>
      </c>
    </row>
    <row r="28" spans="1:7" ht="15" customHeight="1" x14ac:dyDescent="0.25">
      <c r="A28" s="16">
        <v>21</v>
      </c>
      <c r="B28" s="140" t="s">
        <v>82</v>
      </c>
      <c r="C28" s="138" t="s">
        <v>370</v>
      </c>
      <c r="D28" s="37" t="s">
        <v>356</v>
      </c>
      <c r="E28" s="52">
        <v>1</v>
      </c>
      <c r="F28" s="81"/>
      <c r="G28" s="28">
        <f t="shared" si="3"/>
        <v>0</v>
      </c>
    </row>
    <row r="29" spans="1:7" ht="15" customHeight="1" x14ac:dyDescent="0.25">
      <c r="A29" s="16">
        <v>22</v>
      </c>
      <c r="B29" s="141"/>
      <c r="C29" s="139"/>
      <c r="D29" s="37" t="s">
        <v>360</v>
      </c>
      <c r="E29" s="52">
        <v>1</v>
      </c>
      <c r="F29" s="81"/>
      <c r="G29" s="28">
        <f t="shared" si="3"/>
        <v>0</v>
      </c>
    </row>
    <row r="30" spans="1:7" ht="15" customHeight="1" x14ac:dyDescent="0.25">
      <c r="A30" s="16">
        <v>23</v>
      </c>
      <c r="B30" s="140" t="s">
        <v>301</v>
      </c>
      <c r="C30" s="138" t="s">
        <v>371</v>
      </c>
      <c r="D30" s="37" t="s">
        <v>356</v>
      </c>
      <c r="E30" s="52">
        <v>1</v>
      </c>
      <c r="F30" s="81"/>
      <c r="G30" s="28">
        <f t="shared" si="3"/>
        <v>0</v>
      </c>
    </row>
    <row r="31" spans="1:7" ht="15" customHeight="1" x14ac:dyDescent="0.25">
      <c r="A31" s="16">
        <v>24</v>
      </c>
      <c r="B31" s="141"/>
      <c r="C31" s="139"/>
      <c r="D31" s="37" t="s">
        <v>360</v>
      </c>
      <c r="E31" s="52">
        <v>1</v>
      </c>
      <c r="F31" s="81"/>
      <c r="G31" s="28">
        <f t="shared" si="3"/>
        <v>0</v>
      </c>
    </row>
    <row r="32" spans="1:7" ht="15" customHeight="1" x14ac:dyDescent="0.25">
      <c r="A32" s="16">
        <v>25</v>
      </c>
      <c r="B32" s="145" t="s">
        <v>83</v>
      </c>
      <c r="C32" s="147" t="s">
        <v>372</v>
      </c>
      <c r="D32" s="37" t="s">
        <v>356</v>
      </c>
      <c r="E32" s="43">
        <v>1</v>
      </c>
      <c r="F32" s="81"/>
      <c r="G32" s="28">
        <f t="shared" si="3"/>
        <v>0</v>
      </c>
    </row>
    <row r="33" spans="1:7" ht="15" customHeight="1" x14ac:dyDescent="0.25">
      <c r="A33" s="16">
        <v>26</v>
      </c>
      <c r="B33" s="146"/>
      <c r="C33" s="148"/>
      <c r="D33" s="37" t="s">
        <v>359</v>
      </c>
      <c r="E33" s="43">
        <v>1</v>
      </c>
      <c r="F33" s="81"/>
      <c r="G33" s="28">
        <f t="shared" si="3"/>
        <v>0</v>
      </c>
    </row>
    <row r="34" spans="1:7" ht="15" customHeight="1" x14ac:dyDescent="0.25">
      <c r="A34" s="16">
        <v>27</v>
      </c>
      <c r="B34" s="145" t="s">
        <v>181</v>
      </c>
      <c r="C34" s="147" t="s">
        <v>373</v>
      </c>
      <c r="D34" s="37" t="s">
        <v>356</v>
      </c>
      <c r="E34" s="43">
        <v>1</v>
      </c>
      <c r="F34" s="81"/>
      <c r="G34" s="28">
        <f t="shared" si="3"/>
        <v>0</v>
      </c>
    </row>
    <row r="35" spans="1:7" ht="15" customHeight="1" x14ac:dyDescent="0.25">
      <c r="A35" s="16">
        <v>28</v>
      </c>
      <c r="B35" s="146"/>
      <c r="C35" s="148"/>
      <c r="D35" s="37" t="s">
        <v>359</v>
      </c>
      <c r="E35" s="43">
        <v>1</v>
      </c>
      <c r="F35" s="81"/>
      <c r="G35" s="28">
        <f t="shared" si="3"/>
        <v>0</v>
      </c>
    </row>
    <row r="36" spans="1:7" x14ac:dyDescent="0.25">
      <c r="A36" s="16">
        <v>29</v>
      </c>
      <c r="B36" s="10" t="s">
        <v>68</v>
      </c>
      <c r="C36" s="56" t="s">
        <v>69</v>
      </c>
      <c r="D36" s="15" t="s">
        <v>255</v>
      </c>
      <c r="E36" s="43">
        <v>1</v>
      </c>
      <c r="F36" s="81"/>
      <c r="G36" s="28">
        <f t="shared" si="3"/>
        <v>0</v>
      </c>
    </row>
    <row r="37" spans="1:7" x14ac:dyDescent="0.25">
      <c r="A37" s="16">
        <v>30</v>
      </c>
      <c r="B37" s="10" t="s">
        <v>70</v>
      </c>
      <c r="C37" s="56" t="s">
        <v>71</v>
      </c>
      <c r="D37" s="15" t="s">
        <v>256</v>
      </c>
      <c r="E37" s="43">
        <v>1</v>
      </c>
      <c r="F37" s="81"/>
      <c r="G37" s="28">
        <f t="shared" si="3"/>
        <v>0</v>
      </c>
    </row>
    <row r="38" spans="1:7" x14ac:dyDescent="0.25">
      <c r="A38" s="16">
        <v>31</v>
      </c>
      <c r="B38" s="10" t="s">
        <v>183</v>
      </c>
      <c r="C38" s="56" t="s">
        <v>182</v>
      </c>
      <c r="D38" s="15" t="s">
        <v>257</v>
      </c>
      <c r="E38" s="43">
        <v>1</v>
      </c>
      <c r="F38" s="81"/>
      <c r="G38" s="28">
        <f t="shared" si="3"/>
        <v>0</v>
      </c>
    </row>
    <row r="39" spans="1:7" x14ac:dyDescent="0.25">
      <c r="A39" s="16">
        <v>32</v>
      </c>
      <c r="B39" s="10" t="s">
        <v>267</v>
      </c>
      <c r="C39" s="56" t="s">
        <v>182</v>
      </c>
      <c r="D39" s="15" t="s">
        <v>261</v>
      </c>
      <c r="E39" s="43">
        <v>1</v>
      </c>
      <c r="F39" s="81"/>
      <c r="G39" s="28">
        <f t="shared" si="3"/>
        <v>0</v>
      </c>
    </row>
    <row r="40" spans="1:7" x14ac:dyDescent="0.25">
      <c r="A40" s="16">
        <v>33</v>
      </c>
      <c r="B40" s="10" t="s">
        <v>268</v>
      </c>
      <c r="C40" s="56" t="s">
        <v>182</v>
      </c>
      <c r="D40" s="15" t="s">
        <v>262</v>
      </c>
      <c r="E40" s="43">
        <v>1</v>
      </c>
      <c r="F40" s="81"/>
      <c r="G40" s="28">
        <f t="shared" si="3"/>
        <v>0</v>
      </c>
    </row>
    <row r="41" spans="1:7" x14ac:dyDescent="0.25">
      <c r="A41" s="16">
        <v>34</v>
      </c>
      <c r="B41" s="10" t="s">
        <v>269</v>
      </c>
      <c r="C41" s="56" t="s">
        <v>182</v>
      </c>
      <c r="D41" s="15" t="s">
        <v>263</v>
      </c>
      <c r="E41" s="43">
        <v>1</v>
      </c>
      <c r="F41" s="81"/>
      <c r="G41" s="28">
        <f t="shared" si="3"/>
        <v>0</v>
      </c>
    </row>
    <row r="42" spans="1:7" x14ac:dyDescent="0.25">
      <c r="A42" s="16">
        <v>35</v>
      </c>
      <c r="B42" s="10" t="s">
        <v>270</v>
      </c>
      <c r="C42" s="56" t="s">
        <v>191</v>
      </c>
      <c r="D42" s="15" t="s">
        <v>264</v>
      </c>
      <c r="E42" s="43">
        <v>1</v>
      </c>
      <c r="F42" s="81"/>
      <c r="G42" s="28">
        <f t="shared" si="3"/>
        <v>0</v>
      </c>
    </row>
    <row r="43" spans="1:7" x14ac:dyDescent="0.25">
      <c r="A43" s="16">
        <v>36</v>
      </c>
      <c r="B43" s="10" t="s">
        <v>271</v>
      </c>
      <c r="C43" s="56" t="s">
        <v>191</v>
      </c>
      <c r="D43" s="15" t="s">
        <v>265</v>
      </c>
      <c r="E43" s="43">
        <v>1</v>
      </c>
      <c r="F43" s="81"/>
      <c r="G43" s="28">
        <f t="shared" si="3"/>
        <v>0</v>
      </c>
    </row>
    <row r="44" spans="1:7" x14ac:dyDescent="0.25">
      <c r="A44" s="16">
        <v>37</v>
      </c>
      <c r="B44" s="10" t="s">
        <v>272</v>
      </c>
      <c r="C44" s="56" t="s">
        <v>191</v>
      </c>
      <c r="D44" s="15" t="s">
        <v>266</v>
      </c>
      <c r="E44" s="43">
        <v>1</v>
      </c>
      <c r="F44" s="81"/>
      <c r="G44" s="28">
        <f t="shared" si="3"/>
        <v>0</v>
      </c>
    </row>
    <row r="45" spans="1:7" x14ac:dyDescent="0.25">
      <c r="A45" s="16">
        <v>38</v>
      </c>
      <c r="B45" s="10" t="s">
        <v>73</v>
      </c>
      <c r="C45" s="56" t="s">
        <v>184</v>
      </c>
      <c r="D45" s="15" t="s">
        <v>258</v>
      </c>
      <c r="E45" s="43">
        <v>1</v>
      </c>
      <c r="F45" s="81"/>
      <c r="G45" s="28">
        <f t="shared" si="3"/>
        <v>0</v>
      </c>
    </row>
    <row r="46" spans="1:7" x14ac:dyDescent="0.25">
      <c r="A46" s="16">
        <v>39</v>
      </c>
      <c r="B46" s="10" t="s">
        <v>74</v>
      </c>
      <c r="C46" s="56" t="s">
        <v>72</v>
      </c>
      <c r="D46" s="15" t="s">
        <v>259</v>
      </c>
      <c r="E46" s="43">
        <v>1</v>
      </c>
      <c r="F46" s="81"/>
      <c r="G46" s="28">
        <f t="shared" si="3"/>
        <v>0</v>
      </c>
    </row>
    <row r="47" spans="1:7" x14ac:dyDescent="0.25">
      <c r="A47" s="16">
        <v>40</v>
      </c>
      <c r="B47" s="10" t="s">
        <v>188</v>
      </c>
      <c r="C47" s="56" t="s">
        <v>189</v>
      </c>
      <c r="D47" s="15" t="s">
        <v>260</v>
      </c>
      <c r="E47" s="43">
        <v>1</v>
      </c>
      <c r="F47" s="81"/>
      <c r="G47" s="28">
        <f t="shared" si="3"/>
        <v>0</v>
      </c>
    </row>
    <row r="48" spans="1:7" ht="17.25" customHeight="1" x14ac:dyDescent="0.25">
      <c r="A48" s="142"/>
      <c r="B48" s="143"/>
      <c r="C48" s="143"/>
      <c r="D48" s="144"/>
      <c r="E48" s="42" t="s">
        <v>300</v>
      </c>
      <c r="F48" s="112">
        <f>SUM(F12:F47)</f>
        <v>0</v>
      </c>
      <c r="G48" s="112">
        <f>SUM(G12:G47)</f>
        <v>0</v>
      </c>
    </row>
    <row r="49" spans="1:7" ht="15" customHeight="1" x14ac:dyDescent="0.25">
      <c r="A49" s="128" t="s">
        <v>85</v>
      </c>
      <c r="B49" s="129"/>
      <c r="C49" s="129"/>
      <c r="D49" s="136"/>
      <c r="E49" s="129"/>
      <c r="F49" s="129"/>
      <c r="G49" s="26">
        <f>G48+G10</f>
        <v>0</v>
      </c>
    </row>
    <row r="50" spans="1:7" x14ac:dyDescent="0.25">
      <c r="F50" s="29"/>
      <c r="G50" s="82"/>
    </row>
    <row r="51" spans="1:7" x14ac:dyDescent="0.25">
      <c r="C51" s="51"/>
      <c r="D51" s="51"/>
    </row>
    <row r="52" spans="1:7" x14ac:dyDescent="0.25">
      <c r="C52" s="51"/>
      <c r="D52" s="51"/>
    </row>
    <row r="53" spans="1:7" x14ac:dyDescent="0.25">
      <c r="C53" s="51"/>
      <c r="D53" s="51"/>
    </row>
    <row r="54" spans="1:7" ht="15" customHeight="1" x14ac:dyDescent="0.25">
      <c r="C54" s="51"/>
      <c r="D54" s="51"/>
    </row>
    <row r="55" spans="1:7" ht="15" customHeight="1" x14ac:dyDescent="0.25">
      <c r="C55" s="51"/>
      <c r="D55" s="51"/>
    </row>
    <row r="56" spans="1:7" ht="15" customHeight="1" x14ac:dyDescent="0.25">
      <c r="C56" s="51"/>
      <c r="D56" s="51"/>
    </row>
    <row r="57" spans="1:7" x14ac:dyDescent="0.25">
      <c r="C57" s="51"/>
      <c r="D57" s="51"/>
    </row>
    <row r="58" spans="1:7" ht="15" customHeight="1" x14ac:dyDescent="0.25">
      <c r="C58" s="51"/>
      <c r="D58" s="51"/>
    </row>
    <row r="59" spans="1:7" ht="15" customHeight="1" x14ac:dyDescent="0.25">
      <c r="C59" s="51"/>
      <c r="D59" s="51"/>
    </row>
    <row r="60" spans="1:7" x14ac:dyDescent="0.25">
      <c r="C60" s="51"/>
      <c r="D60" s="51"/>
    </row>
    <row r="61" spans="1:7" x14ac:dyDescent="0.25">
      <c r="C61" s="51"/>
      <c r="D61" s="51"/>
    </row>
    <row r="62" spans="1:7" x14ac:dyDescent="0.25">
      <c r="C62" s="51"/>
      <c r="D62" s="51"/>
    </row>
    <row r="63" spans="1:7" x14ac:dyDescent="0.25">
      <c r="C63" s="51"/>
      <c r="D63" s="51"/>
    </row>
    <row r="65" ht="15" customHeight="1" x14ac:dyDescent="0.25"/>
    <row r="66" ht="15" customHeight="1" x14ac:dyDescent="0.25"/>
  </sheetData>
  <mergeCells count="31">
    <mergeCell ref="A48:D48"/>
    <mergeCell ref="B32:B33"/>
    <mergeCell ref="C32:C33"/>
    <mergeCell ref="B34:B35"/>
    <mergeCell ref="C34:C35"/>
    <mergeCell ref="A10:D10"/>
    <mergeCell ref="B26:B27"/>
    <mergeCell ref="C26:C27"/>
    <mergeCell ref="B28:B29"/>
    <mergeCell ref="C28:C29"/>
    <mergeCell ref="B18:B19"/>
    <mergeCell ref="C22:C23"/>
    <mergeCell ref="B22:B23"/>
    <mergeCell ref="B24:B25"/>
    <mergeCell ref="C24:C25"/>
    <mergeCell ref="A49:F49"/>
    <mergeCell ref="A2:G2"/>
    <mergeCell ref="A3:G3"/>
    <mergeCell ref="A5:G5"/>
    <mergeCell ref="A11:G11"/>
    <mergeCell ref="C20:C21"/>
    <mergeCell ref="B20:B21"/>
    <mergeCell ref="C12:C13"/>
    <mergeCell ref="C14:C15"/>
    <mergeCell ref="C16:C17"/>
    <mergeCell ref="C18:C19"/>
    <mergeCell ref="B12:B13"/>
    <mergeCell ref="B14:B15"/>
    <mergeCell ref="B16:B17"/>
    <mergeCell ref="B30:B31"/>
    <mergeCell ref="C30:C31"/>
  </mergeCells>
  <phoneticPr fontId="49" type="noConversion"/>
  <pageMargins left="0.25" right="0.25" top="0.75" bottom="0.75" header="0.3" footer="0.3"/>
  <pageSetup paperSize="9" scale="66" orientation="landscape" r:id="rId1"/>
  <rowBreaks count="1" manualBreakCount="1">
    <brk id="10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146"/>
  <sheetViews>
    <sheetView topLeftCell="A124" zoomScaleNormal="100" zoomScaleSheetLayoutView="70" workbookViewId="0">
      <selection activeCell="D101" sqref="D101"/>
    </sheetView>
  </sheetViews>
  <sheetFormatPr defaultRowHeight="15" x14ac:dyDescent="0.25"/>
  <cols>
    <col min="1" max="1" width="17.28515625" style="20" customWidth="1"/>
    <col min="2" max="2" width="33.85546875" customWidth="1"/>
    <col min="3" max="3" width="29" customWidth="1"/>
    <col min="4" max="4" width="25.7109375" customWidth="1"/>
    <col min="5" max="5" width="24.7109375" customWidth="1"/>
    <col min="6" max="6" width="21.42578125" style="19" customWidth="1"/>
    <col min="7" max="7" width="21" style="21" customWidth="1"/>
    <col min="8" max="8" width="25.7109375" style="20" customWidth="1"/>
    <col min="9" max="9" width="25.7109375" customWidth="1"/>
    <col min="10" max="10" width="25.7109375" style="25" customWidth="1"/>
    <col min="11" max="11" width="32.5703125" style="19" customWidth="1"/>
    <col min="12" max="12" width="48.5703125" customWidth="1"/>
  </cols>
  <sheetData>
    <row r="3" spans="1:10" ht="15.75" customHeight="1" x14ac:dyDescent="0.25">
      <c r="A3" s="172" t="s">
        <v>285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0" ht="30.75" customHeight="1" x14ac:dyDescent="0.25">
      <c r="A4" s="173" t="s">
        <v>282</v>
      </c>
      <c r="B4" s="173"/>
      <c r="C4" s="173"/>
      <c r="D4" s="173"/>
      <c r="E4" s="173"/>
      <c r="F4" s="173"/>
      <c r="G4" s="173"/>
      <c r="H4" s="173"/>
      <c r="I4" s="173"/>
      <c r="J4" s="173"/>
    </row>
    <row r="5" spans="1:10" ht="42.75" x14ac:dyDescent="0.25">
      <c r="A5" s="34" t="s">
        <v>11</v>
      </c>
      <c r="B5" s="12" t="s">
        <v>12</v>
      </c>
      <c r="C5" s="12" t="s">
        <v>13</v>
      </c>
      <c r="D5" s="13" t="s">
        <v>86</v>
      </c>
      <c r="E5" s="13" t="s">
        <v>87</v>
      </c>
      <c r="F5" s="13" t="s">
        <v>88</v>
      </c>
      <c r="G5" s="42" t="s">
        <v>158</v>
      </c>
      <c r="H5" s="34" t="s">
        <v>89</v>
      </c>
      <c r="I5" s="14" t="s">
        <v>90</v>
      </c>
      <c r="J5" s="38" t="s">
        <v>16</v>
      </c>
    </row>
    <row r="6" spans="1:10" x14ac:dyDescent="0.25">
      <c r="A6" s="174" t="s">
        <v>102</v>
      </c>
      <c r="B6" s="174"/>
      <c r="C6" s="174"/>
      <c r="D6" s="174"/>
      <c r="E6" s="174"/>
      <c r="F6" s="174"/>
      <c r="G6" s="174"/>
      <c r="H6" s="39"/>
      <c r="I6" s="40"/>
      <c r="J6" s="24"/>
    </row>
    <row r="7" spans="1:10" x14ac:dyDescent="0.25">
      <c r="A7" s="11">
        <v>1</v>
      </c>
      <c r="B7" s="175" t="s">
        <v>17</v>
      </c>
      <c r="C7" s="175" t="s">
        <v>18</v>
      </c>
      <c r="D7" s="61" t="s">
        <v>91</v>
      </c>
      <c r="E7" s="61" t="s">
        <v>113</v>
      </c>
      <c r="F7" s="65">
        <v>3</v>
      </c>
      <c r="G7" s="64">
        <v>3</v>
      </c>
      <c r="H7" s="66"/>
      <c r="I7" s="97">
        <f>F7*H7</f>
        <v>0</v>
      </c>
      <c r="J7" s="67">
        <f>I7*G7</f>
        <v>0</v>
      </c>
    </row>
    <row r="8" spans="1:10" x14ac:dyDescent="0.25">
      <c r="A8" s="11">
        <v>2</v>
      </c>
      <c r="B8" s="175"/>
      <c r="C8" s="175"/>
      <c r="D8" s="61" t="s">
        <v>91</v>
      </c>
      <c r="E8" s="61" t="s">
        <v>114</v>
      </c>
      <c r="F8" s="65">
        <v>3</v>
      </c>
      <c r="G8" s="64">
        <v>3</v>
      </c>
      <c r="H8" s="66"/>
      <c r="I8" s="97">
        <f t="shared" ref="I8:I71" si="0">F8*H8</f>
        <v>0</v>
      </c>
      <c r="J8" s="67">
        <f t="shared" ref="J8:J71" si="1">I8*G8</f>
        <v>0</v>
      </c>
    </row>
    <row r="9" spans="1:10" x14ac:dyDescent="0.25">
      <c r="A9" s="11">
        <v>3</v>
      </c>
      <c r="B9" s="175"/>
      <c r="C9" s="175"/>
      <c r="D9" s="61" t="s">
        <v>91</v>
      </c>
      <c r="E9" s="61" t="s">
        <v>92</v>
      </c>
      <c r="F9" s="65">
        <v>2</v>
      </c>
      <c r="G9" s="64">
        <v>3</v>
      </c>
      <c r="H9" s="66"/>
      <c r="I9" s="97">
        <f t="shared" si="0"/>
        <v>0</v>
      </c>
      <c r="J9" s="67">
        <f t="shared" si="1"/>
        <v>0</v>
      </c>
    </row>
    <row r="10" spans="1:10" x14ac:dyDescent="0.25">
      <c r="A10" s="11">
        <v>4</v>
      </c>
      <c r="B10" s="176" t="s">
        <v>19</v>
      </c>
      <c r="C10" s="176" t="s">
        <v>20</v>
      </c>
      <c r="D10" s="61" t="s">
        <v>91</v>
      </c>
      <c r="E10" s="61" t="s">
        <v>115</v>
      </c>
      <c r="F10" s="65">
        <v>2</v>
      </c>
      <c r="G10" s="64">
        <v>3</v>
      </c>
      <c r="H10" s="66"/>
      <c r="I10" s="97">
        <f t="shared" si="0"/>
        <v>0</v>
      </c>
      <c r="J10" s="67">
        <f t="shared" si="1"/>
        <v>0</v>
      </c>
    </row>
    <row r="11" spans="1:10" x14ac:dyDescent="0.25">
      <c r="A11" s="11">
        <v>5</v>
      </c>
      <c r="B11" s="176"/>
      <c r="C11" s="176"/>
      <c r="D11" s="61" t="s">
        <v>91</v>
      </c>
      <c r="E11" s="61" t="s">
        <v>92</v>
      </c>
      <c r="F11" s="65">
        <v>2</v>
      </c>
      <c r="G11" s="64">
        <v>3</v>
      </c>
      <c r="H11" s="66"/>
      <c r="I11" s="97">
        <f t="shared" si="0"/>
        <v>0</v>
      </c>
      <c r="J11" s="67">
        <f t="shared" si="1"/>
        <v>0</v>
      </c>
    </row>
    <row r="12" spans="1:10" x14ac:dyDescent="0.25">
      <c r="A12" s="11">
        <v>6</v>
      </c>
      <c r="B12" s="171" t="s">
        <v>21</v>
      </c>
      <c r="C12" s="171" t="s">
        <v>22</v>
      </c>
      <c r="D12" s="61" t="s">
        <v>91</v>
      </c>
      <c r="E12" s="61" t="s">
        <v>113</v>
      </c>
      <c r="F12" s="65">
        <v>3</v>
      </c>
      <c r="G12" s="64">
        <v>3</v>
      </c>
      <c r="H12" s="66"/>
      <c r="I12" s="97">
        <f t="shared" si="0"/>
        <v>0</v>
      </c>
      <c r="J12" s="67">
        <f t="shared" si="1"/>
        <v>0</v>
      </c>
    </row>
    <row r="13" spans="1:10" x14ac:dyDescent="0.25">
      <c r="A13" s="11">
        <v>7</v>
      </c>
      <c r="B13" s="171"/>
      <c r="C13" s="171"/>
      <c r="D13" s="61" t="s">
        <v>99</v>
      </c>
      <c r="E13" s="61" t="s">
        <v>114</v>
      </c>
      <c r="F13" s="65">
        <v>3</v>
      </c>
      <c r="G13" s="64">
        <v>3</v>
      </c>
      <c r="H13" s="66"/>
      <c r="I13" s="97">
        <f t="shared" si="0"/>
        <v>0</v>
      </c>
      <c r="J13" s="67">
        <f t="shared" si="1"/>
        <v>0</v>
      </c>
    </row>
    <row r="14" spans="1:10" x14ac:dyDescent="0.25">
      <c r="A14" s="11">
        <v>8</v>
      </c>
      <c r="B14" s="171"/>
      <c r="C14" s="171"/>
      <c r="D14" s="61" t="s">
        <v>91</v>
      </c>
      <c r="E14" s="61" t="s">
        <v>113</v>
      </c>
      <c r="F14" s="65">
        <v>3</v>
      </c>
      <c r="G14" s="64">
        <v>3</v>
      </c>
      <c r="H14" s="66"/>
      <c r="I14" s="97">
        <f t="shared" si="0"/>
        <v>0</v>
      </c>
      <c r="J14" s="67">
        <f t="shared" si="1"/>
        <v>0</v>
      </c>
    </row>
    <row r="15" spans="1:10" x14ac:dyDescent="0.25">
      <c r="A15" s="11">
        <v>9</v>
      </c>
      <c r="B15" s="171"/>
      <c r="C15" s="171"/>
      <c r="D15" s="68" t="s">
        <v>91</v>
      </c>
      <c r="E15" s="61" t="s">
        <v>114</v>
      </c>
      <c r="F15" s="65">
        <v>3</v>
      </c>
      <c r="G15" s="64">
        <v>3</v>
      </c>
      <c r="H15" s="66"/>
      <c r="I15" s="97">
        <f t="shared" si="0"/>
        <v>0</v>
      </c>
      <c r="J15" s="67">
        <f t="shared" si="1"/>
        <v>0</v>
      </c>
    </row>
    <row r="16" spans="1:10" x14ac:dyDescent="0.25">
      <c r="A16" s="11">
        <v>10</v>
      </c>
      <c r="B16" s="171" t="s">
        <v>23</v>
      </c>
      <c r="C16" s="171" t="s">
        <v>18</v>
      </c>
      <c r="D16" s="61" t="s">
        <v>91</v>
      </c>
      <c r="E16" s="61" t="s">
        <v>113</v>
      </c>
      <c r="F16" s="65">
        <v>3</v>
      </c>
      <c r="G16" s="64">
        <v>3</v>
      </c>
      <c r="H16" s="66"/>
      <c r="I16" s="97">
        <f t="shared" si="0"/>
        <v>0</v>
      </c>
      <c r="J16" s="67">
        <f t="shared" si="1"/>
        <v>0</v>
      </c>
    </row>
    <row r="17" spans="1:10" x14ac:dyDescent="0.25">
      <c r="A17" s="11">
        <v>11</v>
      </c>
      <c r="B17" s="171"/>
      <c r="C17" s="171"/>
      <c r="D17" s="61" t="s">
        <v>91</v>
      </c>
      <c r="E17" s="61" t="s">
        <v>114</v>
      </c>
      <c r="F17" s="65">
        <v>3</v>
      </c>
      <c r="G17" s="64">
        <v>3</v>
      </c>
      <c r="H17" s="66"/>
      <c r="I17" s="97">
        <f t="shared" si="0"/>
        <v>0</v>
      </c>
      <c r="J17" s="67">
        <f t="shared" si="1"/>
        <v>0</v>
      </c>
    </row>
    <row r="18" spans="1:10" x14ac:dyDescent="0.25">
      <c r="A18" s="11">
        <v>12</v>
      </c>
      <c r="B18" s="171"/>
      <c r="C18" s="171"/>
      <c r="D18" s="10" t="s">
        <v>91</v>
      </c>
      <c r="E18" s="10" t="s">
        <v>92</v>
      </c>
      <c r="F18" s="9">
        <v>2</v>
      </c>
      <c r="G18" s="64">
        <v>3</v>
      </c>
      <c r="H18" s="59"/>
      <c r="I18" s="97">
        <f t="shared" si="0"/>
        <v>0</v>
      </c>
      <c r="J18" s="67">
        <f t="shared" si="1"/>
        <v>0</v>
      </c>
    </row>
    <row r="19" spans="1:10" x14ac:dyDescent="0.25">
      <c r="A19" s="11">
        <v>13</v>
      </c>
      <c r="B19" s="158" t="s">
        <v>24</v>
      </c>
      <c r="C19" s="158" t="s">
        <v>20</v>
      </c>
      <c r="D19" s="10" t="s">
        <v>91</v>
      </c>
      <c r="E19" s="10" t="s">
        <v>115</v>
      </c>
      <c r="F19" s="9">
        <v>2</v>
      </c>
      <c r="G19" s="64">
        <v>3</v>
      </c>
      <c r="H19" s="59"/>
      <c r="I19" s="97">
        <f t="shared" si="0"/>
        <v>0</v>
      </c>
      <c r="J19" s="67">
        <f t="shared" si="1"/>
        <v>0</v>
      </c>
    </row>
    <row r="20" spans="1:10" x14ac:dyDescent="0.25">
      <c r="A20" s="11">
        <v>14</v>
      </c>
      <c r="B20" s="158"/>
      <c r="C20" s="158"/>
      <c r="D20" s="10" t="s">
        <v>91</v>
      </c>
      <c r="E20" s="10" t="s">
        <v>92</v>
      </c>
      <c r="F20" s="9">
        <v>2</v>
      </c>
      <c r="G20" s="64">
        <v>3</v>
      </c>
      <c r="H20" s="59"/>
      <c r="I20" s="97">
        <f t="shared" si="0"/>
        <v>0</v>
      </c>
      <c r="J20" s="67">
        <f t="shared" si="1"/>
        <v>0</v>
      </c>
    </row>
    <row r="21" spans="1:10" x14ac:dyDescent="0.25">
      <c r="A21" s="11">
        <v>15</v>
      </c>
      <c r="B21" s="158" t="s">
        <v>25</v>
      </c>
      <c r="C21" s="158" t="s">
        <v>26</v>
      </c>
      <c r="D21" s="10" t="s">
        <v>91</v>
      </c>
      <c r="E21" s="10" t="s">
        <v>116</v>
      </c>
      <c r="F21" s="9">
        <v>6</v>
      </c>
      <c r="G21" s="64">
        <v>3</v>
      </c>
      <c r="H21" s="59"/>
      <c r="I21" s="97">
        <f t="shared" si="0"/>
        <v>0</v>
      </c>
      <c r="J21" s="67">
        <f t="shared" si="1"/>
        <v>0</v>
      </c>
    </row>
    <row r="22" spans="1:10" x14ac:dyDescent="0.25">
      <c r="A22" s="11">
        <v>16</v>
      </c>
      <c r="B22" s="158"/>
      <c r="C22" s="158"/>
      <c r="D22" s="10" t="s">
        <v>91</v>
      </c>
      <c r="E22" s="10" t="s">
        <v>117</v>
      </c>
      <c r="F22" s="9">
        <v>2</v>
      </c>
      <c r="G22" s="64">
        <v>3</v>
      </c>
      <c r="H22" s="59"/>
      <c r="I22" s="97">
        <f t="shared" si="0"/>
        <v>0</v>
      </c>
      <c r="J22" s="67">
        <f t="shared" si="1"/>
        <v>0</v>
      </c>
    </row>
    <row r="23" spans="1:10" x14ac:dyDescent="0.25">
      <c r="A23" s="11">
        <v>17</v>
      </c>
      <c r="B23" s="171" t="s">
        <v>27</v>
      </c>
      <c r="C23" s="171" t="s">
        <v>28</v>
      </c>
      <c r="D23" s="10" t="s">
        <v>91</v>
      </c>
      <c r="E23" s="10" t="s">
        <v>118</v>
      </c>
      <c r="F23" s="9">
        <v>2</v>
      </c>
      <c r="G23" s="64">
        <v>3</v>
      </c>
      <c r="H23" s="59"/>
      <c r="I23" s="97">
        <f t="shared" si="0"/>
        <v>0</v>
      </c>
      <c r="J23" s="67">
        <f t="shared" si="1"/>
        <v>0</v>
      </c>
    </row>
    <row r="24" spans="1:10" x14ac:dyDescent="0.25">
      <c r="A24" s="11">
        <v>18</v>
      </c>
      <c r="B24" s="171"/>
      <c r="C24" s="171"/>
      <c r="D24" s="61" t="s">
        <v>91</v>
      </c>
      <c r="E24" s="61" t="s">
        <v>119</v>
      </c>
      <c r="F24" s="65">
        <v>2</v>
      </c>
      <c r="G24" s="64">
        <v>3</v>
      </c>
      <c r="H24" s="66"/>
      <c r="I24" s="97">
        <f t="shared" si="0"/>
        <v>0</v>
      </c>
      <c r="J24" s="67">
        <f t="shared" si="1"/>
        <v>0</v>
      </c>
    </row>
    <row r="25" spans="1:10" x14ac:dyDescent="0.25">
      <c r="A25" s="11">
        <v>19</v>
      </c>
      <c r="B25" s="171" t="s">
        <v>29</v>
      </c>
      <c r="C25" s="171" t="s">
        <v>30</v>
      </c>
      <c r="D25" s="37" t="s">
        <v>112</v>
      </c>
      <c r="E25" s="37" t="s">
        <v>120</v>
      </c>
      <c r="F25" s="60">
        <v>1</v>
      </c>
      <c r="G25" s="64">
        <v>3</v>
      </c>
      <c r="H25" s="66"/>
      <c r="I25" s="97">
        <f t="shared" si="0"/>
        <v>0</v>
      </c>
      <c r="J25" s="67">
        <f t="shared" si="1"/>
        <v>0</v>
      </c>
    </row>
    <row r="26" spans="1:10" x14ac:dyDescent="0.25">
      <c r="A26" s="11">
        <v>20</v>
      </c>
      <c r="B26" s="171"/>
      <c r="C26" s="171"/>
      <c r="D26" s="37" t="s">
        <v>99</v>
      </c>
      <c r="E26" s="69" t="s">
        <v>121</v>
      </c>
      <c r="F26" s="60">
        <v>2</v>
      </c>
      <c r="G26" s="64">
        <v>3</v>
      </c>
      <c r="H26" s="66"/>
      <c r="I26" s="97">
        <f t="shared" si="0"/>
        <v>0</v>
      </c>
      <c r="J26" s="67">
        <f t="shared" si="1"/>
        <v>0</v>
      </c>
    </row>
    <row r="27" spans="1:10" x14ac:dyDescent="0.25">
      <c r="A27" s="11">
        <v>21</v>
      </c>
      <c r="B27" s="52" t="s">
        <v>110</v>
      </c>
      <c r="C27" s="52" t="s">
        <v>137</v>
      </c>
      <c r="D27" s="37" t="s">
        <v>99</v>
      </c>
      <c r="E27" s="37" t="s">
        <v>122</v>
      </c>
      <c r="F27" s="60">
        <v>1</v>
      </c>
      <c r="G27" s="64">
        <v>3</v>
      </c>
      <c r="H27" s="66"/>
      <c r="I27" s="97">
        <f t="shared" si="0"/>
        <v>0</v>
      </c>
      <c r="J27" s="67">
        <f t="shared" si="1"/>
        <v>0</v>
      </c>
    </row>
    <row r="28" spans="1:10" x14ac:dyDescent="0.25">
      <c r="A28" s="11">
        <v>22</v>
      </c>
      <c r="B28" s="43" t="s">
        <v>111</v>
      </c>
      <c r="C28" s="43" t="s">
        <v>137</v>
      </c>
      <c r="D28" s="15" t="s">
        <v>99</v>
      </c>
      <c r="E28" s="15" t="s">
        <v>123</v>
      </c>
      <c r="F28" s="16">
        <v>1</v>
      </c>
      <c r="G28" s="64">
        <v>3</v>
      </c>
      <c r="H28" s="59"/>
      <c r="I28" s="97">
        <f t="shared" si="0"/>
        <v>0</v>
      </c>
      <c r="J28" s="67">
        <f t="shared" si="1"/>
        <v>0</v>
      </c>
    </row>
    <row r="29" spans="1:10" x14ac:dyDescent="0.25">
      <c r="A29" s="11">
        <v>23</v>
      </c>
      <c r="B29" s="171" t="s">
        <v>274</v>
      </c>
      <c r="C29" s="171" t="s">
        <v>32</v>
      </c>
      <c r="D29" s="61" t="s">
        <v>99</v>
      </c>
      <c r="E29" s="61" t="s">
        <v>93</v>
      </c>
      <c r="F29" s="65">
        <v>1</v>
      </c>
      <c r="G29" s="64">
        <v>3</v>
      </c>
      <c r="H29" s="66"/>
      <c r="I29" s="97">
        <f t="shared" si="0"/>
        <v>0</v>
      </c>
      <c r="J29" s="67">
        <f t="shared" si="1"/>
        <v>0</v>
      </c>
    </row>
    <row r="30" spans="1:10" x14ac:dyDescent="0.25">
      <c r="A30" s="11">
        <v>24</v>
      </c>
      <c r="B30" s="171"/>
      <c r="C30" s="171"/>
      <c r="D30" s="61" t="s">
        <v>99</v>
      </c>
      <c r="E30" s="61" t="s">
        <v>94</v>
      </c>
      <c r="F30" s="65">
        <v>1</v>
      </c>
      <c r="G30" s="64">
        <v>3</v>
      </c>
      <c r="H30" s="66"/>
      <c r="I30" s="97">
        <f t="shared" si="0"/>
        <v>0</v>
      </c>
      <c r="J30" s="67">
        <f t="shared" si="1"/>
        <v>0</v>
      </c>
    </row>
    <row r="31" spans="1:10" x14ac:dyDescent="0.25">
      <c r="A31" s="11">
        <v>25</v>
      </c>
      <c r="B31" s="171" t="s">
        <v>275</v>
      </c>
      <c r="C31" s="171" t="s">
        <v>32</v>
      </c>
      <c r="D31" s="61" t="s">
        <v>99</v>
      </c>
      <c r="E31" s="61" t="s">
        <v>93</v>
      </c>
      <c r="F31" s="65">
        <v>1</v>
      </c>
      <c r="G31" s="64">
        <v>3</v>
      </c>
      <c r="H31" s="66"/>
      <c r="I31" s="97">
        <f t="shared" si="0"/>
        <v>0</v>
      </c>
      <c r="J31" s="67">
        <f t="shared" si="1"/>
        <v>0</v>
      </c>
    </row>
    <row r="32" spans="1:10" x14ac:dyDescent="0.25">
      <c r="A32" s="11">
        <v>26</v>
      </c>
      <c r="B32" s="171"/>
      <c r="C32" s="171"/>
      <c r="D32" s="61" t="s">
        <v>99</v>
      </c>
      <c r="E32" s="61" t="s">
        <v>94</v>
      </c>
      <c r="F32" s="65">
        <v>1</v>
      </c>
      <c r="G32" s="64">
        <v>3</v>
      </c>
      <c r="H32" s="66"/>
      <c r="I32" s="97">
        <f t="shared" si="0"/>
        <v>0</v>
      </c>
      <c r="J32" s="67">
        <f t="shared" si="1"/>
        <v>0</v>
      </c>
    </row>
    <row r="33" spans="1:10" x14ac:dyDescent="0.25">
      <c r="A33" s="11">
        <v>27</v>
      </c>
      <c r="B33" s="52" t="s">
        <v>276</v>
      </c>
      <c r="C33" s="52" t="s">
        <v>35</v>
      </c>
      <c r="D33" s="61" t="s">
        <v>91</v>
      </c>
      <c r="E33" s="61" t="s">
        <v>94</v>
      </c>
      <c r="F33" s="65">
        <v>1</v>
      </c>
      <c r="G33" s="64">
        <v>3</v>
      </c>
      <c r="H33" s="66"/>
      <c r="I33" s="97">
        <f t="shared" si="0"/>
        <v>0</v>
      </c>
      <c r="J33" s="67">
        <f t="shared" si="1"/>
        <v>0</v>
      </c>
    </row>
    <row r="34" spans="1:10" x14ac:dyDescent="0.25">
      <c r="A34" s="11">
        <v>28</v>
      </c>
      <c r="B34" s="52" t="s">
        <v>277</v>
      </c>
      <c r="C34" s="52" t="s">
        <v>35</v>
      </c>
      <c r="D34" s="61" t="s">
        <v>91</v>
      </c>
      <c r="E34" s="61" t="s">
        <v>94</v>
      </c>
      <c r="F34" s="65">
        <v>1</v>
      </c>
      <c r="G34" s="64">
        <v>3</v>
      </c>
      <c r="H34" s="66"/>
      <c r="I34" s="97">
        <f t="shared" si="0"/>
        <v>0</v>
      </c>
      <c r="J34" s="67">
        <f t="shared" si="1"/>
        <v>0</v>
      </c>
    </row>
    <row r="35" spans="1:10" x14ac:dyDescent="0.25">
      <c r="A35" s="11">
        <v>29</v>
      </c>
      <c r="B35" s="171" t="s">
        <v>278</v>
      </c>
      <c r="C35" s="171" t="s">
        <v>32</v>
      </c>
      <c r="D35" s="61" t="s">
        <v>91</v>
      </c>
      <c r="E35" s="61" t="s">
        <v>94</v>
      </c>
      <c r="F35" s="65">
        <v>1</v>
      </c>
      <c r="G35" s="64">
        <v>3</v>
      </c>
      <c r="H35" s="66"/>
      <c r="I35" s="97">
        <f t="shared" si="0"/>
        <v>0</v>
      </c>
      <c r="J35" s="67">
        <f t="shared" si="1"/>
        <v>0</v>
      </c>
    </row>
    <row r="36" spans="1:10" x14ac:dyDescent="0.25">
      <c r="A36" s="11">
        <v>30</v>
      </c>
      <c r="B36" s="171"/>
      <c r="C36" s="171"/>
      <c r="D36" s="61" t="s">
        <v>91</v>
      </c>
      <c r="E36" s="61" t="s">
        <v>93</v>
      </c>
      <c r="F36" s="65">
        <v>1</v>
      </c>
      <c r="G36" s="64">
        <v>3</v>
      </c>
      <c r="H36" s="66"/>
      <c r="I36" s="97">
        <f t="shared" si="0"/>
        <v>0</v>
      </c>
      <c r="J36" s="67">
        <f t="shared" si="1"/>
        <v>0</v>
      </c>
    </row>
    <row r="37" spans="1:10" x14ac:dyDescent="0.25">
      <c r="A37" s="11">
        <v>31</v>
      </c>
      <c r="B37" s="171" t="s">
        <v>38</v>
      </c>
      <c r="C37" s="171" t="s">
        <v>39</v>
      </c>
      <c r="D37" s="61" t="s">
        <v>91</v>
      </c>
      <c r="E37" s="61" t="s">
        <v>95</v>
      </c>
      <c r="F37" s="65">
        <v>1</v>
      </c>
      <c r="G37" s="64">
        <v>3</v>
      </c>
      <c r="H37" s="66"/>
      <c r="I37" s="97">
        <f t="shared" si="0"/>
        <v>0</v>
      </c>
      <c r="J37" s="67">
        <f t="shared" si="1"/>
        <v>0</v>
      </c>
    </row>
    <row r="38" spans="1:10" x14ac:dyDescent="0.25">
      <c r="A38" s="11">
        <v>32</v>
      </c>
      <c r="B38" s="171"/>
      <c r="C38" s="171"/>
      <c r="D38" s="61" t="s">
        <v>91</v>
      </c>
      <c r="E38" s="61" t="s">
        <v>93</v>
      </c>
      <c r="F38" s="65">
        <v>2</v>
      </c>
      <c r="G38" s="64">
        <v>3</v>
      </c>
      <c r="H38" s="66"/>
      <c r="I38" s="97">
        <f t="shared" si="0"/>
        <v>0</v>
      </c>
      <c r="J38" s="67">
        <f t="shared" si="1"/>
        <v>0</v>
      </c>
    </row>
    <row r="39" spans="1:10" x14ac:dyDescent="0.25">
      <c r="A39" s="11">
        <v>33</v>
      </c>
      <c r="B39" s="171"/>
      <c r="C39" s="171"/>
      <c r="D39" s="61" t="s">
        <v>91</v>
      </c>
      <c r="E39" s="61" t="s">
        <v>94</v>
      </c>
      <c r="F39" s="65">
        <v>1</v>
      </c>
      <c r="G39" s="64">
        <v>3</v>
      </c>
      <c r="H39" s="66"/>
      <c r="I39" s="97">
        <f t="shared" si="0"/>
        <v>0</v>
      </c>
      <c r="J39" s="67">
        <f t="shared" si="1"/>
        <v>0</v>
      </c>
    </row>
    <row r="40" spans="1:10" x14ac:dyDescent="0.25">
      <c r="A40" s="11">
        <v>34</v>
      </c>
      <c r="B40" s="171"/>
      <c r="C40" s="171"/>
      <c r="D40" s="61" t="s">
        <v>91</v>
      </c>
      <c r="E40" s="61" t="s">
        <v>96</v>
      </c>
      <c r="F40" s="65">
        <v>2</v>
      </c>
      <c r="G40" s="64">
        <v>3</v>
      </c>
      <c r="H40" s="66"/>
      <c r="I40" s="97">
        <f t="shared" si="0"/>
        <v>0</v>
      </c>
      <c r="J40" s="67">
        <f t="shared" si="1"/>
        <v>0</v>
      </c>
    </row>
    <row r="41" spans="1:10" x14ac:dyDescent="0.25">
      <c r="A41" s="11">
        <v>35</v>
      </c>
      <c r="B41" s="171"/>
      <c r="C41" s="171"/>
      <c r="D41" s="61" t="s">
        <v>101</v>
      </c>
      <c r="E41" s="61" t="s">
        <v>97</v>
      </c>
      <c r="F41" s="65" t="s">
        <v>100</v>
      </c>
      <c r="G41" s="64">
        <v>3</v>
      </c>
      <c r="H41" s="66"/>
      <c r="I41" s="97">
        <f>H41</f>
        <v>0</v>
      </c>
      <c r="J41" s="67">
        <f t="shared" si="1"/>
        <v>0</v>
      </c>
    </row>
    <row r="42" spans="1:10" x14ac:dyDescent="0.25">
      <c r="A42" s="11">
        <v>36</v>
      </c>
      <c r="B42" s="171" t="s">
        <v>40</v>
      </c>
      <c r="C42" s="171" t="s">
        <v>41</v>
      </c>
      <c r="D42" s="10" t="s">
        <v>91</v>
      </c>
      <c r="E42" s="10" t="s">
        <v>121</v>
      </c>
      <c r="F42" s="16">
        <v>2</v>
      </c>
      <c r="G42" s="64">
        <v>3</v>
      </c>
      <c r="H42" s="59"/>
      <c r="I42" s="97">
        <f t="shared" si="0"/>
        <v>0</v>
      </c>
      <c r="J42" s="67">
        <f t="shared" si="1"/>
        <v>0</v>
      </c>
    </row>
    <row r="43" spans="1:10" x14ac:dyDescent="0.25">
      <c r="A43" s="11">
        <v>37</v>
      </c>
      <c r="B43" s="171"/>
      <c r="C43" s="171"/>
      <c r="D43" s="61" t="s">
        <v>91</v>
      </c>
      <c r="E43" s="61" t="s">
        <v>124</v>
      </c>
      <c r="F43" s="60">
        <v>3</v>
      </c>
      <c r="G43" s="64">
        <v>3</v>
      </c>
      <c r="H43" s="66"/>
      <c r="I43" s="97">
        <f t="shared" si="0"/>
        <v>0</v>
      </c>
      <c r="J43" s="67">
        <f t="shared" si="1"/>
        <v>0</v>
      </c>
    </row>
    <row r="44" spans="1:10" x14ac:dyDescent="0.25">
      <c r="A44" s="11">
        <v>38</v>
      </c>
      <c r="B44" s="171"/>
      <c r="C44" s="171"/>
      <c r="D44" s="61" t="s">
        <v>91</v>
      </c>
      <c r="E44" s="61" t="s">
        <v>125</v>
      </c>
      <c r="F44" s="60">
        <v>3</v>
      </c>
      <c r="G44" s="64">
        <v>3</v>
      </c>
      <c r="H44" s="66"/>
      <c r="I44" s="97">
        <f t="shared" si="0"/>
        <v>0</v>
      </c>
      <c r="J44" s="67">
        <f t="shared" si="1"/>
        <v>0</v>
      </c>
    </row>
    <row r="45" spans="1:10" x14ac:dyDescent="0.25">
      <c r="A45" s="11">
        <v>39</v>
      </c>
      <c r="B45" s="164" t="s">
        <v>159</v>
      </c>
      <c r="C45" s="164" t="s">
        <v>185</v>
      </c>
      <c r="D45" s="61" t="s">
        <v>91</v>
      </c>
      <c r="E45" s="61" t="s">
        <v>194</v>
      </c>
      <c r="F45" s="65">
        <v>3</v>
      </c>
      <c r="G45" s="64">
        <v>3</v>
      </c>
      <c r="H45" s="66"/>
      <c r="I45" s="97">
        <f t="shared" si="0"/>
        <v>0</v>
      </c>
      <c r="J45" s="67">
        <f t="shared" si="1"/>
        <v>0</v>
      </c>
    </row>
    <row r="46" spans="1:10" x14ac:dyDescent="0.25">
      <c r="A46" s="11">
        <v>40</v>
      </c>
      <c r="B46" s="165"/>
      <c r="C46" s="165"/>
      <c r="D46" s="61" t="s">
        <v>91</v>
      </c>
      <c r="E46" s="61" t="s">
        <v>195</v>
      </c>
      <c r="F46" s="65">
        <v>3</v>
      </c>
      <c r="G46" s="64">
        <v>3</v>
      </c>
      <c r="H46" s="66"/>
      <c r="I46" s="97">
        <f t="shared" si="0"/>
        <v>0</v>
      </c>
      <c r="J46" s="67">
        <f t="shared" si="1"/>
        <v>0</v>
      </c>
    </row>
    <row r="47" spans="1:10" x14ac:dyDescent="0.25">
      <c r="A47" s="11">
        <v>41</v>
      </c>
      <c r="B47" s="165"/>
      <c r="C47" s="165"/>
      <c r="D47" s="61" t="s">
        <v>91</v>
      </c>
      <c r="E47" s="61" t="s">
        <v>196</v>
      </c>
      <c r="F47" s="65">
        <v>3</v>
      </c>
      <c r="G47" s="64">
        <v>3</v>
      </c>
      <c r="H47" s="66"/>
      <c r="I47" s="97">
        <f t="shared" si="0"/>
        <v>0</v>
      </c>
      <c r="J47" s="67">
        <f t="shared" si="1"/>
        <v>0</v>
      </c>
    </row>
    <row r="48" spans="1:10" x14ac:dyDescent="0.25">
      <c r="A48" s="11">
        <v>42</v>
      </c>
      <c r="B48" s="165"/>
      <c r="C48" s="165"/>
      <c r="D48" s="61" t="s">
        <v>91</v>
      </c>
      <c r="E48" s="61" t="s">
        <v>197</v>
      </c>
      <c r="F48" s="65">
        <v>3</v>
      </c>
      <c r="G48" s="64">
        <v>3</v>
      </c>
      <c r="H48" s="66"/>
      <c r="I48" s="97">
        <f t="shared" si="0"/>
        <v>0</v>
      </c>
      <c r="J48" s="67">
        <f t="shared" si="1"/>
        <v>0</v>
      </c>
    </row>
    <row r="49" spans="1:10" ht="30" x14ac:dyDescent="0.25">
      <c r="A49" s="11">
        <v>43</v>
      </c>
      <c r="B49" s="166"/>
      <c r="C49" s="166"/>
      <c r="D49" s="107" t="s">
        <v>302</v>
      </c>
      <c r="E49" s="61" t="s">
        <v>303</v>
      </c>
      <c r="F49" s="65">
        <v>2</v>
      </c>
      <c r="G49" s="64">
        <v>3</v>
      </c>
      <c r="H49" s="66"/>
      <c r="I49" s="97">
        <f t="shared" si="0"/>
        <v>0</v>
      </c>
      <c r="J49" s="67">
        <f t="shared" si="1"/>
        <v>0</v>
      </c>
    </row>
    <row r="50" spans="1:10" x14ac:dyDescent="0.25">
      <c r="A50" s="11">
        <v>44</v>
      </c>
      <c r="B50" s="171" t="s">
        <v>42</v>
      </c>
      <c r="C50" s="171" t="s">
        <v>338</v>
      </c>
      <c r="D50" s="61" t="s">
        <v>91</v>
      </c>
      <c r="E50" s="61" t="s">
        <v>126</v>
      </c>
      <c r="F50" s="65">
        <v>1</v>
      </c>
      <c r="G50" s="64">
        <v>2</v>
      </c>
      <c r="H50" s="66"/>
      <c r="I50" s="97">
        <f t="shared" si="0"/>
        <v>0</v>
      </c>
      <c r="J50" s="67">
        <f t="shared" si="1"/>
        <v>0</v>
      </c>
    </row>
    <row r="51" spans="1:10" x14ac:dyDescent="0.25">
      <c r="A51" s="11">
        <v>45</v>
      </c>
      <c r="B51" s="171"/>
      <c r="C51" s="171"/>
      <c r="D51" s="61" t="s">
        <v>91</v>
      </c>
      <c r="E51" s="61" t="s">
        <v>127</v>
      </c>
      <c r="F51" s="65">
        <v>1</v>
      </c>
      <c r="G51" s="64">
        <v>2</v>
      </c>
      <c r="H51" s="66"/>
      <c r="I51" s="97">
        <f t="shared" si="0"/>
        <v>0</v>
      </c>
      <c r="J51" s="67">
        <f t="shared" si="1"/>
        <v>0</v>
      </c>
    </row>
    <row r="52" spans="1:10" x14ac:dyDescent="0.25">
      <c r="A52" s="11">
        <v>46</v>
      </c>
      <c r="B52" s="171"/>
      <c r="C52" s="171"/>
      <c r="D52" s="61" t="s">
        <v>91</v>
      </c>
      <c r="E52" s="61" t="s">
        <v>126</v>
      </c>
      <c r="F52" s="65">
        <v>1</v>
      </c>
      <c r="G52" s="64">
        <v>2</v>
      </c>
      <c r="H52" s="66"/>
      <c r="I52" s="97">
        <f t="shared" si="0"/>
        <v>0</v>
      </c>
      <c r="J52" s="67">
        <f t="shared" si="1"/>
        <v>0</v>
      </c>
    </row>
    <row r="53" spans="1:10" x14ac:dyDescent="0.25">
      <c r="A53" s="11">
        <v>47</v>
      </c>
      <c r="B53" s="171"/>
      <c r="C53" s="171"/>
      <c r="D53" s="61" t="s">
        <v>91</v>
      </c>
      <c r="E53" s="61" t="s">
        <v>127</v>
      </c>
      <c r="F53" s="65">
        <v>1</v>
      </c>
      <c r="G53" s="64">
        <v>2</v>
      </c>
      <c r="H53" s="66"/>
      <c r="I53" s="97">
        <f t="shared" si="0"/>
        <v>0</v>
      </c>
      <c r="J53" s="67">
        <f t="shared" si="1"/>
        <v>0</v>
      </c>
    </row>
    <row r="54" spans="1:10" x14ac:dyDescent="0.25">
      <c r="A54" s="11">
        <v>48</v>
      </c>
      <c r="B54" s="171" t="s">
        <v>43</v>
      </c>
      <c r="C54" s="171" t="s">
        <v>338</v>
      </c>
      <c r="D54" s="61" t="s">
        <v>91</v>
      </c>
      <c r="E54" s="61" t="s">
        <v>126</v>
      </c>
      <c r="F54" s="65">
        <v>1</v>
      </c>
      <c r="G54" s="64">
        <v>2</v>
      </c>
      <c r="H54" s="66"/>
      <c r="I54" s="97">
        <f t="shared" si="0"/>
        <v>0</v>
      </c>
      <c r="J54" s="67">
        <f t="shared" si="1"/>
        <v>0</v>
      </c>
    </row>
    <row r="55" spans="1:10" x14ac:dyDescent="0.25">
      <c r="A55" s="11">
        <v>49</v>
      </c>
      <c r="B55" s="171"/>
      <c r="C55" s="171"/>
      <c r="D55" s="61" t="s">
        <v>91</v>
      </c>
      <c r="E55" s="61" t="s">
        <v>127</v>
      </c>
      <c r="F55" s="65">
        <v>1</v>
      </c>
      <c r="G55" s="64">
        <v>2</v>
      </c>
      <c r="H55" s="66"/>
      <c r="I55" s="97">
        <f t="shared" si="0"/>
        <v>0</v>
      </c>
      <c r="J55" s="67">
        <f t="shared" si="1"/>
        <v>0</v>
      </c>
    </row>
    <row r="56" spans="1:10" x14ac:dyDescent="0.25">
      <c r="A56" s="11">
        <v>50</v>
      </c>
      <c r="B56" s="171"/>
      <c r="C56" s="171"/>
      <c r="D56" s="61" t="s">
        <v>91</v>
      </c>
      <c r="E56" s="61" t="s">
        <v>126</v>
      </c>
      <c r="F56" s="65">
        <v>1</v>
      </c>
      <c r="G56" s="64">
        <v>2</v>
      </c>
      <c r="H56" s="66"/>
      <c r="I56" s="97">
        <f t="shared" si="0"/>
        <v>0</v>
      </c>
      <c r="J56" s="67">
        <f t="shared" si="1"/>
        <v>0</v>
      </c>
    </row>
    <row r="57" spans="1:10" x14ac:dyDescent="0.25">
      <c r="A57" s="11">
        <v>51</v>
      </c>
      <c r="B57" s="171"/>
      <c r="C57" s="171"/>
      <c r="D57" s="61" t="s">
        <v>91</v>
      </c>
      <c r="E57" s="61" t="s">
        <v>127</v>
      </c>
      <c r="F57" s="65">
        <v>1</v>
      </c>
      <c r="G57" s="64">
        <v>3</v>
      </c>
      <c r="H57" s="66"/>
      <c r="I57" s="97">
        <f t="shared" si="0"/>
        <v>0</v>
      </c>
      <c r="J57" s="67">
        <f t="shared" si="1"/>
        <v>0</v>
      </c>
    </row>
    <row r="58" spans="1:10" x14ac:dyDescent="0.25">
      <c r="A58" s="11">
        <v>52</v>
      </c>
      <c r="B58" s="171" t="s">
        <v>44</v>
      </c>
      <c r="C58" s="171" t="s">
        <v>45</v>
      </c>
      <c r="D58" s="61" t="s">
        <v>91</v>
      </c>
      <c r="E58" s="61" t="s">
        <v>128</v>
      </c>
      <c r="F58" s="65">
        <v>1</v>
      </c>
      <c r="G58" s="64">
        <v>3</v>
      </c>
      <c r="H58" s="66"/>
      <c r="I58" s="97">
        <f t="shared" si="0"/>
        <v>0</v>
      </c>
      <c r="J58" s="67">
        <f t="shared" si="1"/>
        <v>0</v>
      </c>
    </row>
    <row r="59" spans="1:10" x14ac:dyDescent="0.25">
      <c r="A59" s="11">
        <v>53</v>
      </c>
      <c r="B59" s="171"/>
      <c r="C59" s="171"/>
      <c r="D59" s="61" t="s">
        <v>91</v>
      </c>
      <c r="E59" s="61" t="s">
        <v>128</v>
      </c>
      <c r="F59" s="65">
        <v>1</v>
      </c>
      <c r="G59" s="64">
        <v>3</v>
      </c>
      <c r="H59" s="66"/>
      <c r="I59" s="97">
        <f t="shared" si="0"/>
        <v>0</v>
      </c>
      <c r="J59" s="67">
        <f t="shared" si="1"/>
        <v>0</v>
      </c>
    </row>
    <row r="60" spans="1:10" x14ac:dyDescent="0.25">
      <c r="A60" s="11">
        <v>54</v>
      </c>
      <c r="B60" s="171" t="s">
        <v>46</v>
      </c>
      <c r="C60" s="171" t="s">
        <v>45</v>
      </c>
      <c r="D60" s="61" t="s">
        <v>91</v>
      </c>
      <c r="E60" s="61" t="s">
        <v>128</v>
      </c>
      <c r="F60" s="65">
        <v>1</v>
      </c>
      <c r="G60" s="64">
        <v>3</v>
      </c>
      <c r="H60" s="66"/>
      <c r="I60" s="97">
        <f t="shared" si="0"/>
        <v>0</v>
      </c>
      <c r="J60" s="67">
        <f t="shared" si="1"/>
        <v>0</v>
      </c>
    </row>
    <row r="61" spans="1:10" x14ac:dyDescent="0.25">
      <c r="A61" s="11">
        <v>55</v>
      </c>
      <c r="B61" s="171"/>
      <c r="C61" s="171"/>
      <c r="D61" s="61" t="s">
        <v>91</v>
      </c>
      <c r="E61" s="61" t="s">
        <v>128</v>
      </c>
      <c r="F61" s="65">
        <v>1</v>
      </c>
      <c r="G61" s="64">
        <v>3</v>
      </c>
      <c r="H61" s="66"/>
      <c r="I61" s="97">
        <f t="shared" si="0"/>
        <v>0</v>
      </c>
      <c r="J61" s="67">
        <f t="shared" si="1"/>
        <v>0</v>
      </c>
    </row>
    <row r="62" spans="1:10" x14ac:dyDescent="0.25">
      <c r="A62" s="11">
        <v>56</v>
      </c>
      <c r="B62" s="171" t="s">
        <v>47</v>
      </c>
      <c r="C62" s="171" t="s">
        <v>45</v>
      </c>
      <c r="D62" s="61" t="s">
        <v>91</v>
      </c>
      <c r="E62" s="61" t="s">
        <v>129</v>
      </c>
      <c r="F62" s="65">
        <v>2</v>
      </c>
      <c r="G62" s="64">
        <v>3</v>
      </c>
      <c r="H62" s="66"/>
      <c r="I62" s="97">
        <f t="shared" si="0"/>
        <v>0</v>
      </c>
      <c r="J62" s="67">
        <f t="shared" si="1"/>
        <v>0</v>
      </c>
    </row>
    <row r="63" spans="1:10" x14ac:dyDescent="0.25">
      <c r="A63" s="11">
        <v>57</v>
      </c>
      <c r="B63" s="171"/>
      <c r="C63" s="171"/>
      <c r="D63" s="61" t="s">
        <v>91</v>
      </c>
      <c r="E63" s="61" t="s">
        <v>129</v>
      </c>
      <c r="F63" s="65">
        <v>2</v>
      </c>
      <c r="G63" s="64">
        <v>3</v>
      </c>
      <c r="H63" s="66"/>
      <c r="I63" s="97">
        <f t="shared" si="0"/>
        <v>0</v>
      </c>
      <c r="J63" s="67">
        <f t="shared" si="1"/>
        <v>0</v>
      </c>
    </row>
    <row r="64" spans="1:10" x14ac:dyDescent="0.25">
      <c r="A64" s="11">
        <v>58</v>
      </c>
      <c r="B64" s="171" t="s">
        <v>48</v>
      </c>
      <c r="C64" s="171" t="s">
        <v>49</v>
      </c>
      <c r="D64" s="61" t="s">
        <v>91</v>
      </c>
      <c r="E64" s="61" t="s">
        <v>128</v>
      </c>
      <c r="F64" s="65">
        <v>1</v>
      </c>
      <c r="G64" s="64">
        <v>3</v>
      </c>
      <c r="H64" s="66"/>
      <c r="I64" s="97">
        <f t="shared" si="0"/>
        <v>0</v>
      </c>
      <c r="J64" s="67">
        <f t="shared" si="1"/>
        <v>0</v>
      </c>
    </row>
    <row r="65" spans="1:10" x14ac:dyDescent="0.25">
      <c r="A65" s="11">
        <v>59</v>
      </c>
      <c r="B65" s="171"/>
      <c r="C65" s="171"/>
      <c r="D65" s="61" t="s">
        <v>91</v>
      </c>
      <c r="E65" s="61" t="s">
        <v>128</v>
      </c>
      <c r="F65" s="65">
        <v>1</v>
      </c>
      <c r="G65" s="64">
        <v>3</v>
      </c>
      <c r="H65" s="66"/>
      <c r="I65" s="97">
        <f t="shared" si="0"/>
        <v>0</v>
      </c>
      <c r="J65" s="67">
        <f t="shared" si="1"/>
        <v>0</v>
      </c>
    </row>
    <row r="66" spans="1:10" x14ac:dyDescent="0.25">
      <c r="A66" s="11">
        <v>60</v>
      </c>
      <c r="B66" s="52" t="s">
        <v>50</v>
      </c>
      <c r="C66" s="52" t="s">
        <v>51</v>
      </c>
      <c r="D66" s="61" t="s">
        <v>91</v>
      </c>
      <c r="E66" s="61" t="s">
        <v>130</v>
      </c>
      <c r="F66" s="65">
        <v>6</v>
      </c>
      <c r="G66" s="64">
        <v>3</v>
      </c>
      <c r="H66" s="66"/>
      <c r="I66" s="97">
        <f t="shared" si="0"/>
        <v>0</v>
      </c>
      <c r="J66" s="67">
        <f t="shared" si="1"/>
        <v>0</v>
      </c>
    </row>
    <row r="67" spans="1:10" x14ac:dyDescent="0.25">
      <c r="A67" s="11">
        <v>61</v>
      </c>
      <c r="B67" s="52" t="s">
        <v>52</v>
      </c>
      <c r="C67" s="52" t="s">
        <v>53</v>
      </c>
      <c r="D67" s="61" t="s">
        <v>112</v>
      </c>
      <c r="E67" s="61" t="s">
        <v>131</v>
      </c>
      <c r="F67" s="60">
        <v>2</v>
      </c>
      <c r="G67" s="64">
        <v>3</v>
      </c>
      <c r="H67" s="66"/>
      <c r="I67" s="97">
        <f t="shared" si="0"/>
        <v>0</v>
      </c>
      <c r="J67" s="67">
        <f t="shared" si="1"/>
        <v>0</v>
      </c>
    </row>
    <row r="68" spans="1:10" x14ac:dyDescent="0.25">
      <c r="A68" s="11">
        <v>62</v>
      </c>
      <c r="B68" s="52" t="s">
        <v>54</v>
      </c>
      <c r="C68" s="52" t="s">
        <v>55</v>
      </c>
      <c r="D68" s="61" t="s">
        <v>91</v>
      </c>
      <c r="E68" s="106" t="s">
        <v>93</v>
      </c>
      <c r="F68" s="65">
        <v>1</v>
      </c>
      <c r="G68" s="64">
        <v>3</v>
      </c>
      <c r="H68" s="66"/>
      <c r="I68" s="97">
        <f t="shared" si="0"/>
        <v>0</v>
      </c>
      <c r="J68" s="67">
        <f t="shared" si="1"/>
        <v>0</v>
      </c>
    </row>
    <row r="69" spans="1:10" x14ac:dyDescent="0.25">
      <c r="A69" s="11">
        <v>63</v>
      </c>
      <c r="B69" s="52" t="s">
        <v>56</v>
      </c>
      <c r="C69" s="52" t="s">
        <v>55</v>
      </c>
      <c r="D69" s="61" t="s">
        <v>91</v>
      </c>
      <c r="E69" s="61" t="s">
        <v>94</v>
      </c>
      <c r="F69" s="65">
        <v>1</v>
      </c>
      <c r="G69" s="64">
        <v>3</v>
      </c>
      <c r="H69" s="66"/>
      <c r="I69" s="97">
        <f t="shared" si="0"/>
        <v>0</v>
      </c>
      <c r="J69" s="67">
        <f t="shared" si="1"/>
        <v>0</v>
      </c>
    </row>
    <row r="70" spans="1:10" x14ac:dyDescent="0.25">
      <c r="A70" s="11">
        <v>64</v>
      </c>
      <c r="B70" s="52" t="s">
        <v>57</v>
      </c>
      <c r="C70" s="52" t="s">
        <v>55</v>
      </c>
      <c r="D70" s="61" t="s">
        <v>91</v>
      </c>
      <c r="E70" s="106" t="s">
        <v>93</v>
      </c>
      <c r="F70" s="65">
        <v>1</v>
      </c>
      <c r="G70" s="64">
        <v>3</v>
      </c>
      <c r="H70" s="66"/>
      <c r="I70" s="97">
        <f t="shared" si="0"/>
        <v>0</v>
      </c>
      <c r="J70" s="67">
        <f t="shared" si="1"/>
        <v>0</v>
      </c>
    </row>
    <row r="71" spans="1:10" ht="15.75" customHeight="1" x14ac:dyDescent="0.25">
      <c r="A71" s="11">
        <v>65</v>
      </c>
      <c r="B71" s="177" t="s">
        <v>161</v>
      </c>
      <c r="C71" s="177" t="s">
        <v>162</v>
      </c>
      <c r="D71" s="61" t="s">
        <v>112</v>
      </c>
      <c r="E71" s="61" t="s">
        <v>198</v>
      </c>
      <c r="F71" s="65">
        <v>1</v>
      </c>
      <c r="G71" s="64">
        <v>3</v>
      </c>
      <c r="H71" s="66"/>
      <c r="I71" s="97">
        <f t="shared" si="0"/>
        <v>0</v>
      </c>
      <c r="J71" s="67">
        <f t="shared" si="1"/>
        <v>0</v>
      </c>
    </row>
    <row r="72" spans="1:10" x14ac:dyDescent="0.25">
      <c r="A72" s="11">
        <v>66</v>
      </c>
      <c r="B72" s="166"/>
      <c r="C72" s="166"/>
      <c r="D72" s="61" t="s">
        <v>112</v>
      </c>
      <c r="E72" s="61" t="s">
        <v>199</v>
      </c>
      <c r="F72" s="65">
        <v>1</v>
      </c>
      <c r="G72" s="64">
        <v>3</v>
      </c>
      <c r="H72" s="66"/>
      <c r="I72" s="97">
        <f t="shared" ref="I72:I106" si="2">F72*H72</f>
        <v>0</v>
      </c>
      <c r="J72" s="67">
        <f t="shared" ref="J72:J106" si="3">I72*G72</f>
        <v>0</v>
      </c>
    </row>
    <row r="73" spans="1:10" x14ac:dyDescent="0.25">
      <c r="A73" s="11">
        <v>67</v>
      </c>
      <c r="B73" s="177" t="s">
        <v>163</v>
      </c>
      <c r="C73" s="177" t="s">
        <v>164</v>
      </c>
      <c r="D73" s="61" t="s">
        <v>91</v>
      </c>
      <c r="E73" s="61" t="s">
        <v>200</v>
      </c>
      <c r="F73" s="65">
        <v>3</v>
      </c>
      <c r="G73" s="64">
        <v>3</v>
      </c>
      <c r="H73" s="66"/>
      <c r="I73" s="97">
        <f t="shared" si="2"/>
        <v>0</v>
      </c>
      <c r="J73" s="67">
        <f t="shared" si="3"/>
        <v>0</v>
      </c>
    </row>
    <row r="74" spans="1:10" x14ac:dyDescent="0.25">
      <c r="A74" s="11">
        <v>68</v>
      </c>
      <c r="B74" s="165"/>
      <c r="C74" s="165"/>
      <c r="D74" s="61" t="s">
        <v>91</v>
      </c>
      <c r="E74" s="61" t="s">
        <v>201</v>
      </c>
      <c r="F74" s="65">
        <v>3</v>
      </c>
      <c r="G74" s="64">
        <v>3</v>
      </c>
      <c r="H74" s="66"/>
      <c r="I74" s="97">
        <f t="shared" si="2"/>
        <v>0</v>
      </c>
      <c r="J74" s="67">
        <f t="shared" si="3"/>
        <v>0</v>
      </c>
    </row>
    <row r="75" spans="1:10" x14ac:dyDescent="0.25">
      <c r="A75" s="11">
        <v>69</v>
      </c>
      <c r="B75" s="165"/>
      <c r="C75" s="165"/>
      <c r="D75" s="61" t="s">
        <v>91</v>
      </c>
      <c r="E75" s="61" t="s">
        <v>202</v>
      </c>
      <c r="F75" s="65">
        <v>3</v>
      </c>
      <c r="G75" s="64">
        <v>3</v>
      </c>
      <c r="H75" s="66"/>
      <c r="I75" s="97">
        <f t="shared" si="2"/>
        <v>0</v>
      </c>
      <c r="J75" s="67">
        <f t="shared" si="3"/>
        <v>0</v>
      </c>
    </row>
    <row r="76" spans="1:10" x14ac:dyDescent="0.25">
      <c r="A76" s="11">
        <v>70</v>
      </c>
      <c r="B76" s="166"/>
      <c r="C76" s="166"/>
      <c r="D76" s="61" t="s">
        <v>91</v>
      </c>
      <c r="E76" s="61" t="s">
        <v>203</v>
      </c>
      <c r="F76" s="65">
        <v>3</v>
      </c>
      <c r="G76" s="64">
        <v>3</v>
      </c>
      <c r="H76" s="66"/>
      <c r="I76" s="97">
        <f t="shared" si="2"/>
        <v>0</v>
      </c>
      <c r="J76" s="67">
        <f t="shared" si="3"/>
        <v>0</v>
      </c>
    </row>
    <row r="77" spans="1:10" x14ac:dyDescent="0.25">
      <c r="A77" s="11">
        <v>71</v>
      </c>
      <c r="B77" s="171" t="s">
        <v>58</v>
      </c>
      <c r="C77" s="171" t="s">
        <v>59</v>
      </c>
      <c r="D77" s="61" t="s">
        <v>91</v>
      </c>
      <c r="E77" s="61" t="s">
        <v>132</v>
      </c>
      <c r="F77" s="65">
        <v>3</v>
      </c>
      <c r="G77" s="64">
        <v>3</v>
      </c>
      <c r="H77" s="66"/>
      <c r="I77" s="97">
        <f t="shared" si="2"/>
        <v>0</v>
      </c>
      <c r="J77" s="67">
        <f t="shared" si="3"/>
        <v>0</v>
      </c>
    </row>
    <row r="78" spans="1:10" x14ac:dyDescent="0.25">
      <c r="A78" s="11">
        <v>72</v>
      </c>
      <c r="B78" s="171"/>
      <c r="C78" s="171"/>
      <c r="D78" s="61" t="s">
        <v>112</v>
      </c>
      <c r="E78" s="61" t="s">
        <v>98</v>
      </c>
      <c r="F78" s="65">
        <v>3</v>
      </c>
      <c r="G78" s="64">
        <v>3</v>
      </c>
      <c r="H78" s="66"/>
      <c r="I78" s="97">
        <f t="shared" si="2"/>
        <v>0</v>
      </c>
      <c r="J78" s="67">
        <f t="shared" si="3"/>
        <v>0</v>
      </c>
    </row>
    <row r="79" spans="1:10" x14ac:dyDescent="0.25">
      <c r="A79" s="11">
        <v>73</v>
      </c>
      <c r="B79" s="171"/>
      <c r="C79" s="171"/>
      <c r="D79" s="61" t="s">
        <v>91</v>
      </c>
      <c r="E79" s="61" t="s">
        <v>92</v>
      </c>
      <c r="F79" s="65">
        <v>6</v>
      </c>
      <c r="G79" s="64">
        <v>3</v>
      </c>
      <c r="H79" s="66"/>
      <c r="I79" s="97">
        <f t="shared" si="2"/>
        <v>0</v>
      </c>
      <c r="J79" s="67">
        <f t="shared" si="3"/>
        <v>0</v>
      </c>
    </row>
    <row r="80" spans="1:10" ht="25.5" customHeight="1" x14ac:dyDescent="0.25">
      <c r="A80" s="11">
        <v>74</v>
      </c>
      <c r="B80" s="177" t="s">
        <v>167</v>
      </c>
      <c r="C80" s="177" t="s">
        <v>168</v>
      </c>
      <c r="D80" s="61" t="s">
        <v>112</v>
      </c>
      <c r="E80" s="61" t="s">
        <v>204</v>
      </c>
      <c r="F80" s="65">
        <v>1</v>
      </c>
      <c r="G80" s="64">
        <v>3</v>
      </c>
      <c r="H80" s="66"/>
      <c r="I80" s="97">
        <f t="shared" si="2"/>
        <v>0</v>
      </c>
      <c r="J80" s="67">
        <f t="shared" si="3"/>
        <v>0</v>
      </c>
    </row>
    <row r="81" spans="1:10" x14ac:dyDescent="0.25">
      <c r="A81" s="11">
        <v>75</v>
      </c>
      <c r="B81" s="166"/>
      <c r="C81" s="166"/>
      <c r="D81" s="70" t="s">
        <v>112</v>
      </c>
      <c r="E81" s="70" t="s">
        <v>205</v>
      </c>
      <c r="F81" s="65">
        <v>1</v>
      </c>
      <c r="G81" s="64">
        <v>3</v>
      </c>
      <c r="H81" s="66"/>
      <c r="I81" s="97">
        <f t="shared" si="2"/>
        <v>0</v>
      </c>
      <c r="J81" s="67">
        <f t="shared" si="3"/>
        <v>0</v>
      </c>
    </row>
    <row r="82" spans="1:10" x14ac:dyDescent="0.25">
      <c r="A82" s="11">
        <v>76</v>
      </c>
      <c r="B82" s="177" t="s">
        <v>226</v>
      </c>
      <c r="C82" s="177" t="s">
        <v>244</v>
      </c>
      <c r="D82" s="71" t="s">
        <v>249</v>
      </c>
      <c r="E82" s="71" t="s">
        <v>250</v>
      </c>
      <c r="F82" s="72">
        <v>1</v>
      </c>
      <c r="G82" s="64">
        <v>3</v>
      </c>
      <c r="H82" s="66"/>
      <c r="I82" s="97">
        <f t="shared" si="2"/>
        <v>0</v>
      </c>
      <c r="J82" s="67">
        <f t="shared" si="3"/>
        <v>0</v>
      </c>
    </row>
    <row r="83" spans="1:10" x14ac:dyDescent="0.25">
      <c r="A83" s="11">
        <v>77</v>
      </c>
      <c r="B83" s="166"/>
      <c r="C83" s="166"/>
      <c r="D83" s="71" t="s">
        <v>252</v>
      </c>
      <c r="E83" s="71" t="s">
        <v>253</v>
      </c>
      <c r="F83" s="72">
        <v>1</v>
      </c>
      <c r="G83" s="64">
        <v>3</v>
      </c>
      <c r="H83" s="66"/>
      <c r="I83" s="97">
        <f t="shared" si="2"/>
        <v>0</v>
      </c>
      <c r="J83" s="67">
        <f t="shared" si="3"/>
        <v>0</v>
      </c>
    </row>
    <row r="84" spans="1:10" x14ac:dyDescent="0.25">
      <c r="A84" s="11">
        <v>78</v>
      </c>
      <c r="B84" s="171" t="s">
        <v>227</v>
      </c>
      <c r="C84" s="171" t="s">
        <v>244</v>
      </c>
      <c r="D84" s="71" t="s">
        <v>249</v>
      </c>
      <c r="E84" s="71" t="s">
        <v>251</v>
      </c>
      <c r="F84" s="72">
        <v>1</v>
      </c>
      <c r="G84" s="64">
        <v>3</v>
      </c>
      <c r="H84" s="66"/>
      <c r="I84" s="97">
        <f t="shared" si="2"/>
        <v>0</v>
      </c>
      <c r="J84" s="67">
        <f t="shared" si="3"/>
        <v>0</v>
      </c>
    </row>
    <row r="85" spans="1:10" x14ac:dyDescent="0.25">
      <c r="A85" s="11">
        <v>79</v>
      </c>
      <c r="B85" s="171"/>
      <c r="C85" s="171"/>
      <c r="D85" s="71" t="s">
        <v>252</v>
      </c>
      <c r="E85" s="104" t="s">
        <v>253</v>
      </c>
      <c r="F85" s="72">
        <v>1</v>
      </c>
      <c r="G85" s="64">
        <v>3</v>
      </c>
      <c r="H85" s="66"/>
      <c r="I85" s="97">
        <f t="shared" si="2"/>
        <v>0</v>
      </c>
      <c r="J85" s="67">
        <f t="shared" si="3"/>
        <v>0</v>
      </c>
    </row>
    <row r="86" spans="1:10" x14ac:dyDescent="0.25">
      <c r="A86" s="11">
        <v>80</v>
      </c>
      <c r="B86" s="161" t="s">
        <v>228</v>
      </c>
      <c r="C86" s="164" t="s">
        <v>240</v>
      </c>
      <c r="D86" s="159" t="s">
        <v>249</v>
      </c>
      <c r="E86" s="104" t="s">
        <v>289</v>
      </c>
      <c r="F86" s="72">
        <v>1</v>
      </c>
      <c r="G86" s="64">
        <v>3</v>
      </c>
      <c r="H86" s="66"/>
      <c r="I86" s="97">
        <f t="shared" si="2"/>
        <v>0</v>
      </c>
      <c r="J86" s="67">
        <f t="shared" si="3"/>
        <v>0</v>
      </c>
    </row>
    <row r="87" spans="1:10" x14ac:dyDescent="0.25">
      <c r="A87" s="11">
        <v>81</v>
      </c>
      <c r="B87" s="162"/>
      <c r="C87" s="165"/>
      <c r="D87" s="160"/>
      <c r="E87" s="104" t="s">
        <v>290</v>
      </c>
      <c r="F87" s="72">
        <v>1</v>
      </c>
      <c r="G87" s="64">
        <v>3</v>
      </c>
      <c r="H87" s="66"/>
      <c r="I87" s="97">
        <f t="shared" si="2"/>
        <v>0</v>
      </c>
      <c r="J87" s="67">
        <f t="shared" si="3"/>
        <v>0</v>
      </c>
    </row>
    <row r="88" spans="1:10" x14ac:dyDescent="0.25">
      <c r="A88" s="11">
        <v>82</v>
      </c>
      <c r="B88" s="162"/>
      <c r="C88" s="165"/>
      <c r="D88" s="159" t="s">
        <v>252</v>
      </c>
      <c r="E88" s="104" t="s">
        <v>291</v>
      </c>
      <c r="F88" s="72">
        <v>1</v>
      </c>
      <c r="G88" s="64">
        <v>3</v>
      </c>
      <c r="H88" s="66"/>
      <c r="I88" s="97">
        <f t="shared" si="2"/>
        <v>0</v>
      </c>
      <c r="J88" s="67">
        <f t="shared" si="3"/>
        <v>0</v>
      </c>
    </row>
    <row r="89" spans="1:10" x14ac:dyDescent="0.25">
      <c r="A89" s="11">
        <v>83</v>
      </c>
      <c r="B89" s="162"/>
      <c r="C89" s="165"/>
      <c r="D89" s="160"/>
      <c r="E89" s="104" t="s">
        <v>292</v>
      </c>
      <c r="F89" s="72">
        <v>1</v>
      </c>
      <c r="G89" s="64">
        <v>3</v>
      </c>
      <c r="H89" s="66"/>
      <c r="I89" s="97">
        <f t="shared" si="2"/>
        <v>0</v>
      </c>
      <c r="J89" s="67">
        <f t="shared" si="3"/>
        <v>0</v>
      </c>
    </row>
    <row r="90" spans="1:10" x14ac:dyDescent="0.25">
      <c r="A90" s="11">
        <v>84</v>
      </c>
      <c r="B90" s="163"/>
      <c r="C90" s="166"/>
      <c r="D90" s="71" t="s">
        <v>112</v>
      </c>
      <c r="E90" s="104" t="s">
        <v>293</v>
      </c>
      <c r="F90" s="72">
        <v>3</v>
      </c>
      <c r="G90" s="64">
        <v>3</v>
      </c>
      <c r="H90" s="66"/>
      <c r="I90" s="97">
        <f t="shared" si="2"/>
        <v>0</v>
      </c>
      <c r="J90" s="67">
        <f t="shared" si="3"/>
        <v>0</v>
      </c>
    </row>
    <row r="91" spans="1:10" x14ac:dyDescent="0.25">
      <c r="A91" s="11">
        <v>85</v>
      </c>
      <c r="B91" s="171" t="s">
        <v>229</v>
      </c>
      <c r="C91" s="171" t="s">
        <v>241</v>
      </c>
      <c r="D91" s="71" t="s">
        <v>254</v>
      </c>
      <c r="E91" s="105" t="s">
        <v>295</v>
      </c>
      <c r="F91" s="72">
        <v>1</v>
      </c>
      <c r="G91" s="64">
        <v>3</v>
      </c>
      <c r="H91" s="66"/>
      <c r="I91" s="97">
        <f t="shared" si="2"/>
        <v>0</v>
      </c>
      <c r="J91" s="67">
        <f t="shared" si="3"/>
        <v>0</v>
      </c>
    </row>
    <row r="92" spans="1:10" x14ac:dyDescent="0.25">
      <c r="A92" s="11">
        <v>86</v>
      </c>
      <c r="B92" s="171"/>
      <c r="C92" s="171"/>
      <c r="D92" s="71" t="s">
        <v>337</v>
      </c>
      <c r="E92" s="104" t="s">
        <v>294</v>
      </c>
      <c r="F92" s="72">
        <v>1</v>
      </c>
      <c r="G92" s="64">
        <v>3</v>
      </c>
      <c r="H92" s="66"/>
      <c r="I92" s="97">
        <f t="shared" si="2"/>
        <v>0</v>
      </c>
      <c r="J92" s="67">
        <f t="shared" si="3"/>
        <v>0</v>
      </c>
    </row>
    <row r="93" spans="1:10" x14ac:dyDescent="0.25">
      <c r="A93" s="11">
        <v>87</v>
      </c>
      <c r="B93" s="171"/>
      <c r="C93" s="171"/>
      <c r="D93" s="71" t="s">
        <v>249</v>
      </c>
      <c r="E93" s="104" t="s">
        <v>296</v>
      </c>
      <c r="F93" s="72">
        <v>1</v>
      </c>
      <c r="G93" s="64">
        <v>3</v>
      </c>
      <c r="H93" s="66"/>
      <c r="I93" s="97">
        <f t="shared" si="2"/>
        <v>0</v>
      </c>
      <c r="J93" s="67">
        <f t="shared" si="3"/>
        <v>0</v>
      </c>
    </row>
    <row r="94" spans="1:10" x14ac:dyDescent="0.25">
      <c r="A94" s="11">
        <v>88</v>
      </c>
      <c r="B94" s="171" t="s">
        <v>230</v>
      </c>
      <c r="C94" s="171" t="s">
        <v>242</v>
      </c>
      <c r="D94" s="71" t="s">
        <v>254</v>
      </c>
      <c r="E94" s="71" t="s">
        <v>294</v>
      </c>
      <c r="F94" s="72">
        <v>1</v>
      </c>
      <c r="G94" s="64">
        <v>3</v>
      </c>
      <c r="H94" s="66"/>
      <c r="I94" s="97">
        <f t="shared" si="2"/>
        <v>0</v>
      </c>
      <c r="J94" s="67">
        <f t="shared" si="3"/>
        <v>0</v>
      </c>
    </row>
    <row r="95" spans="1:10" x14ac:dyDescent="0.25">
      <c r="A95" s="11">
        <v>89</v>
      </c>
      <c r="B95" s="171"/>
      <c r="C95" s="171"/>
      <c r="D95" s="71" t="s">
        <v>249</v>
      </c>
      <c r="E95" s="71" t="s">
        <v>297</v>
      </c>
      <c r="F95" s="72">
        <v>1</v>
      </c>
      <c r="G95" s="64">
        <v>3</v>
      </c>
      <c r="H95" s="66"/>
      <c r="I95" s="97">
        <f t="shared" si="2"/>
        <v>0</v>
      </c>
      <c r="J95" s="67">
        <f t="shared" si="3"/>
        <v>0</v>
      </c>
    </row>
    <row r="96" spans="1:10" ht="30" x14ac:dyDescent="0.25">
      <c r="A96" s="11">
        <v>90</v>
      </c>
      <c r="B96" s="158" t="s">
        <v>231</v>
      </c>
      <c r="C96" s="158" t="s">
        <v>241</v>
      </c>
      <c r="D96" s="100" t="s">
        <v>254</v>
      </c>
      <c r="E96" s="103" t="s">
        <v>295</v>
      </c>
      <c r="F96" s="101">
        <v>1</v>
      </c>
      <c r="G96" s="43" t="s">
        <v>385</v>
      </c>
      <c r="H96" s="59"/>
      <c r="I96" s="102">
        <f t="shared" si="2"/>
        <v>0</v>
      </c>
      <c r="J96" s="67">
        <f>H96</f>
        <v>0</v>
      </c>
    </row>
    <row r="97" spans="1:10" ht="30" x14ac:dyDescent="0.25">
      <c r="A97" s="11">
        <v>91</v>
      </c>
      <c r="B97" s="158"/>
      <c r="C97" s="158"/>
      <c r="D97" s="100" t="s">
        <v>249</v>
      </c>
      <c r="E97" s="100" t="s">
        <v>296</v>
      </c>
      <c r="F97" s="101">
        <v>1</v>
      </c>
      <c r="G97" s="43" t="s">
        <v>385</v>
      </c>
      <c r="H97" s="59"/>
      <c r="I97" s="102">
        <f t="shared" si="2"/>
        <v>0</v>
      </c>
      <c r="J97" s="67">
        <f t="shared" ref="J97:J105" si="4">H97</f>
        <v>0</v>
      </c>
    </row>
    <row r="98" spans="1:10" ht="30" x14ac:dyDescent="0.25">
      <c r="A98" s="11">
        <v>92</v>
      </c>
      <c r="B98" s="158" t="s">
        <v>232</v>
      </c>
      <c r="C98" s="158" t="s">
        <v>241</v>
      </c>
      <c r="D98" s="100" t="s">
        <v>254</v>
      </c>
      <c r="E98" s="103" t="s">
        <v>295</v>
      </c>
      <c r="F98" s="101">
        <v>1</v>
      </c>
      <c r="G98" s="43" t="s">
        <v>385</v>
      </c>
      <c r="H98" s="59"/>
      <c r="I98" s="102">
        <f t="shared" si="2"/>
        <v>0</v>
      </c>
      <c r="J98" s="67">
        <f t="shared" si="4"/>
        <v>0</v>
      </c>
    </row>
    <row r="99" spans="1:10" ht="30" x14ac:dyDescent="0.25">
      <c r="A99" s="11">
        <v>93</v>
      </c>
      <c r="B99" s="158"/>
      <c r="C99" s="158"/>
      <c r="D99" s="100" t="s">
        <v>249</v>
      </c>
      <c r="E99" s="100" t="s">
        <v>296</v>
      </c>
      <c r="F99" s="101">
        <v>1</v>
      </c>
      <c r="G99" s="43" t="s">
        <v>385</v>
      </c>
      <c r="H99" s="59"/>
      <c r="I99" s="102">
        <f t="shared" si="2"/>
        <v>0</v>
      </c>
      <c r="J99" s="67">
        <f t="shared" si="4"/>
        <v>0</v>
      </c>
    </row>
    <row r="100" spans="1:10" ht="30" x14ac:dyDescent="0.25">
      <c r="A100" s="11">
        <v>94</v>
      </c>
      <c r="B100" s="158" t="s">
        <v>235</v>
      </c>
      <c r="C100" s="158" t="s">
        <v>241</v>
      </c>
      <c r="D100" s="100" t="s">
        <v>254</v>
      </c>
      <c r="E100" s="103" t="s">
        <v>295</v>
      </c>
      <c r="F100" s="101">
        <v>1</v>
      </c>
      <c r="G100" s="43" t="s">
        <v>385</v>
      </c>
      <c r="H100" s="59"/>
      <c r="I100" s="102">
        <f t="shared" si="2"/>
        <v>0</v>
      </c>
      <c r="J100" s="67">
        <f t="shared" si="4"/>
        <v>0</v>
      </c>
    </row>
    <row r="101" spans="1:10" ht="30" x14ac:dyDescent="0.25">
      <c r="A101" s="11">
        <v>95</v>
      </c>
      <c r="B101" s="158"/>
      <c r="C101" s="158"/>
      <c r="D101" s="100" t="s">
        <v>249</v>
      </c>
      <c r="E101" s="100" t="s">
        <v>296</v>
      </c>
      <c r="F101" s="101">
        <v>1</v>
      </c>
      <c r="G101" s="43" t="s">
        <v>385</v>
      </c>
      <c r="H101" s="59"/>
      <c r="I101" s="102">
        <f t="shared" si="2"/>
        <v>0</v>
      </c>
      <c r="J101" s="67">
        <f t="shared" si="4"/>
        <v>0</v>
      </c>
    </row>
    <row r="102" spans="1:10" ht="30" x14ac:dyDescent="0.25">
      <c r="A102" s="11">
        <v>96</v>
      </c>
      <c r="B102" s="158" t="s">
        <v>234</v>
      </c>
      <c r="C102" s="158" t="s">
        <v>241</v>
      </c>
      <c r="D102" s="100" t="s">
        <v>254</v>
      </c>
      <c r="E102" s="103" t="s">
        <v>295</v>
      </c>
      <c r="F102" s="101">
        <v>1</v>
      </c>
      <c r="G102" s="43" t="s">
        <v>385</v>
      </c>
      <c r="H102" s="59"/>
      <c r="I102" s="102">
        <f t="shared" si="2"/>
        <v>0</v>
      </c>
      <c r="J102" s="67">
        <f t="shared" si="4"/>
        <v>0</v>
      </c>
    </row>
    <row r="103" spans="1:10" ht="30" x14ac:dyDescent="0.25">
      <c r="A103" s="11">
        <v>97</v>
      </c>
      <c r="B103" s="158"/>
      <c r="C103" s="158"/>
      <c r="D103" s="100" t="s">
        <v>249</v>
      </c>
      <c r="E103" s="100" t="s">
        <v>296</v>
      </c>
      <c r="F103" s="101">
        <v>1</v>
      </c>
      <c r="G103" s="43" t="s">
        <v>385</v>
      </c>
      <c r="H103" s="59"/>
      <c r="I103" s="102">
        <f t="shared" si="2"/>
        <v>0</v>
      </c>
      <c r="J103" s="67">
        <f t="shared" si="4"/>
        <v>0</v>
      </c>
    </row>
    <row r="104" spans="1:10" ht="30" x14ac:dyDescent="0.25">
      <c r="A104" s="11">
        <v>98</v>
      </c>
      <c r="B104" s="158" t="s">
        <v>233</v>
      </c>
      <c r="C104" s="158" t="s">
        <v>241</v>
      </c>
      <c r="D104" s="100" t="s">
        <v>254</v>
      </c>
      <c r="E104" s="103" t="s">
        <v>295</v>
      </c>
      <c r="F104" s="101">
        <v>1</v>
      </c>
      <c r="G104" s="43" t="s">
        <v>385</v>
      </c>
      <c r="H104" s="59"/>
      <c r="I104" s="102">
        <f t="shared" si="2"/>
        <v>0</v>
      </c>
      <c r="J104" s="67">
        <f t="shared" si="4"/>
        <v>0</v>
      </c>
    </row>
    <row r="105" spans="1:10" ht="30" x14ac:dyDescent="0.25">
      <c r="A105" s="11">
        <v>99</v>
      </c>
      <c r="B105" s="158"/>
      <c r="C105" s="158"/>
      <c r="D105" s="100" t="s">
        <v>249</v>
      </c>
      <c r="E105" s="100" t="s">
        <v>296</v>
      </c>
      <c r="F105" s="101">
        <v>1</v>
      </c>
      <c r="G105" s="43" t="s">
        <v>385</v>
      </c>
      <c r="H105" s="59"/>
      <c r="I105" s="102">
        <f t="shared" si="2"/>
        <v>0</v>
      </c>
      <c r="J105" s="67">
        <f t="shared" si="4"/>
        <v>0</v>
      </c>
    </row>
    <row r="106" spans="1:10" x14ac:dyDescent="0.25">
      <c r="A106" s="11">
        <v>100</v>
      </c>
      <c r="B106" s="43" t="s">
        <v>236</v>
      </c>
      <c r="C106" s="43" t="s">
        <v>239</v>
      </c>
      <c r="D106" s="103" t="s">
        <v>254</v>
      </c>
      <c r="E106" s="103" t="s">
        <v>298</v>
      </c>
      <c r="F106" s="9">
        <v>1</v>
      </c>
      <c r="G106" s="44">
        <v>3</v>
      </c>
      <c r="H106" s="59"/>
      <c r="I106" s="102">
        <f t="shared" si="2"/>
        <v>0</v>
      </c>
      <c r="J106" s="67">
        <f t="shared" si="3"/>
        <v>0</v>
      </c>
    </row>
    <row r="107" spans="1:10" ht="13.5" customHeight="1" x14ac:dyDescent="0.25">
      <c r="A107" s="11">
        <v>101</v>
      </c>
      <c r="B107" s="164" t="s">
        <v>306</v>
      </c>
      <c r="C107" s="164" t="s">
        <v>310</v>
      </c>
      <c r="D107" s="108" t="s">
        <v>339</v>
      </c>
      <c r="E107" s="98" t="s">
        <v>340</v>
      </c>
      <c r="F107" s="65">
        <v>1</v>
      </c>
      <c r="G107" s="44">
        <v>3</v>
      </c>
      <c r="H107" s="66"/>
      <c r="I107" s="102">
        <f t="shared" ref="I107:I118" si="5">F107*H107</f>
        <v>0</v>
      </c>
      <c r="J107" s="67">
        <f t="shared" ref="J107:J118" si="6">I107*G107</f>
        <v>0</v>
      </c>
    </row>
    <row r="108" spans="1:10" x14ac:dyDescent="0.25">
      <c r="A108" s="11">
        <v>102</v>
      </c>
      <c r="B108" s="165"/>
      <c r="C108" s="165"/>
      <c r="D108" s="108" t="s">
        <v>339</v>
      </c>
      <c r="E108" s="98" t="s">
        <v>341</v>
      </c>
      <c r="F108" s="65">
        <v>1</v>
      </c>
      <c r="G108" s="44">
        <v>3</v>
      </c>
      <c r="H108" s="66"/>
      <c r="I108" s="102">
        <f t="shared" si="5"/>
        <v>0</v>
      </c>
      <c r="J108" s="67">
        <f t="shared" si="6"/>
        <v>0</v>
      </c>
    </row>
    <row r="109" spans="1:10" x14ac:dyDescent="0.25">
      <c r="A109" s="11">
        <v>103</v>
      </c>
      <c r="B109" s="165"/>
      <c r="C109" s="165"/>
      <c r="D109" s="108" t="s">
        <v>342</v>
      </c>
      <c r="E109" s="98" t="s">
        <v>343</v>
      </c>
      <c r="F109" s="65">
        <v>1</v>
      </c>
      <c r="G109" s="44">
        <v>3</v>
      </c>
      <c r="H109" s="66"/>
      <c r="I109" s="102">
        <f t="shared" si="5"/>
        <v>0</v>
      </c>
      <c r="J109" s="67">
        <f t="shared" si="6"/>
        <v>0</v>
      </c>
    </row>
    <row r="110" spans="1:10" x14ac:dyDescent="0.25">
      <c r="A110" s="11">
        <v>104</v>
      </c>
      <c r="B110" s="166"/>
      <c r="C110" s="166"/>
      <c r="D110" s="108" t="s">
        <v>342</v>
      </c>
      <c r="E110" s="98" t="s">
        <v>344</v>
      </c>
      <c r="F110" s="65">
        <v>1</v>
      </c>
      <c r="G110" s="44">
        <v>3</v>
      </c>
      <c r="H110" s="66"/>
      <c r="I110" s="102">
        <f t="shared" si="5"/>
        <v>0</v>
      </c>
      <c r="J110" s="67">
        <f t="shared" si="6"/>
        <v>0</v>
      </c>
    </row>
    <row r="111" spans="1:10" ht="15.75" customHeight="1" x14ac:dyDescent="0.25">
      <c r="A111" s="11">
        <v>105</v>
      </c>
      <c r="B111" s="164" t="s">
        <v>307</v>
      </c>
      <c r="C111" s="164" t="s">
        <v>311</v>
      </c>
      <c r="D111" s="108" t="s">
        <v>345</v>
      </c>
      <c r="E111" s="98" t="s">
        <v>346</v>
      </c>
      <c r="F111" s="65">
        <v>1</v>
      </c>
      <c r="G111" s="44">
        <v>3</v>
      </c>
      <c r="H111" s="66"/>
      <c r="I111" s="102">
        <f t="shared" si="5"/>
        <v>0</v>
      </c>
      <c r="J111" s="67">
        <f t="shared" si="6"/>
        <v>0</v>
      </c>
    </row>
    <row r="112" spans="1:10" x14ac:dyDescent="0.25">
      <c r="A112" s="11">
        <v>106</v>
      </c>
      <c r="B112" s="166"/>
      <c r="C112" s="166"/>
      <c r="D112" s="108" t="s">
        <v>342</v>
      </c>
      <c r="E112" s="98" t="s">
        <v>343</v>
      </c>
      <c r="F112" s="65">
        <v>1</v>
      </c>
      <c r="G112" s="44">
        <v>3</v>
      </c>
      <c r="H112" s="66"/>
      <c r="I112" s="102">
        <f t="shared" si="5"/>
        <v>0</v>
      </c>
      <c r="J112" s="67">
        <f t="shared" si="6"/>
        <v>0</v>
      </c>
    </row>
    <row r="113" spans="1:10" x14ac:dyDescent="0.25">
      <c r="A113" s="11">
        <v>107</v>
      </c>
      <c r="B113" s="164" t="s">
        <v>308</v>
      </c>
      <c r="C113" s="164" t="s">
        <v>313</v>
      </c>
      <c r="D113" s="108" t="s">
        <v>249</v>
      </c>
      <c r="E113" s="98" t="s">
        <v>347</v>
      </c>
      <c r="F113" s="65">
        <v>2</v>
      </c>
      <c r="G113" s="44">
        <v>3</v>
      </c>
      <c r="H113" s="66"/>
      <c r="I113" s="102">
        <f t="shared" si="5"/>
        <v>0</v>
      </c>
      <c r="J113" s="67">
        <f t="shared" si="6"/>
        <v>0</v>
      </c>
    </row>
    <row r="114" spans="1:10" x14ac:dyDescent="0.25">
      <c r="A114" s="11">
        <v>108</v>
      </c>
      <c r="B114" s="166"/>
      <c r="C114" s="166"/>
      <c r="D114" s="108" t="s">
        <v>252</v>
      </c>
      <c r="E114" s="98" t="s">
        <v>348</v>
      </c>
      <c r="F114" s="65">
        <v>2</v>
      </c>
      <c r="G114" s="44">
        <v>3</v>
      </c>
      <c r="H114" s="66"/>
      <c r="I114" s="102">
        <f t="shared" si="5"/>
        <v>0</v>
      </c>
      <c r="J114" s="67">
        <f t="shared" si="6"/>
        <v>0</v>
      </c>
    </row>
    <row r="115" spans="1:10" x14ac:dyDescent="0.25">
      <c r="A115" s="11">
        <v>109</v>
      </c>
      <c r="B115" s="164" t="s">
        <v>309</v>
      </c>
      <c r="C115" s="164" t="s">
        <v>313</v>
      </c>
      <c r="D115" s="109" t="s">
        <v>249</v>
      </c>
      <c r="E115" s="73" t="s">
        <v>347</v>
      </c>
      <c r="F115" s="65">
        <v>1</v>
      </c>
      <c r="G115" s="44">
        <v>3</v>
      </c>
      <c r="H115" s="66"/>
      <c r="I115" s="102">
        <f t="shared" si="5"/>
        <v>0</v>
      </c>
      <c r="J115" s="67">
        <f t="shared" si="6"/>
        <v>0</v>
      </c>
    </row>
    <row r="116" spans="1:10" x14ac:dyDescent="0.25">
      <c r="A116" s="11">
        <v>110</v>
      </c>
      <c r="B116" s="165"/>
      <c r="C116" s="165"/>
      <c r="D116" s="110" t="s">
        <v>249</v>
      </c>
      <c r="E116" s="80" t="s">
        <v>349</v>
      </c>
      <c r="F116" s="72">
        <v>1</v>
      </c>
      <c r="G116" s="44">
        <v>3</v>
      </c>
      <c r="H116" s="66"/>
      <c r="I116" s="102">
        <f t="shared" si="5"/>
        <v>0</v>
      </c>
      <c r="J116" s="67">
        <f t="shared" si="6"/>
        <v>0</v>
      </c>
    </row>
    <row r="117" spans="1:10" x14ac:dyDescent="0.25">
      <c r="A117" s="11">
        <v>111</v>
      </c>
      <c r="B117" s="165"/>
      <c r="C117" s="165"/>
      <c r="D117" s="110" t="s">
        <v>252</v>
      </c>
      <c r="E117" s="80" t="s">
        <v>348</v>
      </c>
      <c r="F117" s="72">
        <v>1</v>
      </c>
      <c r="G117" s="44">
        <v>3</v>
      </c>
      <c r="H117" s="66"/>
      <c r="I117" s="102">
        <f t="shared" si="5"/>
        <v>0</v>
      </c>
      <c r="J117" s="67">
        <f t="shared" si="6"/>
        <v>0</v>
      </c>
    </row>
    <row r="118" spans="1:10" x14ac:dyDescent="0.25">
      <c r="A118" s="11">
        <v>112</v>
      </c>
      <c r="B118" s="166"/>
      <c r="C118" s="166"/>
      <c r="D118" s="110" t="s">
        <v>252</v>
      </c>
      <c r="E118" s="80" t="s">
        <v>350</v>
      </c>
      <c r="F118" s="72">
        <v>1</v>
      </c>
      <c r="G118" s="44">
        <v>3</v>
      </c>
      <c r="H118" s="66"/>
      <c r="I118" s="102">
        <f t="shared" si="5"/>
        <v>0</v>
      </c>
      <c r="J118" s="67">
        <f t="shared" si="6"/>
        <v>0</v>
      </c>
    </row>
    <row r="119" spans="1:10" x14ac:dyDescent="0.25">
      <c r="A119" s="155"/>
      <c r="B119" s="156"/>
      <c r="C119" s="156"/>
      <c r="D119" s="156"/>
      <c r="E119" s="156"/>
      <c r="F119" s="156"/>
      <c r="G119" s="157"/>
      <c r="H119" s="42" t="s">
        <v>300</v>
      </c>
      <c r="I119" s="88">
        <f>SUM(I7:I118)</f>
        <v>0</v>
      </c>
      <c r="J119" s="88">
        <f>SUM(J7:J118)</f>
        <v>0</v>
      </c>
    </row>
    <row r="120" spans="1:10" x14ac:dyDescent="0.25">
      <c r="A120" s="151" t="s">
        <v>408</v>
      </c>
      <c r="B120" s="151"/>
      <c r="C120" s="151"/>
      <c r="D120" s="151"/>
      <c r="E120" s="151"/>
      <c r="F120" s="152"/>
      <c r="G120" s="152"/>
      <c r="H120" s="42"/>
      <c r="I120" s="88"/>
      <c r="J120" s="88"/>
    </row>
    <row r="121" spans="1:10" ht="16.5" customHeight="1" x14ac:dyDescent="0.25">
      <c r="A121" s="11">
        <v>113</v>
      </c>
      <c r="B121" s="168" t="s">
        <v>324</v>
      </c>
      <c r="C121" s="91" t="s">
        <v>325</v>
      </c>
      <c r="D121" s="89" t="s">
        <v>326</v>
      </c>
      <c r="E121" s="94" t="s">
        <v>351</v>
      </c>
      <c r="F121" s="92">
        <v>2</v>
      </c>
      <c r="G121" s="9">
        <v>1</v>
      </c>
      <c r="H121" s="66"/>
      <c r="I121" s="102">
        <f t="shared" ref="I121:I122" si="7">F121*H121</f>
        <v>0</v>
      </c>
      <c r="J121" s="67">
        <f t="shared" ref="J121:J122" si="8">I121*G121</f>
        <v>0</v>
      </c>
    </row>
    <row r="122" spans="1:10" ht="14.25" customHeight="1" x14ac:dyDescent="0.25">
      <c r="A122" s="11">
        <v>114</v>
      </c>
      <c r="B122" s="169"/>
      <c r="C122" s="90" t="s">
        <v>325</v>
      </c>
      <c r="D122" s="89" t="s">
        <v>326</v>
      </c>
      <c r="E122" s="94" t="s">
        <v>352</v>
      </c>
      <c r="F122" s="16">
        <v>2</v>
      </c>
      <c r="G122" s="9">
        <v>1</v>
      </c>
      <c r="H122" s="66"/>
      <c r="I122" s="102">
        <f t="shared" si="7"/>
        <v>0</v>
      </c>
      <c r="J122" s="67">
        <f t="shared" si="8"/>
        <v>0</v>
      </c>
    </row>
    <row r="123" spans="1:10" x14ac:dyDescent="0.25">
      <c r="A123" s="11">
        <v>115</v>
      </c>
      <c r="B123" s="170"/>
      <c r="C123" s="90" t="s">
        <v>325</v>
      </c>
      <c r="D123" s="89" t="s">
        <v>327</v>
      </c>
      <c r="E123" s="10" t="s">
        <v>328</v>
      </c>
      <c r="F123" s="16">
        <v>10</v>
      </c>
      <c r="G123" s="9">
        <v>1</v>
      </c>
      <c r="H123" s="66"/>
      <c r="I123" s="102">
        <f t="shared" ref="I123:I137" si="9">F123*H123</f>
        <v>0</v>
      </c>
      <c r="J123" s="67">
        <f>I123*G123</f>
        <v>0</v>
      </c>
    </row>
    <row r="124" spans="1:10" x14ac:dyDescent="0.25">
      <c r="A124" s="11">
        <v>116</v>
      </c>
      <c r="B124" s="168" t="s">
        <v>329</v>
      </c>
      <c r="C124" s="93" t="s">
        <v>325</v>
      </c>
      <c r="D124" s="89" t="s">
        <v>326</v>
      </c>
      <c r="E124" s="10" t="s">
        <v>353</v>
      </c>
      <c r="F124" s="9">
        <v>1</v>
      </c>
      <c r="G124" s="9">
        <v>1</v>
      </c>
      <c r="H124" s="66"/>
      <c r="I124" s="102">
        <f>F124*H124</f>
        <v>0</v>
      </c>
      <c r="J124" s="67">
        <f t="shared" ref="J124:J137" si="10">I124*G124</f>
        <v>0</v>
      </c>
    </row>
    <row r="125" spans="1:10" ht="15.75" customHeight="1" x14ac:dyDescent="0.25">
      <c r="A125" s="11">
        <v>117</v>
      </c>
      <c r="B125" s="169"/>
      <c r="C125" s="93" t="s">
        <v>325</v>
      </c>
      <c r="D125" s="89" t="s">
        <v>326</v>
      </c>
      <c r="E125" s="10" t="s">
        <v>352</v>
      </c>
      <c r="F125" s="9">
        <v>1</v>
      </c>
      <c r="G125" s="9">
        <v>1</v>
      </c>
      <c r="H125" s="66"/>
      <c r="I125" s="102">
        <f t="shared" si="9"/>
        <v>0</v>
      </c>
      <c r="J125" s="67">
        <f t="shared" si="10"/>
        <v>0</v>
      </c>
    </row>
    <row r="126" spans="1:10" x14ac:dyDescent="0.25">
      <c r="A126" s="11">
        <v>118</v>
      </c>
      <c r="B126" s="169"/>
      <c r="C126" s="93" t="s">
        <v>325</v>
      </c>
      <c r="D126" s="89" t="s">
        <v>327</v>
      </c>
      <c r="E126" s="10" t="s">
        <v>328</v>
      </c>
      <c r="F126" s="9">
        <v>6</v>
      </c>
      <c r="G126" s="9">
        <v>1</v>
      </c>
      <c r="H126" s="66"/>
      <c r="I126" s="102">
        <f t="shared" si="9"/>
        <v>0</v>
      </c>
      <c r="J126" s="67">
        <f t="shared" si="10"/>
        <v>0</v>
      </c>
    </row>
    <row r="127" spans="1:10" x14ac:dyDescent="0.25">
      <c r="A127" s="11">
        <v>119</v>
      </c>
      <c r="B127" s="170"/>
      <c r="C127" s="93" t="s">
        <v>325</v>
      </c>
      <c r="D127" s="89" t="s">
        <v>327</v>
      </c>
      <c r="E127" s="10" t="s">
        <v>354</v>
      </c>
      <c r="F127" s="9">
        <v>2</v>
      </c>
      <c r="G127" s="9">
        <v>1</v>
      </c>
      <c r="H127" s="66"/>
      <c r="I127" s="102">
        <f t="shared" si="9"/>
        <v>0</v>
      </c>
      <c r="J127" s="67">
        <f t="shared" si="10"/>
        <v>0</v>
      </c>
    </row>
    <row r="128" spans="1:10" x14ac:dyDescent="0.25">
      <c r="A128" s="11">
        <v>120</v>
      </c>
      <c r="B128" s="168" t="s">
        <v>330</v>
      </c>
      <c r="C128" s="93" t="s">
        <v>325</v>
      </c>
      <c r="D128" s="89" t="s">
        <v>326</v>
      </c>
      <c r="E128" s="10" t="s">
        <v>353</v>
      </c>
      <c r="F128" s="9">
        <v>1</v>
      </c>
      <c r="G128" s="9">
        <v>1</v>
      </c>
      <c r="H128" s="66"/>
      <c r="I128" s="102">
        <f t="shared" si="9"/>
        <v>0</v>
      </c>
      <c r="J128" s="67">
        <f t="shared" si="10"/>
        <v>0</v>
      </c>
    </row>
    <row r="129" spans="1:12" x14ac:dyDescent="0.25">
      <c r="A129" s="11">
        <v>121</v>
      </c>
      <c r="B129" s="169"/>
      <c r="C129" s="93" t="s">
        <v>325</v>
      </c>
      <c r="D129" s="89" t="s">
        <v>326</v>
      </c>
      <c r="E129" s="10" t="s">
        <v>352</v>
      </c>
      <c r="F129" s="9">
        <v>1</v>
      </c>
      <c r="G129" s="9">
        <v>1</v>
      </c>
      <c r="H129" s="66"/>
      <c r="I129" s="102">
        <f t="shared" si="9"/>
        <v>0</v>
      </c>
      <c r="J129" s="67">
        <f t="shared" si="10"/>
        <v>0</v>
      </c>
    </row>
    <row r="130" spans="1:12" x14ac:dyDescent="0.25">
      <c r="A130" s="11">
        <v>122</v>
      </c>
      <c r="B130" s="169"/>
      <c r="C130" s="93" t="s">
        <v>325</v>
      </c>
      <c r="D130" s="89" t="s">
        <v>327</v>
      </c>
      <c r="E130" s="10" t="s">
        <v>328</v>
      </c>
      <c r="F130" s="9">
        <v>6</v>
      </c>
      <c r="G130" s="9">
        <v>1</v>
      </c>
      <c r="H130" s="66"/>
      <c r="I130" s="102">
        <f t="shared" si="9"/>
        <v>0</v>
      </c>
      <c r="J130" s="67">
        <f t="shared" si="10"/>
        <v>0</v>
      </c>
    </row>
    <row r="131" spans="1:12" x14ac:dyDescent="0.25">
      <c r="A131" s="11">
        <v>123</v>
      </c>
      <c r="B131" s="170"/>
      <c r="C131" s="93" t="s">
        <v>325</v>
      </c>
      <c r="D131" s="89" t="s">
        <v>327</v>
      </c>
      <c r="E131" s="10" t="s">
        <v>354</v>
      </c>
      <c r="F131" s="9">
        <v>2</v>
      </c>
      <c r="G131" s="9">
        <v>1</v>
      </c>
      <c r="H131" s="66"/>
      <c r="I131" s="102">
        <f t="shared" si="9"/>
        <v>0</v>
      </c>
      <c r="J131" s="67">
        <f t="shared" si="10"/>
        <v>0</v>
      </c>
    </row>
    <row r="132" spans="1:12" x14ac:dyDescent="0.25">
      <c r="A132" s="11">
        <v>124</v>
      </c>
      <c r="B132" s="168" t="s">
        <v>331</v>
      </c>
      <c r="C132" s="93" t="s">
        <v>325</v>
      </c>
      <c r="D132" s="89" t="s">
        <v>326</v>
      </c>
      <c r="E132" s="10" t="s">
        <v>353</v>
      </c>
      <c r="F132" s="9">
        <v>2</v>
      </c>
      <c r="G132" s="9">
        <v>1</v>
      </c>
      <c r="H132" s="66"/>
      <c r="I132" s="102">
        <f t="shared" si="9"/>
        <v>0</v>
      </c>
      <c r="J132" s="67">
        <f t="shared" si="10"/>
        <v>0</v>
      </c>
    </row>
    <row r="133" spans="1:12" x14ac:dyDescent="0.25">
      <c r="A133" s="11">
        <v>125</v>
      </c>
      <c r="B133" s="169"/>
      <c r="C133" s="93" t="s">
        <v>325</v>
      </c>
      <c r="D133" s="89" t="s">
        <v>326</v>
      </c>
      <c r="E133" s="10" t="s">
        <v>352</v>
      </c>
      <c r="F133" s="9">
        <v>2</v>
      </c>
      <c r="G133" s="9">
        <v>1</v>
      </c>
      <c r="H133" s="66"/>
      <c r="I133" s="102">
        <f t="shared" si="9"/>
        <v>0</v>
      </c>
      <c r="J133" s="67">
        <f t="shared" si="10"/>
        <v>0</v>
      </c>
    </row>
    <row r="134" spans="1:12" x14ac:dyDescent="0.25">
      <c r="A134" s="11">
        <v>126</v>
      </c>
      <c r="B134" s="170"/>
      <c r="C134" s="93" t="s">
        <v>325</v>
      </c>
      <c r="D134" s="89" t="s">
        <v>327</v>
      </c>
      <c r="E134" s="10" t="s">
        <v>328</v>
      </c>
      <c r="F134" s="9">
        <v>10</v>
      </c>
      <c r="G134" s="9">
        <v>1</v>
      </c>
      <c r="H134" s="66"/>
      <c r="I134" s="102">
        <f t="shared" si="9"/>
        <v>0</v>
      </c>
      <c r="J134" s="67">
        <f t="shared" si="10"/>
        <v>0</v>
      </c>
    </row>
    <row r="135" spans="1:12" x14ac:dyDescent="0.25">
      <c r="A135" s="11">
        <v>127</v>
      </c>
      <c r="B135" s="168" t="s">
        <v>332</v>
      </c>
      <c r="C135" s="93" t="s">
        <v>325</v>
      </c>
      <c r="D135" s="89" t="s">
        <v>326</v>
      </c>
      <c r="E135" s="10" t="s">
        <v>353</v>
      </c>
      <c r="F135" s="9">
        <v>2</v>
      </c>
      <c r="G135" s="9">
        <v>1</v>
      </c>
      <c r="H135" s="66"/>
      <c r="I135" s="102">
        <f t="shared" si="9"/>
        <v>0</v>
      </c>
      <c r="J135" s="67">
        <f t="shared" si="10"/>
        <v>0</v>
      </c>
    </row>
    <row r="136" spans="1:12" x14ac:dyDescent="0.25">
      <c r="A136" s="11">
        <v>128</v>
      </c>
      <c r="B136" s="169"/>
      <c r="C136" s="93" t="s">
        <v>325</v>
      </c>
      <c r="D136" s="89" t="s">
        <v>326</v>
      </c>
      <c r="E136" s="10" t="s">
        <v>352</v>
      </c>
      <c r="F136" s="9">
        <v>2</v>
      </c>
      <c r="G136" s="9">
        <v>1</v>
      </c>
      <c r="H136" s="66"/>
      <c r="I136" s="102">
        <f t="shared" si="9"/>
        <v>0</v>
      </c>
      <c r="J136" s="67">
        <f t="shared" si="10"/>
        <v>0</v>
      </c>
    </row>
    <row r="137" spans="1:12" x14ac:dyDescent="0.25">
      <c r="A137" s="11">
        <v>129</v>
      </c>
      <c r="B137" s="170"/>
      <c r="C137" s="93" t="s">
        <v>325</v>
      </c>
      <c r="D137" s="89" t="s">
        <v>327</v>
      </c>
      <c r="E137" s="10" t="s">
        <v>328</v>
      </c>
      <c r="F137" s="9">
        <v>10</v>
      </c>
      <c r="G137" s="9">
        <v>1</v>
      </c>
      <c r="H137" s="66"/>
      <c r="I137" s="102">
        <f t="shared" si="9"/>
        <v>0</v>
      </c>
      <c r="J137" s="67">
        <f t="shared" si="10"/>
        <v>0</v>
      </c>
    </row>
    <row r="138" spans="1:12" x14ac:dyDescent="0.25">
      <c r="A138" s="151" t="s">
        <v>103</v>
      </c>
      <c r="B138" s="151"/>
      <c r="C138" s="151"/>
      <c r="D138" s="151"/>
      <c r="E138" s="151"/>
      <c r="F138" s="152"/>
      <c r="G138" s="152"/>
      <c r="H138" s="42" t="s">
        <v>300</v>
      </c>
      <c r="I138" s="88">
        <f>SUM(I121:I137)</f>
        <v>0</v>
      </c>
      <c r="J138" s="88">
        <f>SUM(J121:J137)</f>
        <v>0</v>
      </c>
    </row>
    <row r="139" spans="1:12" ht="29.25" customHeight="1" x14ac:dyDescent="0.25">
      <c r="A139" s="50">
        <v>130</v>
      </c>
      <c r="B139" s="167" t="s">
        <v>147</v>
      </c>
      <c r="C139" s="150" t="s">
        <v>109</v>
      </c>
      <c r="D139" s="43" t="s">
        <v>336</v>
      </c>
      <c r="E139" s="95" t="s">
        <v>106</v>
      </c>
      <c r="F139" s="44">
        <v>1</v>
      </c>
      <c r="G139" s="44">
        <v>1</v>
      </c>
      <c r="H139" s="111"/>
      <c r="I139" s="111"/>
      <c r="J139" s="111"/>
      <c r="K139" s="153"/>
      <c r="L139" s="154"/>
    </row>
    <row r="140" spans="1:12" x14ac:dyDescent="0.25">
      <c r="A140" s="50">
        <v>131</v>
      </c>
      <c r="B140" s="167"/>
      <c r="C140" s="150"/>
      <c r="D140" s="43" t="s">
        <v>84</v>
      </c>
      <c r="E140" s="95" t="s">
        <v>104</v>
      </c>
      <c r="F140" s="44">
        <v>1</v>
      </c>
      <c r="G140" s="44">
        <v>1</v>
      </c>
      <c r="H140" s="59"/>
      <c r="I140" s="40">
        <f t="shared" ref="I140:I144" si="11">F140*H140</f>
        <v>0</v>
      </c>
      <c r="J140" s="24">
        <f t="shared" ref="J140:J144" si="12">I140*G140</f>
        <v>0</v>
      </c>
    </row>
    <row r="141" spans="1:12" ht="30" x14ac:dyDescent="0.25">
      <c r="A141" s="50">
        <v>132</v>
      </c>
      <c r="B141" s="167"/>
      <c r="C141" s="150"/>
      <c r="D141" s="43" t="s">
        <v>336</v>
      </c>
      <c r="E141" s="95" t="s">
        <v>105</v>
      </c>
      <c r="F141" s="44">
        <v>2</v>
      </c>
      <c r="G141" s="44">
        <v>1</v>
      </c>
      <c r="H141" s="111"/>
      <c r="I141" s="111"/>
      <c r="J141" s="111"/>
      <c r="K141" s="153"/>
      <c r="L141" s="154"/>
    </row>
    <row r="142" spans="1:12" x14ac:dyDescent="0.25">
      <c r="A142" s="50">
        <v>133</v>
      </c>
      <c r="B142" s="167" t="s">
        <v>149</v>
      </c>
      <c r="C142" s="150" t="s">
        <v>75</v>
      </c>
      <c r="D142" s="43" t="s">
        <v>84</v>
      </c>
      <c r="E142" s="95" t="s">
        <v>107</v>
      </c>
      <c r="F142" s="44">
        <v>1</v>
      </c>
      <c r="G142" s="44">
        <v>1</v>
      </c>
      <c r="H142" s="59"/>
      <c r="I142" s="40">
        <f t="shared" si="11"/>
        <v>0</v>
      </c>
      <c r="J142" s="24">
        <f t="shared" si="12"/>
        <v>0</v>
      </c>
    </row>
    <row r="143" spans="1:12" x14ac:dyDescent="0.25">
      <c r="A143" s="50">
        <v>134</v>
      </c>
      <c r="B143" s="167"/>
      <c r="C143" s="150"/>
      <c r="D143" s="43" t="s">
        <v>84</v>
      </c>
      <c r="E143" s="96" t="s">
        <v>186</v>
      </c>
      <c r="F143" s="44">
        <v>1</v>
      </c>
      <c r="G143" s="44">
        <v>1</v>
      </c>
      <c r="H143" s="59"/>
      <c r="I143" s="40">
        <f t="shared" si="11"/>
        <v>0</v>
      </c>
      <c r="J143" s="24">
        <f t="shared" si="12"/>
        <v>0</v>
      </c>
    </row>
    <row r="144" spans="1:12" x14ac:dyDescent="0.25">
      <c r="A144" s="50">
        <v>135</v>
      </c>
      <c r="B144" s="167"/>
      <c r="C144" s="150"/>
      <c r="D144" s="43" t="s">
        <v>84</v>
      </c>
      <c r="E144" s="95" t="s">
        <v>108</v>
      </c>
      <c r="F144" s="44">
        <v>1</v>
      </c>
      <c r="G144" s="44">
        <v>1</v>
      </c>
      <c r="H144" s="59"/>
      <c r="I144" s="40">
        <f t="shared" si="11"/>
        <v>0</v>
      </c>
      <c r="J144" s="24">
        <f t="shared" si="12"/>
        <v>0</v>
      </c>
    </row>
    <row r="145" spans="1:10" x14ac:dyDescent="0.25">
      <c r="A145" s="155"/>
      <c r="B145" s="156"/>
      <c r="C145" s="156"/>
      <c r="D145" s="156"/>
      <c r="E145" s="156"/>
      <c r="F145" s="156"/>
      <c r="G145" s="157"/>
      <c r="H145" s="42" t="s">
        <v>300</v>
      </c>
      <c r="I145" s="88">
        <f>I140+I142+I143+I144</f>
        <v>0</v>
      </c>
      <c r="J145" s="88">
        <f>J140+J142+J143+J144</f>
        <v>0</v>
      </c>
    </row>
    <row r="146" spans="1:10" ht="24.75" customHeight="1" x14ac:dyDescent="0.25">
      <c r="A146" s="149" t="s">
        <v>85</v>
      </c>
      <c r="B146" s="149"/>
      <c r="C146" s="149"/>
      <c r="D146" s="149"/>
      <c r="E146" s="149"/>
      <c r="F146" s="149"/>
      <c r="G146" s="149"/>
      <c r="H146" s="149"/>
      <c r="I146" s="149"/>
      <c r="J146" s="99">
        <f>J145+J119+J138</f>
        <v>0</v>
      </c>
    </row>
  </sheetData>
  <mergeCells count="97">
    <mergeCell ref="B111:B112"/>
    <mergeCell ref="B113:B114"/>
    <mergeCell ref="B115:B118"/>
    <mergeCell ref="C107:C110"/>
    <mergeCell ref="C111:C112"/>
    <mergeCell ref="C113:C114"/>
    <mergeCell ref="C115:C118"/>
    <mergeCell ref="A119:G119"/>
    <mergeCell ref="A120:G120"/>
    <mergeCell ref="B42:B44"/>
    <mergeCell ref="C42:C44"/>
    <mergeCell ref="C54:C57"/>
    <mergeCell ref="B45:B49"/>
    <mergeCell ref="C45:C49"/>
    <mergeCell ref="C104:C105"/>
    <mergeCell ref="C100:C101"/>
    <mergeCell ref="B102:B103"/>
    <mergeCell ref="C102:C103"/>
    <mergeCell ref="B80:B81"/>
    <mergeCell ref="C80:C81"/>
    <mergeCell ref="B82:B83"/>
    <mergeCell ref="B84:B85"/>
    <mergeCell ref="B107:B110"/>
    <mergeCell ref="B98:B99"/>
    <mergeCell ref="C98:C99"/>
    <mergeCell ref="C91:C93"/>
    <mergeCell ref="B94:B95"/>
    <mergeCell ref="B73:B76"/>
    <mergeCell ref="C82:C83"/>
    <mergeCell ref="C84:C85"/>
    <mergeCell ref="C96:C97"/>
    <mergeCell ref="B96:B97"/>
    <mergeCell ref="B71:B72"/>
    <mergeCell ref="C71:C72"/>
    <mergeCell ref="B91:B93"/>
    <mergeCell ref="C73:C76"/>
    <mergeCell ref="C77:C79"/>
    <mergeCell ref="B77:B79"/>
    <mergeCell ref="C64:C65"/>
    <mergeCell ref="B64:B65"/>
    <mergeCell ref="C62:C63"/>
    <mergeCell ref="B19:B20"/>
    <mergeCell ref="B62:B63"/>
    <mergeCell ref="B60:B61"/>
    <mergeCell ref="C25:C26"/>
    <mergeCell ref="B35:B36"/>
    <mergeCell ref="C35:C36"/>
    <mergeCell ref="B31:B32"/>
    <mergeCell ref="C31:C32"/>
    <mergeCell ref="B58:B59"/>
    <mergeCell ref="B50:B53"/>
    <mergeCell ref="C60:C61"/>
    <mergeCell ref="C58:C59"/>
    <mergeCell ref="B37:B41"/>
    <mergeCell ref="C37:C41"/>
    <mergeCell ref="B10:B11"/>
    <mergeCell ref="B29:B30"/>
    <mergeCell ref="C50:C53"/>
    <mergeCell ref="B54:B57"/>
    <mergeCell ref="C10:C11"/>
    <mergeCell ref="C29:C30"/>
    <mergeCell ref="B12:B15"/>
    <mergeCell ref="B16:B18"/>
    <mergeCell ref="B21:B22"/>
    <mergeCell ref="C16:C18"/>
    <mergeCell ref="C12:C15"/>
    <mergeCell ref="B25:B26"/>
    <mergeCell ref="B23:B24"/>
    <mergeCell ref="C23:C24"/>
    <mergeCell ref="C19:C20"/>
    <mergeCell ref="A3:J3"/>
    <mergeCell ref="A4:J4"/>
    <mergeCell ref="A6:G6"/>
    <mergeCell ref="B7:B9"/>
    <mergeCell ref="C7:C9"/>
    <mergeCell ref="C21:C22"/>
    <mergeCell ref="D88:D89"/>
    <mergeCell ref="B86:B90"/>
    <mergeCell ref="C86:C90"/>
    <mergeCell ref="B142:B144"/>
    <mergeCell ref="C142:C144"/>
    <mergeCell ref="B139:B141"/>
    <mergeCell ref="B121:B123"/>
    <mergeCell ref="B124:B127"/>
    <mergeCell ref="B128:B131"/>
    <mergeCell ref="B132:B134"/>
    <mergeCell ref="B135:B137"/>
    <mergeCell ref="D86:D87"/>
    <mergeCell ref="B104:B105"/>
    <mergeCell ref="C94:C95"/>
    <mergeCell ref="B100:B101"/>
    <mergeCell ref="A146:I146"/>
    <mergeCell ref="C139:C141"/>
    <mergeCell ref="A138:G138"/>
    <mergeCell ref="K141:L141"/>
    <mergeCell ref="K139:L139"/>
    <mergeCell ref="A145:G145"/>
  </mergeCells>
  <phoneticPr fontId="9" type="noConversion"/>
  <pageMargins left="0.25" right="0.25" top="0.75" bottom="0.75" header="0.3" footer="0.3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23"/>
  <sheetViews>
    <sheetView tabSelected="1" zoomScaleNormal="100" zoomScaleSheetLayoutView="70" workbookViewId="0">
      <selection activeCell="E14" sqref="E14"/>
    </sheetView>
  </sheetViews>
  <sheetFormatPr defaultRowHeight="15" x14ac:dyDescent="0.25"/>
  <cols>
    <col min="1" max="1" width="9.140625" style="20" customWidth="1"/>
    <col min="2" max="2" width="65.42578125" customWidth="1"/>
    <col min="3" max="3" width="8" customWidth="1"/>
    <col min="4" max="4" width="25.7109375" customWidth="1"/>
    <col min="5" max="5" width="52.140625" customWidth="1"/>
  </cols>
  <sheetData>
    <row r="2" spans="1:4" ht="15.75" customHeight="1" x14ac:dyDescent="0.25">
      <c r="A2" s="172" t="s">
        <v>285</v>
      </c>
      <c r="B2" s="172"/>
      <c r="C2" s="172"/>
      <c r="D2" s="172"/>
    </row>
    <row r="3" spans="1:4" ht="30.75" customHeight="1" x14ac:dyDescent="0.25">
      <c r="A3" s="173" t="s">
        <v>421</v>
      </c>
      <c r="B3" s="173"/>
      <c r="C3" s="173"/>
      <c r="D3" s="173"/>
    </row>
    <row r="4" spans="1:4" ht="28.5" x14ac:dyDescent="0.25">
      <c r="A4" s="34" t="s">
        <v>11</v>
      </c>
      <c r="B4" s="34" t="s">
        <v>273</v>
      </c>
      <c r="C4" s="34" t="s">
        <v>375</v>
      </c>
      <c r="D4" s="34" t="s">
        <v>376</v>
      </c>
    </row>
    <row r="5" spans="1:4" ht="21.75" customHeight="1" x14ac:dyDescent="0.25">
      <c r="A5" s="119" t="s">
        <v>388</v>
      </c>
      <c r="B5" s="116" t="s">
        <v>374</v>
      </c>
      <c r="C5" s="122"/>
      <c r="D5" s="121"/>
    </row>
    <row r="6" spans="1:4" x14ac:dyDescent="0.25">
      <c r="A6" s="115" t="s">
        <v>394</v>
      </c>
      <c r="B6" s="47" t="s">
        <v>333</v>
      </c>
      <c r="C6" s="43" t="s">
        <v>379</v>
      </c>
      <c r="D6" s="24"/>
    </row>
    <row r="7" spans="1:4" x14ac:dyDescent="0.25">
      <c r="A7" s="115" t="s">
        <v>393</v>
      </c>
      <c r="B7" s="47" t="s">
        <v>377</v>
      </c>
      <c r="C7" s="43" t="s">
        <v>378</v>
      </c>
      <c r="D7" s="24"/>
    </row>
    <row r="8" spans="1:4" x14ac:dyDescent="0.25">
      <c r="A8" s="115" t="s">
        <v>395</v>
      </c>
      <c r="B8" s="47" t="s">
        <v>334</v>
      </c>
      <c r="C8" s="43" t="s">
        <v>379</v>
      </c>
      <c r="D8" s="24"/>
    </row>
    <row r="9" spans="1:4" ht="15.75" customHeight="1" x14ac:dyDescent="0.25">
      <c r="A9" s="115" t="s">
        <v>415</v>
      </c>
      <c r="B9" s="47" t="s">
        <v>335</v>
      </c>
      <c r="C9" s="43"/>
      <c r="D9" s="24"/>
    </row>
    <row r="10" spans="1:4" ht="21.75" customHeight="1" x14ac:dyDescent="0.25">
      <c r="A10" s="119" t="s">
        <v>389</v>
      </c>
      <c r="B10" s="116" t="s">
        <v>380</v>
      </c>
      <c r="C10" s="120"/>
      <c r="D10" s="121"/>
    </row>
    <row r="11" spans="1:4" x14ac:dyDescent="0.25">
      <c r="A11" s="115" t="s">
        <v>396</v>
      </c>
      <c r="B11" s="47" t="s">
        <v>286</v>
      </c>
      <c r="C11" s="43" t="s">
        <v>379</v>
      </c>
      <c r="D11" s="24"/>
    </row>
    <row r="12" spans="1:4" x14ac:dyDescent="0.25">
      <c r="A12" s="115" t="s">
        <v>397</v>
      </c>
      <c r="B12" s="47" t="s">
        <v>287</v>
      </c>
      <c r="C12" s="43" t="s">
        <v>378</v>
      </c>
      <c r="D12" s="24"/>
    </row>
    <row r="13" spans="1:4" x14ac:dyDescent="0.25">
      <c r="A13" s="115" t="s">
        <v>398</v>
      </c>
      <c r="B13" s="47" t="s">
        <v>381</v>
      </c>
      <c r="C13" s="43" t="s">
        <v>382</v>
      </c>
      <c r="D13" s="24"/>
    </row>
    <row r="14" spans="1:4" x14ac:dyDescent="0.25">
      <c r="A14" s="115" t="s">
        <v>417</v>
      </c>
      <c r="B14" s="47" t="s">
        <v>288</v>
      </c>
      <c r="C14" s="43" t="s">
        <v>382</v>
      </c>
      <c r="D14" s="24"/>
    </row>
    <row r="15" spans="1:4" x14ac:dyDescent="0.25">
      <c r="A15" s="115" t="s">
        <v>399</v>
      </c>
      <c r="B15" s="47" t="s">
        <v>299</v>
      </c>
      <c r="C15" s="43" t="s">
        <v>382</v>
      </c>
      <c r="D15" s="24"/>
    </row>
    <row r="16" spans="1:4" ht="14.25" customHeight="1" x14ac:dyDescent="0.25">
      <c r="A16" s="115" t="s">
        <v>418</v>
      </c>
      <c r="B16" s="47" t="s">
        <v>416</v>
      </c>
      <c r="C16" s="43" t="s">
        <v>383</v>
      </c>
      <c r="D16" s="113"/>
    </row>
    <row r="17" spans="1:4" ht="21.75" customHeight="1" x14ac:dyDescent="0.25">
      <c r="A17" s="119" t="s">
        <v>390</v>
      </c>
      <c r="B17" s="116" t="s">
        <v>406</v>
      </c>
      <c r="C17" s="120"/>
      <c r="D17" s="121"/>
    </row>
    <row r="18" spans="1:4" x14ac:dyDescent="0.25">
      <c r="A18" s="115" t="s">
        <v>402</v>
      </c>
      <c r="B18" s="5" t="s">
        <v>5</v>
      </c>
      <c r="C18" s="33" t="s">
        <v>401</v>
      </c>
      <c r="D18" s="24"/>
    </row>
    <row r="19" spans="1:4" x14ac:dyDescent="0.25">
      <c r="A19" s="115" t="s">
        <v>403</v>
      </c>
      <c r="B19" s="22" t="s">
        <v>305</v>
      </c>
      <c r="C19" s="33" t="s">
        <v>382</v>
      </c>
      <c r="D19" s="24"/>
    </row>
    <row r="20" spans="1:4" ht="30" x14ac:dyDescent="0.25">
      <c r="A20" s="115" t="s">
        <v>404</v>
      </c>
      <c r="B20" s="22" t="s">
        <v>6</v>
      </c>
      <c r="C20" s="33" t="s">
        <v>401</v>
      </c>
      <c r="D20" s="24"/>
    </row>
    <row r="21" spans="1:4" x14ac:dyDescent="0.25">
      <c r="A21" s="115" t="s">
        <v>405</v>
      </c>
      <c r="B21" s="22" t="s">
        <v>304</v>
      </c>
      <c r="C21" s="33" t="s">
        <v>382</v>
      </c>
      <c r="D21" s="24"/>
    </row>
    <row r="23" spans="1:4" ht="33" customHeight="1" x14ac:dyDescent="0.25">
      <c r="A23" s="181" t="s">
        <v>422</v>
      </c>
      <c r="B23" s="181"/>
      <c r="C23" s="181"/>
      <c r="D23" s="181"/>
    </row>
  </sheetData>
  <mergeCells count="3">
    <mergeCell ref="A2:D2"/>
    <mergeCell ref="A3:D3"/>
    <mergeCell ref="A23:D23"/>
  </mergeCells>
  <phoneticPr fontId="49" type="noConversion"/>
  <pageMargins left="0.25" right="0.25" top="0.75" bottom="0.75" header="0.3" footer="0.3"/>
  <pageSetup paperSize="9" scale="8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1"/>
  <sheetViews>
    <sheetView zoomScaleNormal="100" zoomScaleSheetLayoutView="70" workbookViewId="0">
      <selection activeCell="D13" sqref="D13"/>
    </sheetView>
  </sheetViews>
  <sheetFormatPr defaultRowHeight="15" x14ac:dyDescent="0.25"/>
  <cols>
    <col min="1" max="1" width="6.85546875" style="20" customWidth="1"/>
    <col min="2" max="2" width="65.42578125" customWidth="1"/>
    <col min="3" max="3" width="8" customWidth="1"/>
    <col min="4" max="4" width="25.7109375" customWidth="1"/>
    <col min="5" max="5" width="52.140625" customWidth="1"/>
  </cols>
  <sheetData>
    <row r="2" spans="1:4" ht="15.75" customHeight="1" x14ac:dyDescent="0.25">
      <c r="A2" s="172" t="s">
        <v>285</v>
      </c>
      <c r="B2" s="172"/>
      <c r="C2" s="172"/>
      <c r="D2" s="172"/>
    </row>
    <row r="3" spans="1:4" ht="30.75" customHeight="1" x14ac:dyDescent="0.25">
      <c r="A3" s="173" t="s">
        <v>392</v>
      </c>
      <c r="B3" s="173"/>
      <c r="C3" s="173"/>
      <c r="D3" s="173"/>
    </row>
    <row r="4" spans="1:4" ht="29.25" customHeight="1" x14ac:dyDescent="0.25">
      <c r="A4" s="34" t="s">
        <v>11</v>
      </c>
      <c r="B4" s="42" t="s">
        <v>411</v>
      </c>
      <c r="C4" s="43"/>
      <c r="D4" s="114" t="s">
        <v>384</v>
      </c>
    </row>
    <row r="5" spans="1:4" ht="30" x14ac:dyDescent="0.25">
      <c r="A5" s="9" t="s">
        <v>388</v>
      </c>
      <c r="B5" s="47" t="s">
        <v>412</v>
      </c>
      <c r="C5" s="43" t="s">
        <v>387</v>
      </c>
      <c r="D5" s="24"/>
    </row>
    <row r="6" spans="1:4" ht="30" x14ac:dyDescent="0.25">
      <c r="A6" s="9" t="s">
        <v>389</v>
      </c>
      <c r="B6" s="47" t="s">
        <v>413</v>
      </c>
      <c r="C6" s="43" t="s">
        <v>387</v>
      </c>
      <c r="D6" s="24"/>
    </row>
    <row r="7" spans="1:4" ht="30" x14ac:dyDescent="0.25">
      <c r="A7" s="9" t="s">
        <v>390</v>
      </c>
      <c r="B7" s="47" t="s">
        <v>414</v>
      </c>
      <c r="C7" s="43" t="s">
        <v>387</v>
      </c>
      <c r="D7" s="24"/>
    </row>
    <row r="8" spans="1:4" ht="22.5" customHeight="1" x14ac:dyDescent="0.25">
      <c r="A8" s="178" t="s">
        <v>391</v>
      </c>
      <c r="B8" s="179"/>
      <c r="C8" s="180"/>
      <c r="D8" s="99">
        <f>D5+D6+D7</f>
        <v>0</v>
      </c>
    </row>
    <row r="9" spans="1:4" x14ac:dyDescent="0.25">
      <c r="A9"/>
    </row>
    <row r="10" spans="1:4" x14ac:dyDescent="0.25">
      <c r="A10"/>
    </row>
    <row r="11" spans="1:4" x14ac:dyDescent="0.25">
      <c r="A11"/>
    </row>
  </sheetData>
  <mergeCells count="3">
    <mergeCell ref="A2:D2"/>
    <mergeCell ref="A3:D3"/>
    <mergeCell ref="A8:C8"/>
  </mergeCells>
  <pageMargins left="0.25" right="0.25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KOPSAVILKUMS</vt:lpstr>
      <vt:lpstr>1.1.P_N_IEKĀRTU APKOPE</vt:lpstr>
      <vt:lpstr>1.2.DZ_IEKĀRTU APKOPE</vt:lpstr>
      <vt:lpstr>1.3._FILTRU_MAIŅA</vt:lpstr>
      <vt:lpstr>1.4._PAPILDDARBU_IZMAKSAS</vt:lpstr>
      <vt:lpstr>1.5._REMONTDARBI</vt:lpstr>
      <vt:lpstr>'1.1.P_N_IEKĀRTU APKOPE'!Print_Area</vt:lpstr>
      <vt:lpstr>'1.2.DZ_IEKĀRTU APKOPE'!Print_Area</vt:lpstr>
      <vt:lpstr>'1.3._FILTRU_MAIŅA'!Print_Area</vt:lpstr>
      <vt:lpstr>'1.4._PAPILDDARBU_IZMAKSAS'!Print_Area</vt:lpstr>
      <vt:lpstr>'1.5._REMONTDARBI'!Print_Area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Lauma Meldere</dc:creator>
  <cp:lastModifiedBy>Lauma Meldere-Zute</cp:lastModifiedBy>
  <cp:lastPrinted>2024-10-23T10:53:16Z</cp:lastPrinted>
  <dcterms:created xsi:type="dcterms:W3CDTF">2015-06-09T11:35:13Z</dcterms:created>
  <dcterms:modified xsi:type="dcterms:W3CDTF">2025-01-14T09:22:54Z</dcterms:modified>
</cp:coreProperties>
</file>