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RAS16-FLSRV\Dokumenti\iepirkumi\2_IEPIRKUMI 2025\2025_2K\Iepirkuma dokumenti\"/>
    </mc:Choice>
  </mc:AlternateContent>
  <xr:revisionPtr revIDLastSave="0" documentId="13_ncr:1_{A48F6973-2540-47F8-AF76-C74DEDC8564F}" xr6:coauthVersionLast="47" xr6:coauthVersionMax="47" xr10:uidLastSave="{00000000-0000-0000-0000-000000000000}"/>
  <bookViews>
    <workbookView xWindow="-108" yWindow="-108" windowWidth="23256" windowHeight="12456" xr2:uid="{A89E7161-AAFE-4671-817B-CFCBF3CDD487}"/>
  </bookViews>
  <sheets>
    <sheet name="Saturs" sheetId="1" r:id="rId1"/>
    <sheet name="1.pozīcija" sheetId="3" r:id="rId2"/>
    <sheet name="2.pozīcija" sheetId="4" r:id="rId3"/>
    <sheet name="3.pozīcija" sheetId="8" r:id="rId4"/>
    <sheet name="4.pozīcija" sheetId="10" r:id="rId5"/>
    <sheet name="5.pozīcija" sheetId="12" r:id="rId6"/>
    <sheet name="6.pozīcija" sheetId="13" r:id="rId7"/>
    <sheet name="7.pozīcija" sheetId="14" r:id="rId8"/>
    <sheet name="8.pozīcija" sheetId="15" r:id="rId9"/>
    <sheet name="9.pozīcija" sheetId="16" r:id="rId10"/>
    <sheet name="10.pozīcija" sheetId="17" r:id="rId11"/>
    <sheet name="11.pozīcija" sheetId="18" r:id="rId12"/>
    <sheet name="12.pozīcija" sheetId="19" r:id="rId13"/>
    <sheet name="13.pozīcija" sheetId="20" r:id="rId14"/>
    <sheet name="14.pozīcija" sheetId="21" r:id="rId15"/>
    <sheet name="15.pozīcija" sheetId="22" r:id="rId16"/>
    <sheet name="16.pozīcija" sheetId="23" r:id="rId17"/>
    <sheet name="17.pozīcija" sheetId="24" r:id="rId18"/>
    <sheet name="18.pozīcija" sheetId="25" r:id="rId19"/>
    <sheet name="19.pozīcija" sheetId="34" r:id="rId20"/>
    <sheet name="20.pozīcija" sheetId="26" r:id="rId21"/>
    <sheet name="21.pozīcija" sheetId="27" r:id="rId22"/>
    <sheet name="22.pozīcija" sheetId="28" r:id="rId23"/>
    <sheet name="23.pozīcija" sheetId="29" r:id="rId24"/>
    <sheet name="24.pozīcija" sheetId="30" r:id="rId25"/>
    <sheet name="25.pozīcija" sheetId="31" r:id="rId26"/>
    <sheet name="26.pozīcija" sheetId="33" r:id="rId2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3" l="1"/>
  <c r="C10" i="1"/>
  <c r="F21" i="8"/>
  <c r="C29" i="1" l="1"/>
  <c r="F17" i="28"/>
  <c r="C30" i="1"/>
  <c r="I9" i="33"/>
  <c r="F15" i="29" l="1"/>
  <c r="I10" i="33"/>
  <c r="I11" i="33"/>
  <c r="I9" i="31"/>
  <c r="I16" i="31"/>
  <c r="I15" i="31"/>
  <c r="I10" i="31"/>
  <c r="I11" i="31"/>
  <c r="I12" i="31"/>
  <c r="I13" i="31"/>
  <c r="F6" i="30"/>
  <c r="F8" i="29"/>
  <c r="F7" i="29"/>
  <c r="F6" i="27"/>
  <c r="F7" i="28"/>
  <c r="F8" i="28"/>
  <c r="F6" i="26"/>
  <c r="F6" i="34"/>
  <c r="F6" i="25"/>
  <c r="F6" i="24"/>
  <c r="F6" i="23"/>
  <c r="F6" i="22"/>
  <c r="F6" i="21"/>
  <c r="F6" i="20"/>
  <c r="C20" i="1" s="1"/>
  <c r="F6" i="19"/>
  <c r="F6" i="18"/>
  <c r="F6" i="17"/>
  <c r="F6" i="16"/>
  <c r="F6" i="15"/>
  <c r="F6" i="14"/>
  <c r="F6" i="13"/>
  <c r="F6" i="12"/>
  <c r="F6" i="10"/>
  <c r="F8" i="8"/>
  <c r="F7" i="8"/>
  <c r="F6" i="4"/>
  <c r="I12" i="33" l="1"/>
  <c r="I17" i="31"/>
  <c r="C33" i="1"/>
  <c r="C27" i="1" l="1"/>
  <c r="C26" i="1"/>
  <c r="C16" i="1"/>
  <c r="C9" i="1"/>
  <c r="C32" i="1"/>
  <c r="C31" i="1"/>
  <c r="C28" i="1"/>
  <c r="C25" i="1"/>
  <c r="C24" i="1"/>
  <c r="C23" i="1"/>
  <c r="C22" i="1" l="1"/>
  <c r="C21" i="1"/>
  <c r="C19" i="1" l="1"/>
  <c r="C18" i="1" l="1"/>
  <c r="C17" i="1"/>
  <c r="C15" i="1"/>
  <c r="C14" i="1"/>
  <c r="C13" i="1"/>
  <c r="C12" i="1"/>
  <c r="C11" i="1"/>
  <c r="C8" i="1" l="1"/>
  <c r="C34" i="1" l="1"/>
</calcChain>
</file>

<file path=xl/sharedStrings.xml><?xml version="1.0" encoding="utf-8"?>
<sst xmlns="http://schemas.openxmlformats.org/spreadsheetml/2006/main" count="1080" uniqueCount="269">
  <si>
    <t>Nosaukums</t>
  </si>
  <si>
    <t xml:space="preserve">SAUDZĒJOŠS ROKU HIGIĒNISKĀS UN ĶIRURĢISKĀS DEZINFEKCIJAS LĪDZEKLIS </t>
  </si>
  <si>
    <t xml:space="preserve">ĪPAŠI SAUDZĒJOŠS ROKU HIGIĒNISKĀS UN ĶIRURĢISKĀS DEZINFEKCIJAS LĪDZEKLIS </t>
  </si>
  <si>
    <t>OPERĀCIJAS LAUKA APSTRĀDES LĪDZEKLIS  (1. iekrāsots preparāts un 2. neiekrāsots preparāts)</t>
  </si>
  <si>
    <t xml:space="preserve">ĀDAS DEZINFEKCIJAS LĪDZEKLIS PIRMS INTRAVASKULĀRO KATETRU IEVIETOŠANAS </t>
  </si>
  <si>
    <t>GĻOTĀDU ANTISEPTIĶIS</t>
  </si>
  <si>
    <t>ĪPAŠI SAUDZĒJOŠS ROKU ĀDU MAZGĀJAMAIS LĪDZEKLIS</t>
  </si>
  <si>
    <t>ROKU UN ĀDAS MITRINOŠS UN REĢENERĒJOŠS KOPŠANAS LĪDZEKLIS</t>
  </si>
  <si>
    <t>LIETOŠANAI GATAVS VIRSMU DEZINFEKCIJAS LĪDZEKLIS BEZ ALKOHOLA AR SPORICĪDU EFEKTU</t>
  </si>
  <si>
    <t xml:space="preserve">NĀTRIJA HIPOHLORĪTS VIRSMU DEZINFEKCIJAI </t>
  </si>
  <si>
    <t>DEZINFEKCIJAS UN MAZGĀŠANAS LĪDZEKLIS STOMATOLOĢISKĀM UN CIRKULATĪVA TIPA IEKĀRTĀM</t>
  </si>
  <si>
    <t>ĀTRAS IEDARBĪBAS DEZINFEKCIJAS LĪDZEKLIS VIRSMĀM</t>
  </si>
  <si>
    <t>HLORU SATUROŠS DEZINFEKCIJAS LĪDZEKLIS TABLETĒS</t>
  </si>
  <si>
    <t xml:space="preserve">VIRSMU DEZINFEKCIJAS LĪDZEKĻI (KONCENTRĀTS)  UN ELEKTRONISKIE DOZATORI </t>
  </si>
  <si>
    <t>VIRSMU DEZINFEKCIJAS LĪDZEKLIS UZ AKTĪVĀ SKĀBEKĻA BĀZES</t>
  </si>
  <si>
    <t>AUGSTA LĪMEŅA INSTRUMENTU DEZINFEKCIJAS LĪDZEKLIS</t>
  </si>
  <si>
    <t>AKTĪVI TĪROŠS INSTRUMENTU DEZINFEKCIJAS LĪDZEKLIS</t>
  </si>
  <si>
    <t>INSTRUMENTU DEZINFEKCIJAS LĪDZEKLIS AR ENZĪMU KOMPLEKSU</t>
  </si>
  <si>
    <t>ALKOHOLA - HLORHEKSIDĪNA MITRĀS SALVETES centrālo un perifēro KATETRU APSTRĀDEI</t>
  </si>
  <si>
    <t>ALKOHOLU NESATUROŠAS SPORICĪDĀS MITRĀS SALVETES VIRSMU APSTRĀDEI</t>
  </si>
  <si>
    <t>ALKOHOLU NESATUROŠAS MITRĀS SALVETES VIRSMU APSTRĀDEI</t>
  </si>
  <si>
    <t>ALKOHOLU SATUROŠAS MITRĀS SALVETES VIRSMU APSTRĀDEI</t>
  </si>
  <si>
    <t>ALKOHOLU SATUROŠAS MITRĀS SALVETES  (1.) UN ALKOHOLU NESATUROŠAS MITRĀS SALVETES (2.) ULTRASKAŅAS MEDICĪNISKO IERĪČU APSTRĀDEI NO NEAUSTĀ MATERIĀLA</t>
  </si>
  <si>
    <t>SAUSĀS SALVETES (1.) UN TRAUKI SALVEŠU IEVIETOŠANAI (2.) VIRSMU UN MEDICĪNAS IERĪČU ĀTRAI DEZINFEKCIJAI UN TĪRĪŠANAI</t>
  </si>
  <si>
    <t>LIETOŠANAI GATAVS TRAUKU DEZINFEKCIJAS LĪDZEKLIS</t>
  </si>
  <si>
    <t>DEZINFEKCIJAS LĪDZEKĻI UN SALVETES CILVĒKA AUDU UN ŠŪNU TRANSPLANTĀCIJAS CENTRA DARBĪBAS NODROŠINĀŠANAI</t>
  </si>
  <si>
    <t>DEZINFEKCIJAS LĪDZEKĻI UN SALVETES STAC.LATVIJAS ONKOLOĢIJAS CENTRS SLĒGTA TIPA APTIEKAS ASEPTISKĀ BLOKA DARBĪBAS NODROŠINĀŠANAI</t>
  </si>
  <si>
    <t>Ražotājfirma:</t>
  </si>
  <si>
    <t>Pretendents:</t>
  </si>
  <si>
    <t>Reģistrācijas Nr.</t>
  </si>
  <si>
    <t>Nr.</t>
  </si>
  <si>
    <t>Dezinfekcijas līdzekļa apraksts</t>
  </si>
  <si>
    <t>Dezinfekcijas līdzekļa nosaukums</t>
  </si>
  <si>
    <t>Viena litra cena EUR (bez PVN)</t>
  </si>
  <si>
    <t>Kopējā plānotā apjoma summa, EUR (bez PVN)</t>
  </si>
  <si>
    <t>Piezīmes</t>
  </si>
  <si>
    <t>6 (4*5)</t>
  </si>
  <si>
    <t>1.</t>
  </si>
  <si>
    <t>Aizpilda pretendents</t>
  </si>
  <si>
    <t>Iepakojuma lielums</t>
  </si>
  <si>
    <t>Pretendenta piedāvātais tilpums</t>
  </si>
  <si>
    <t>Ref.nr.</t>
  </si>
  <si>
    <t>Preces cena par vienu vienību EUR (bez PVN)</t>
  </si>
  <si>
    <t>līdz 250 ml</t>
  </si>
  <si>
    <t>aizpilda pretendents</t>
  </si>
  <si>
    <t>aprēķina pretendents</t>
  </si>
  <si>
    <t>500 ml</t>
  </si>
  <si>
    <t>1000 ml</t>
  </si>
  <si>
    <t>līdz 6000 ml</t>
  </si>
  <si>
    <t>2.</t>
  </si>
  <si>
    <t>ĪPAŠI SAUDZĒJOŠS ROKU HIGIĒNISKĀS UN ĶIRURĢISKĀS DEZINFEKCIJAS LĪDZEKLIS (GELVEIDA)</t>
  </si>
  <si>
    <r>
      <rPr>
        <b/>
        <u/>
        <sz val="11"/>
        <color rgb="FF000000"/>
        <rFont val="Calibri"/>
        <family val="2"/>
        <charset val="186"/>
        <scheme val="minor"/>
      </rPr>
      <t xml:space="preserve"> Sastāvs:
</t>
    </r>
    <r>
      <rPr>
        <b/>
        <sz val="11"/>
        <color rgb="FF000000"/>
        <rFont val="Calibri"/>
        <family val="2"/>
        <charset val="186"/>
        <scheme val="minor"/>
      </rPr>
      <t xml:space="preserve">·       Dezinfekcijas līdzeklim ir jāsatur vismaz 70 g etanola uz 100 g šķīduma un roku ādu saudzējošas piedevas (t.sk.glicerīns)
·       Jāpiedāvā hlorheksidīnu,  triklozānu un kvartāros amonija savienojumus nesaturošs preparāts
·       Līdzeklim jābūt efektīvam roku ķirurģiskai dezinfekcijai atbilstoši EN12791 – 90 sek.	
·       Līdzeklim jābūt iedarbībai līdz 30 sekundēm pret veģetatīvām baktērijām atbilstoši EN 13727, raugiem atbilstoši EN 13624 – 30 sek, pret Mycobacteria atbilstoši EN 14348 - 30 sek., pilna virucīdā iedarbība EN 14476 – 60 sek. </t>
    </r>
  </si>
  <si>
    <t>3.</t>
  </si>
  <si>
    <t>3.1.</t>
  </si>
  <si>
    <t>Iekrāsots preparāts</t>
  </si>
  <si>
    <t>3.2.</t>
  </si>
  <si>
    <t>Neiekrāsots preparāts</t>
  </si>
  <si>
    <r>
      <rPr>
        <b/>
        <u/>
        <sz val="11"/>
        <color theme="1"/>
        <rFont val="Calibri"/>
        <family val="2"/>
        <charset val="186"/>
        <scheme val="minor"/>
      </rPr>
      <t>Sastāvs:</t>
    </r>
    <r>
      <rPr>
        <b/>
        <sz val="11"/>
        <color theme="1"/>
        <rFont val="Calibri"/>
        <family val="2"/>
        <charset val="186"/>
        <scheme val="minor"/>
      </rPr>
      <t xml:space="preserve">
•	Dezinfekcijas līdzeklim ir jāsatur ne mazāk kā 70 g etanola, benzopropanola un izopraponola kombinācija uz 100 g šķīduma. 
•	Jāpiedāvā jodu, triklozānu un kvartāros amonija savienojumus nesaturošs preparāts
•	Līdzeklim jābūt iedarbībai pret veģetatīvām baktērijām, sēnītēm, HIV, hepatītu B un C vīrusiem, Mycobacteria un bezapvalka vīrusiem (rotavīrusu)</t>
    </r>
  </si>
  <si>
    <t>Iekrāsots preparāts:</t>
  </si>
  <si>
    <t>līdz 500 ml</t>
  </si>
  <si>
    <t>Neiekrāsots preparāts:</t>
  </si>
  <si>
    <t>4.</t>
  </si>
  <si>
    <r>
      <rPr>
        <b/>
        <u/>
        <sz val="11"/>
        <color theme="1"/>
        <rFont val="Calibri"/>
        <family val="2"/>
        <charset val="186"/>
        <scheme val="minor"/>
      </rPr>
      <t>Sastāvs:</t>
    </r>
    <r>
      <rPr>
        <b/>
        <sz val="11"/>
        <color theme="1"/>
        <rFont val="Calibri"/>
        <family val="2"/>
        <charset val="186"/>
        <scheme val="minor"/>
      </rPr>
      <t xml:space="preserve">
•	Alkohola bāzes (ne mazāk kā 70 gramu uz 100 gramiem šķīduma) dezinfekcijas līdzeklis ar ne mazāk kā 2 gramiem hlorheksidīna. bez triklozāna un kvartāros amonija savienojumus saturošs preparāts
•	Līdzeklim jābūt iedarbībai līdz 30 sek. pret veģetatīvām baktērijām atbilstoši EN 13727, EN 14561;  sēnītēm, raugiem atbilstoši EN 13624, EN 14562;  HIV, hepatītu B un C vīrusiem, Mycobacteria atbilstoši EN 14348 un bezapvalka vīrusiem. Piemērojams arī roku higiēniskai dezinfekcijai atbilstoši EN 1500. </t>
    </r>
  </si>
  <si>
    <t>250 ml ar smidzinātāju</t>
  </si>
  <si>
    <t>5.</t>
  </si>
  <si>
    <t>Līdz 500 ml</t>
  </si>
  <si>
    <t>6.</t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</si>
  <si>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•	Pretendenta apstiprinātu līdzekļa aprakstu ražotājvalsts un latviešu valodā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</si>
  <si>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b/>
        <u/>
        <sz val="11"/>
        <color rgb="FF000000"/>
        <rFont val="Calibri"/>
        <family val="2"/>
        <charset val="186"/>
        <scheme val="minor"/>
      </rPr>
      <t>Sastāvs:</t>
    </r>
    <r>
      <rPr>
        <b/>
        <sz val="11"/>
        <color rgb="FF000000"/>
        <rFont val="Calibri"/>
        <family val="2"/>
        <charset val="186"/>
        <scheme val="minor"/>
      </rPr>
      <t xml:space="preserve">	
•	pH no 5.0 līdz 5.5, nesatur krāsvielas, smaržvielas un sārmus	</t>
    </r>
  </si>
  <si>
    <t xml:space="preserve"> līdz 6000 ml</t>
  </si>
  <si>
    <t>7.</t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</si>
  <si>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•	Pretendenta apstiprinātu roku kopšanas līdzekļa aprakstu ražotājvalsts un latviešu valodā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</si>
  <si>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b/>
        <u/>
        <sz val="11"/>
        <color rgb="FF000000"/>
        <rFont val="Calibri"/>
        <family val="2"/>
        <charset val="186"/>
        <scheme val="minor"/>
      </rPr>
      <t>Sastāvs:</t>
    </r>
    <r>
      <rPr>
        <b/>
        <sz val="11"/>
        <color rgb="FF000000"/>
        <rFont val="Calibri"/>
        <family val="2"/>
        <charset val="186"/>
        <scheme val="minor"/>
      </rPr>
      <t xml:space="preserve">	
Hipoalerģisks un dermatoloģiski pārbaudīts sastāvs, satur ādu saudzējošas vielas (piemēram, hialuronskābe, Urea)</t>
    </r>
  </si>
  <si>
    <t>8.</t>
  </si>
  <si>
    <r>
      <rPr>
        <b/>
        <u/>
        <sz val="11"/>
        <color rgb="FF000000"/>
        <rFont val="Calibri"/>
        <family val="2"/>
        <charset val="186"/>
        <scheme val="minor"/>
      </rPr>
      <t>Sastāvs:</t>
    </r>
    <r>
      <rPr>
        <b/>
        <sz val="11"/>
        <color rgb="FF000000"/>
        <rFont val="Calibri"/>
        <family val="2"/>
        <charset val="186"/>
        <scheme val="minor"/>
      </rPr>
      <t xml:space="preserve">	
•	Aktīvā viela - ūdeņraža pārskābe, nesatur alkoholu, aldehīdus, enzīmus un hloru. 
•	Mikrobioloģiskā efektivitāte: Līdz 5 min ekspozīcijā: EN 13727, EN 16615 (baktericīds), EN 13624, EN 16615 (levurocīds), EN 13624, EN 16615 (fungicīds), EN 14348 (tuberkulocīds), aktīvs uz  HIV, HBV, HCV, Rota, Adeno un Papova vīrusiem;  sporām (sporicīdās ietekmes noteikšanai - EN17126 30 min.)</t>
    </r>
  </si>
  <si>
    <t>500 ml-1000 ml (ar izsmidzinātāju)</t>
  </si>
  <si>
    <t>9.</t>
  </si>
  <si>
    <r>
      <rPr>
        <b/>
        <u/>
        <sz val="11"/>
        <color rgb="FF000000"/>
        <rFont val="Calibri"/>
        <family val="2"/>
        <charset val="186"/>
        <scheme val="minor"/>
      </rPr>
      <t>Sastāvs:</t>
    </r>
    <r>
      <rPr>
        <b/>
        <sz val="11"/>
        <color rgb="FF000000"/>
        <rFont val="Calibri"/>
        <family val="2"/>
        <charset val="186"/>
        <scheme val="minor"/>
      </rPr>
      <t xml:space="preserve">	
•	Plānotais darba šķīdums paredzēts koncentrācijai no 0.053 – 0.062 % (aktīvā hlora saturs 248 – 291 ppm) līdz 0.53 – 0,62 % (aktīvā hlora saturs 2483 – 2909 ppm)
•	Līdzeklim jābūt iedarbībai pret veģetatīvām baktērijām, sēnītēm, HIV, hepatītu B un C vīrusiem, Mycobacteria, bezapvalka vīrusiem un sporām</t>
    </r>
  </si>
  <si>
    <t>10.</t>
  </si>
  <si>
    <r>
      <rPr>
        <b/>
        <u/>
        <sz val="11"/>
        <rFont val="Calibri"/>
        <family val="2"/>
        <charset val="186"/>
        <scheme val="minor"/>
      </rPr>
      <t>Sastāvs:</t>
    </r>
    <r>
      <rPr>
        <b/>
        <sz val="11"/>
        <rFont val="Calibri"/>
        <family val="2"/>
        <charset val="186"/>
        <scheme val="minor"/>
      </rPr>
      <t xml:space="preserve">	
•	Ir sārmu saturošs dezinfekcijas līdzeklis, ko izmanto stomatoloģisko iekārtu atsūcējsistēmu mazgāšanai un dezinfekcijai, kā arī izmanto visa veida slēgtu cirkulatīva tipa iekārtu dezinfekcijai
•	Nesatur hloru, aldehīdus, protamīnu un fenolus
•	Līdzeklim jābūt iedarbībai pret veģetatīvām baktērijām (EN 13727/EN14561), sēnītēm,(EN 13624/EN 14562) , tuberkulocīds (EN 14348/EN 14563), un apvalkotiem vīrusiem (EN 14476/EN 17111)	</t>
    </r>
  </si>
  <si>
    <t>1 litrs</t>
  </si>
  <si>
    <t>5-6 litri</t>
  </si>
  <si>
    <t>11.</t>
  </si>
  <si>
    <r>
      <rPr>
        <b/>
        <u/>
        <sz val="11"/>
        <color rgb="FF000000"/>
        <rFont val="Calibri"/>
        <family val="2"/>
        <charset val="186"/>
        <scheme val="minor"/>
      </rPr>
      <t>Sastāvs:</t>
    </r>
    <r>
      <rPr>
        <b/>
        <sz val="11"/>
        <color rgb="FF000000"/>
        <rFont val="Calibri"/>
        <family val="2"/>
        <charset val="186"/>
        <scheme val="minor"/>
      </rPr>
      <t xml:space="preserve">	
•	Sastāvs: aktīvā viela etanols vai etanola/propanola maisījums vismaz 70g/100g
•	Mikrobioloģiskā efektivitāte: Līdz 30 sekundēm ekspozīcijā: EN 13727, EN 16615 (baktericīds), līdz 5 minūtēm EN 14348 (tuberkulocīds),līdz 30 sekundēm EN14476 (virucīds);  pretsēnīšu iedarbība (C.albicans) līdz 30 sekundēm, Aspergillus niger līdz 5 minūtēm, EN 13624</t>
    </r>
  </si>
  <si>
    <t>līdz 1000 ml ar smidzinātāju</t>
  </si>
  <si>
    <t>12.</t>
  </si>
  <si>
    <r>
      <rPr>
        <b/>
        <u/>
        <sz val="11"/>
        <color rgb="FF000000"/>
        <rFont val="Calibri"/>
        <family val="2"/>
        <charset val="186"/>
        <scheme val="minor"/>
      </rPr>
      <t xml:space="preserve">Sastāvs:
</t>
    </r>
    <r>
      <rPr>
        <b/>
        <sz val="11"/>
        <color rgb="FF000000"/>
        <rFont val="Calibri"/>
        <family val="2"/>
        <charset val="186"/>
        <scheme val="minor"/>
      </rPr>
      <t>•	 Nepieciešamais hlora daudzums vienā vienībā: 1500 ppm	
•	Līdzeklim jābūt iedarbībai pret veģetatīvām baktērijām, sēnītēm, HIV, hepatītu B un C vīrusiem, Mycobacteria, bezapvalka vīrusiem un sporām  (sporicīdās ietekmes noteikšanai - EN17126)</t>
    </r>
  </si>
  <si>
    <t>Līdz 300 tabletēm</t>
  </si>
  <si>
    <t>13.</t>
  </si>
  <si>
    <t>VIRSMU DEZINFEKCIJAS LĪDZEKĻI (KONCENTRĀTS) UN ELEKTRONISKIE DOZATORI</t>
  </si>
  <si>
    <r>
      <rPr>
        <b/>
        <u/>
        <sz val="11"/>
        <color rgb="FF000000"/>
        <rFont val="Calibri"/>
        <family val="2"/>
        <charset val="186"/>
        <scheme val="minor"/>
      </rPr>
      <t xml:space="preserve">Sastāvs:
</t>
    </r>
    <r>
      <rPr>
        <b/>
        <sz val="11"/>
        <color rgb="FF000000"/>
        <rFont val="Calibri"/>
        <family val="2"/>
        <charset val="186"/>
        <scheme val="minor"/>
      </rPr>
      <t>•	Līdzeklim jābūt uz alkilamīnderivātu bāzes
•	Nepiedāvāt aldehīdus un to savienojumus saturošus preparātus, hloru saturošus savienojumus, un enzīmus
•	Iedarbojas  līdz 15 min pie koncentrācijas ne lielākas par 0,25%  ekspozīcijā uz baktērijām, tai skaitā multirezistentajām MRSA, Ac.Baumanii, K.pneumoniae, ESBL, raugiem, kā arī uz HBV, HCV, HIV, Rota un Poliomas vīrusiem (EN 13727; EN 13624),  kā arī 1h ekspozīcijā uz tuberkulozi  atb. EN 14348, Noro vīrusu atb. EN 14476, Adeno un  Korona vīrusiem.</t>
    </r>
  </si>
  <si>
    <t>Darba šķīduma koncentrācija</t>
  </si>
  <si>
    <t>Darba šķīduma 1 L cena EUR (bez PVN) 15 minūšu ekspozīcijai, kas nodrošina iedarbību pret visu prasīto spektru</t>
  </si>
  <si>
    <t>Preces cena par vienu iepakojumu EUR (bez PVN)</t>
  </si>
  <si>
    <t>1-2 litri (ar iebūvētu dozatoru)</t>
  </si>
  <si>
    <t>līdz 10 litri</t>
  </si>
  <si>
    <t>14.</t>
  </si>
  <si>
    <r>
      <rPr>
        <b/>
        <u/>
        <sz val="11"/>
        <color rgb="FF000000"/>
        <rFont val="Calibri"/>
        <family val="2"/>
        <charset val="186"/>
        <scheme val="minor"/>
      </rPr>
      <t xml:space="preserve">Sastāvs:
</t>
    </r>
    <r>
      <rPr>
        <b/>
        <sz val="11"/>
        <color rgb="FF000000"/>
        <rFont val="Calibri"/>
        <family val="2"/>
        <charset val="186"/>
        <scheme val="minor"/>
      </rPr>
      <t>•	Līdzeklim jābūt iedarbībai pret veģetatīvām baktērijām, sēnītēm, HIV, hepatītu B un C vīrusiem, Mycobacteria, bezapvalka vīrusiem un sporām (sporicīdās ietekmes noteikšanai - EN17126)</t>
    </r>
  </si>
  <si>
    <t>līdz 10 litri/kg</t>
  </si>
  <si>
    <t>15.</t>
  </si>
  <si>
    <r>
      <rPr>
        <b/>
        <u/>
        <sz val="11"/>
        <color rgb="FF000000"/>
        <rFont val="Calibri"/>
        <family val="2"/>
        <charset val="186"/>
        <scheme val="minor"/>
      </rPr>
      <t xml:space="preserve">Sastāvs:
</t>
    </r>
    <r>
      <rPr>
        <b/>
        <sz val="11"/>
        <color rgb="FF000000"/>
        <rFont val="Calibri"/>
        <family val="2"/>
        <charset val="186"/>
        <scheme val="minor"/>
      </rPr>
      <t>•	Uz aktīvā skābekļa bāze, bez hlora, aldehīdiem, kvartārajiem amonija savienojumiem un enzīmiem
•	Līdzeklim jābūt iedarbībai pret veģetatīvām baktērijām, sēnītēm, HIV, hepatītu B un C vīrusiem, Mycobacteria, bezapvalka vīrusiem un sporām (sporicīdās ietekmes noteikšanai - EN17126).</t>
    </r>
  </si>
  <si>
    <t>16.</t>
  </si>
  <si>
    <r>
      <rPr>
        <b/>
        <u/>
        <sz val="11"/>
        <color rgb="FF000000"/>
        <rFont val="Calibri"/>
        <family val="2"/>
        <charset val="186"/>
        <scheme val="minor"/>
      </rPr>
      <t xml:space="preserve">Sastāvs:
</t>
    </r>
    <r>
      <rPr>
        <b/>
        <sz val="11"/>
        <color rgb="FF000000"/>
        <rFont val="Calibri"/>
        <family val="2"/>
        <charset val="186"/>
        <scheme val="minor"/>
      </rPr>
      <t>•	Bez hlora, aldehīdiem un kvartārajiem aminosavienojumiem, enzīmiem, EDTA,  bāzēts uz alkilamīnu derivātiem, ar mazgājošu efektu un antikorozīvu darbību
•	Līdzeklim jābūt iedarbībai pret veģetatīvām baktērijām, sēnītēm, HIV, hepatītu B un C vīrusiem, Mycobacteria un bezapvalka vīrusiem</t>
    </r>
  </si>
  <si>
    <t>17.</t>
  </si>
  <si>
    <r>
      <rPr>
        <b/>
        <u/>
        <sz val="11"/>
        <color rgb="FF000000"/>
        <rFont val="Calibri"/>
        <family val="2"/>
        <charset val="186"/>
        <scheme val="minor"/>
      </rPr>
      <t xml:space="preserve">Sastāvs:
</t>
    </r>
    <r>
      <rPr>
        <b/>
        <sz val="11"/>
        <color rgb="FF000000"/>
        <rFont val="Calibri"/>
        <family val="2"/>
        <charset val="186"/>
        <scheme val="minor"/>
      </rPr>
      <t>•	Bez hlora un aldehīdiem, ar enzīmu kompleksu
•	Līdzeklim jābūt iedarbībai pret veģetatīvām baktērijām, sēnītēm, HIV, hepatītu B un C vīrusiem un Mycobacteria</t>
    </r>
  </si>
  <si>
    <t>5 litri (ar dozatoru)</t>
  </si>
  <si>
    <t>18.</t>
  </si>
  <si>
    <r>
      <rPr>
        <b/>
        <u/>
        <sz val="11"/>
        <color rgb="FF000000"/>
        <rFont val="Calibri"/>
        <family val="2"/>
        <charset val="186"/>
        <scheme val="minor"/>
      </rPr>
      <t xml:space="preserve">Sastāvs:
</t>
    </r>
    <r>
      <rPr>
        <b/>
        <sz val="11"/>
        <color rgb="FF000000"/>
        <rFont val="Calibri"/>
        <family val="2"/>
        <charset val="186"/>
        <scheme val="minor"/>
      </rPr>
      <t>•	Šķīdums ar vismaz 70 % alkohola un 2% hlorheksidīna
•	Līdzeklim jābūt iedarbībai pret veģetatīvām baktērijām, raugiem, HIV, hepatītu B un C vīrusiem un Mycobacteria; atbilst EN 13727 un EN 13624</t>
    </r>
  </si>
  <si>
    <t>100-200 salvetes</t>
  </si>
  <si>
    <t>19.</t>
  </si>
  <si>
    <r>
      <rPr>
        <b/>
        <u/>
        <sz val="11"/>
        <color rgb="FF000000"/>
        <rFont val="Calibri"/>
        <family val="2"/>
        <charset val="186"/>
      </rPr>
      <t xml:space="preserve">Sastāvs:
</t>
    </r>
    <r>
      <rPr>
        <b/>
        <sz val="11"/>
        <color rgb="FF000000"/>
        <rFont val="Calibri"/>
        <family val="2"/>
        <charset val="186"/>
      </rPr>
      <t>• Aktīvā viela - ūdeņraža pārskābe vai nātrija hipohlorīts
• Mikrobioloģiskā efektivitāte: Līdz 5 min ekspozīcijā: EN 13727, EN 16615 (baktericīds), EN 13624, EN 16615 (levurocīds/fungicīds),</t>
    </r>
    <r>
      <rPr>
        <b/>
        <sz val="11"/>
        <color rgb="FFFF0000"/>
        <rFont val="Calibri"/>
        <family val="2"/>
        <charset val="186"/>
      </rPr>
      <t xml:space="preserve"> </t>
    </r>
    <r>
      <rPr>
        <b/>
        <sz val="11"/>
        <color rgb="FF000000"/>
        <rFont val="Calibri"/>
        <family val="2"/>
        <charset val="186"/>
      </rPr>
      <t>aktīvs pret HIV, HBV, HCV, tuberkulozi,</t>
    </r>
    <r>
      <rPr>
        <b/>
        <sz val="11"/>
        <color rgb="FFFF0000"/>
        <rFont val="Calibri"/>
        <family val="2"/>
        <charset val="186"/>
      </rPr>
      <t xml:space="preserve"> </t>
    </r>
    <r>
      <rPr>
        <b/>
        <sz val="11"/>
        <color rgb="FF000000"/>
        <rFont val="Calibri"/>
        <family val="2"/>
        <charset val="186"/>
      </rPr>
      <t>Adeno vīrusiem;  sporām (sporicīdās ietekmes noteikšanai - EN17126 vai EN16615).</t>
    </r>
  </si>
  <si>
    <t>25-200 salvetes</t>
  </si>
  <si>
    <r>
      <rPr>
        <b/>
        <u/>
        <sz val="11"/>
        <color rgb="FF000000"/>
        <rFont val="Calibri"/>
        <family val="2"/>
        <charset val="186"/>
        <scheme val="minor"/>
      </rPr>
      <t xml:space="preserve">Sastāvs:
</t>
    </r>
    <r>
      <rPr>
        <b/>
        <sz val="11"/>
        <color rgb="FF000000"/>
        <rFont val="Calibri"/>
        <family val="2"/>
        <charset val="186"/>
        <scheme val="minor"/>
      </rPr>
      <t>•	Aktīvā viela - ūdeņraža pārskābe (vismaz 1,5g /100g)
•	Mikrobioloģiskā efektivitāte: Līdz 5 min ekspozīcijā: EN 13727, EN 16615 (baktericīds), EN 13624, EN 16615 (levurocīds), EN 13624, EN 16615 (fungicīds), EN 14348 (tuberkulocīds), aktīvs pret HIV, HBV, HCV, Rota, Adeno un Papova vīrusiem.</t>
    </r>
  </si>
  <si>
    <t>21.</t>
  </si>
  <si>
    <t>ALKOHOLU SATUROŠAS MITRĀS SALVETES VIRSMU APSTRĀDEI (SATUR KVARTĀROS AMĪNUS)</t>
  </si>
  <si>
    <r>
      <rPr>
        <b/>
        <u/>
        <sz val="11"/>
        <color rgb="FF000000"/>
        <rFont val="Calibri"/>
        <family val="2"/>
        <charset val="186"/>
        <scheme val="minor"/>
      </rPr>
      <t xml:space="preserve">Sastāvs:
</t>
    </r>
    <r>
      <rPr>
        <b/>
        <sz val="11"/>
        <color rgb="FF000000"/>
        <rFont val="Calibri"/>
        <family val="2"/>
        <charset val="186"/>
        <scheme val="minor"/>
      </rPr>
      <t>•	Aktīvā viela: vismaz 70 g etanols/ 100g; satur vismaz 3 aktīvās vielas
•	Līdzeklim jābūt iedarbībai pret veģetatīvām baktērijām, sēnītēm, HIV, hepatītu B un C vīrusiem, Mycobacteria un bezapvalka vīrusiem (rotavīrusu)</t>
    </r>
  </si>
  <si>
    <t>100-200 salvetes (kārba)</t>
  </si>
  <si>
    <t>100-200 salvetes (rezerves iepakojums)</t>
  </si>
  <si>
    <t>500-600 salvetes (spainis)</t>
  </si>
  <si>
    <t>22.</t>
  </si>
  <si>
    <t>22.1.</t>
  </si>
  <si>
    <t>ALKOHOLU SATUROŠAS MITRĀS SALVETES NO NEAUSTĀ MATERIĀLA</t>
  </si>
  <si>
    <t>22.2.</t>
  </si>
  <si>
    <t>ALKOHOLU NESATUROŠAS MITRĀS SALVETES ULTRASKAŅAS MEDICĪNISKO IERĪČU APSTRĀDEI NO NEAUSTĀ MATERIĀLA</t>
  </si>
  <si>
    <r>
      <rPr>
        <b/>
        <u/>
        <sz val="11"/>
        <color rgb="FF000000"/>
        <rFont val="Calibri"/>
        <family val="2"/>
        <charset val="186"/>
        <scheme val="minor"/>
      </rPr>
      <t xml:space="preserve">Sastāvs:
</t>
    </r>
    <r>
      <rPr>
        <b/>
        <sz val="11"/>
        <color rgb="FF000000"/>
        <rFont val="Calibri"/>
        <family val="2"/>
        <charset val="186"/>
        <scheme val="minor"/>
      </rPr>
      <t>•	Līdzeklim jābūt iedarbībai pret veģetatīvām baktērijām, sēnītēm, HIV, hepatītu B un C vīrusiem, Mycobacteria un bezapvalka vīrusiem
•	Nepiedāvāt aldehīdus, hloru un to savienojumus, alkoholu un ūdeņraža peroksīdu, kā arī kvartārā amonija saturošus savienojumus</t>
    </r>
  </si>
  <si>
    <t>23.</t>
  </si>
  <si>
    <t>23.1.</t>
  </si>
  <si>
    <t>SAUSĀS SALVETES VIRSMU UN MEDICĪNAS IERĪČU ĀTRAI DEZINFEKCIJAI UN TĪRĪŠANAI</t>
  </si>
  <si>
    <t>23.2.</t>
  </si>
  <si>
    <t>TRAUKI SALVEŠU IEVIETOŠANAI VIRSMU UN MEDICĪNAS IERĪČU ĀTRAI DEZINFEKCIJAI UN TĪRĪŠANAI</t>
  </si>
  <si>
    <t>Vismaz 90 salvetes</t>
  </si>
  <si>
    <t>Trauks ievietošanai</t>
  </si>
  <si>
    <t>24.</t>
  </si>
  <si>
    <t>TRAUKU DEZINFEKCIJAS LĪDZEKLIS</t>
  </si>
  <si>
    <r>
      <rPr>
        <b/>
        <u/>
        <sz val="11"/>
        <color rgb="FF000000"/>
        <rFont val="Calibri"/>
        <family val="2"/>
        <charset val="186"/>
        <scheme val="minor"/>
      </rPr>
      <t>Sastāvs:</t>
    </r>
    <r>
      <rPr>
        <b/>
        <sz val="11"/>
        <color rgb="FF000000"/>
        <rFont val="Calibri"/>
        <family val="2"/>
        <charset val="186"/>
        <scheme val="minor"/>
      </rPr>
      <t xml:space="preserve">	
•	Aktīvā viela - kvartārā amonija savienojumi                                                                                                          
•	Fungicīda, virucīda un baktericīda iedarbība (Gram (+) un Gram (-) baktērijas, HBV, HIV, Herpes, HCV, MRSA u.c.)</t>
    </r>
  </si>
  <si>
    <t>25.</t>
  </si>
  <si>
    <t>DEZINFEKCIJAS LĪDZEKĻI (1.) UN SALVETES (2.) CILVĒKA AUDU UN ŠŪNU TRANSPLANTĀCIJAS CENTRA DARBĪBAS NODROŠINĀŠANAI</t>
  </si>
  <si>
    <t>25.1.</t>
  </si>
  <si>
    <t>DEZINFEKCIJAS LĪDZEKĻI CILVĒKA AUDU UN ŠŪNU TRANSPLANTĀCIJAS CENTRA DARBĪBAS NODROŠINĀŠANAI</t>
  </si>
  <si>
    <t>25.1.1.</t>
  </si>
  <si>
    <t>Smidzinātāji ar sterili  70% etanola maisījumu ar WFI (ūdeni injekcijām), trīskaršā iepakojumā, sterilizēti ar y-radiāciju,  bakteriālo endotoksnu saturs &lt;0.25 IU/mL, 1000 mL</t>
  </si>
  <si>
    <t>25.1.2.</t>
  </si>
  <si>
    <t>Smidzinātāji ar sterili filtrētu ūdeņraža peroksīda  6% maisījumu ar WFI (ūdeni injekcijām). Maisījums ir 0,2 mikronu filtrēts un sterils, piepildīts A klases laminārā plūsmā un trīskārši iesaiņots B / ISO klases 5. klases tīrā telpā. Paredzēts dezinfekcijai lielām un mazām virsmām, ieskaitot, bet neaprobežojoties ar vietām, kur saskaras ar produktiem, un pārvietošanas dezinfekciju. Efektivitāte: baktericīds, raugoīds, fungicīds, virucīds un sporicīds.
Atliekas: zema atlikuma profila produkts. Bakteriālo endotoksīnu saturs &lt;0.25 IU/mL. Nodrošināta satura sterilitātes saglabāšana visā lietošanas laikā. Tilpums: 1000 mL.</t>
  </si>
  <si>
    <t>25.1.3.</t>
  </si>
  <si>
    <t>Smidzinātāji ar pH neitrālo deterģentu,  dubultā vai trīskaršā iepakojumā, sterilizēti ar y-radiāciju. Īpašības - nejonu, nekodīgs, zemas putošanas , bez  krāsvielām vai smaržām, paredzēts lietošanai uz cietām, neporainām virsmām, notīra eļļu, lipīgus atlikumus. Tilpums: 1000 mL</t>
  </si>
  <si>
    <t>25.1.4.</t>
  </si>
  <si>
    <t>Sterils četrazivietotā amonija dezinfekcijas līdzekļa  koncentrāts, kas pagatavots ar injekcijas ūdeni un sterili filtrēts, katrs iepakojums ir paredzēts 5 L darba šķīduma sagatavošanai. Maisījums ir 0,2 mikronu filtrēts un sterils, pildīts saskaņā ar A klases lamināro plūsmu un divreiz iesaiņots iepakojumos B klases tīrā telpā.</t>
  </si>
  <si>
    <t>25.1.5.</t>
  </si>
  <si>
    <t>Sterils pH neitrals deterģents, koncentrāts, katrs iepakojums paredzēts 5 l darba šķīduma pagatavošanai</t>
  </si>
  <si>
    <t>25.2.</t>
  </si>
  <si>
    <t>SALVETES CILVĒKA AUDU UN ŠŪNU TRANSPLANTĀCIJAS CENTRA DARBĪBAS NODROŠINĀŠANAI</t>
  </si>
  <si>
    <t>Vienas salvetes cena EUR (bez PVN)</t>
  </si>
  <si>
    <t>25.2.1.</t>
  </si>
  <si>
    <t>Sterilas salvetes, kas neizdala mehāniskās daļiņas, 300 x 300  mm. Sterilizēts ar y-radiāciju  C/ISO klases 5. klases tīrā telpā. Ultrasoniski noslēgtas malas. Salvešu svars: 120-140 gsm.</t>
  </si>
  <si>
    <t>25.2.2.</t>
  </si>
  <si>
    <t>26.</t>
  </si>
  <si>
    <t>26.1.</t>
  </si>
  <si>
    <t>DEZINFEKCIJAS LĪDZEKĻI  STAC.LATVIJAS ONKOLOĢIJAS CENTRS SLĒGTA TIPA APTIEKAS ASEPTISKĀ BLOKA DARBĪBAS NODROŠINĀŠANAI</t>
  </si>
  <si>
    <t>26.1.1.</t>
  </si>
  <si>
    <t>Sterils dezinfekcijas līdzeklis, kas satur 70% spirtu un peroksīdu attiecība 70/30. Dezinfekcijas līdzeklis ir reģistrēts kā biocīds un atbilst Eiropas Parlamenta un Padomes (ES) Regulai 528/2012, kas attiecas uz biocīdu piedāvāšanu tirgū un lietošanu. Jābūt savienojamam ar KiroOncology automātiskām jaukšanās iekārtām, ja nav-piegadātājs nodrošina validāciju.</t>
  </si>
  <si>
    <t>26.1.2.</t>
  </si>
  <si>
    <t>26.1.3.</t>
  </si>
  <si>
    <r>
      <rPr>
        <b/>
        <u/>
        <sz val="11"/>
        <color theme="1"/>
        <rFont val="Calibri"/>
        <family val="2"/>
        <charset val="186"/>
        <scheme val="minor"/>
      </rPr>
      <t>Sastāvs:</t>
    </r>
    <r>
      <rPr>
        <b/>
        <sz val="11"/>
        <color theme="1"/>
        <rFont val="Calibri"/>
        <family val="2"/>
        <charset val="186"/>
        <scheme val="minor"/>
      </rPr>
      <t xml:space="preserve">
•	Alkohola bāzes (ne mazāk kā 70 g uz 100 g šķīduma) dezinfekcijas līdzeklis ar ne mazāk kā 2 g hlorheksidīna. bez triklozāna un kvartāros amonija savienojumus saturošs preparāts
•	Līdzeklim jābūt iedarbībai līdz 30 sek. pret veģetatīvām baktērijām atbilstoši EN 13727, EN 14561;  sēnītēm, raugiem atbilstoši EN 13624, EN 14562;  HIV, hepatītu B un C vīrusiem, Mycobacteria atbilstoši EN 14348 un bezapvalka vīrusiem. Piemērojams arī roku higiēniskai dezinfekcijai atbilstoši EN 1500. </t>
    </r>
  </si>
  <si>
    <t>DEZINFEKCIJAS LĪDZEKĻI STAC.LATVIJAS ONKOLOĢIJAS CENTRS SLĒGTA TIPA APTIEKAS ASEPTISKĀ BLOKA DARBĪBAS NODROŠINĀŠANAI</t>
  </si>
  <si>
    <r>
      <t>Sterilas salvetes, kas neizdala mehāniskās daļiņas, 2</t>
    </r>
    <r>
      <rPr>
        <sz val="11"/>
        <rFont val="Calibri"/>
        <family val="2"/>
        <charset val="186"/>
        <scheme val="minor"/>
      </rPr>
      <t>00 x 200 mm</t>
    </r>
    <r>
      <rPr>
        <sz val="11"/>
        <color theme="1"/>
        <rFont val="Calibri"/>
        <family val="2"/>
        <charset val="186"/>
        <scheme val="minor"/>
      </rPr>
      <t>. Salvešu iepakojums ir iepakots C kategorijas tīrā telpā, sterilizēts ar y-radiāciju .</t>
    </r>
  </si>
  <si>
    <t>500 ml ar pumpi tamponam</t>
  </si>
  <si>
    <t>Sterils dezinfekcijas līdzeklis, kas satur peroksīdu un peretiķskābi. Dezinfekcijas līdzeklis ir reģistrēts kā biocīds un atblist Eiropas Parlamenta un Padomes (ES) Regulai 528/2012, kas attiecas uz biocīdu piedāvāšanu tirgū un lietošanu. Tilpums: 3.2L. Jābūt savienojamam ar KiroOncology automātiskām jaukšanās iekārtām, ja nav-piegadātājs nodrošina validāciju.</t>
  </si>
  <si>
    <t>Sterils dezinfekcijas līdzeklis, kas satur peroksīdu un peretiķskābi. Dezinfekcijas līdzeklis ir reģistrēts kā biocīds un atbilst Eiropas Parlamenta un Padomes (ES) Regulai 528/2012, kas attiecas uz biocīdu piedāvāšanu tirgū un lietošanu. Tilpums: 850 ml. Jābūt savienojamam ar KiroOncology automātiskām jaukšanās iekārtām, ja nav-piegadātājs nodrošina validāciju.</t>
  </si>
  <si>
    <t>Kopējais lietošanai gatavā šķīduma plānotais daudzums (L) 
24 mēnešiem</t>
  </si>
  <si>
    <t>Plānotais daudzums 24 mēnešiem (L)</t>
  </si>
  <si>
    <t>Plānotais vienību daudzums patēriņam 
24 mēnešiem</t>
  </si>
  <si>
    <t>Plānotais darba šķīduma daudzums (L) 24 mēnešiem</t>
  </si>
  <si>
    <t>Plānotais vienību daudzums patēriņam (tabl.)
24 mēnešiem</t>
  </si>
  <si>
    <t>Plānotais darba šķīduma daudzums (L/kg) 24 mēnešiem</t>
  </si>
  <si>
    <t>Plānotais daudzums (gab.) 24 mēnešiem</t>
  </si>
  <si>
    <t xml:space="preserve">	Pielikums Nr. 3
atklāta konkursa 
	„Papildus dezinfekcijas līdzekļu piegāde”
 (ID Nr. RAKUS 2025/2K) nolikumam</t>
  </si>
  <si>
    <t>Tehniskās specifikācijas pēdējās aktuālizācijas datums: 2025. gada 20. janvāris</t>
  </si>
  <si>
    <t xml:space="preserve">Atklāts konkurss „Papildus dezinfekcijas līdzekļu piegāde” </t>
  </si>
  <si>
    <r>
      <t xml:space="preserve">Tehniskā specifikācija / Tehniskais - finanšu piedāvājums </t>
    </r>
    <r>
      <rPr>
        <b/>
        <i/>
        <sz val="11"/>
        <color theme="1"/>
        <rFont val="Calibri"/>
        <family val="2"/>
        <charset val="186"/>
        <scheme val="minor"/>
      </rPr>
      <t>(FORMA)</t>
    </r>
  </si>
  <si>
    <t>1.pozīcija</t>
  </si>
  <si>
    <t>2.pozīcija</t>
  </si>
  <si>
    <t>3.pozīcija</t>
  </si>
  <si>
    <t>4.pozīcija</t>
  </si>
  <si>
    <t>5.pozīcija</t>
  </si>
  <si>
    <t>6.pozīcija</t>
  </si>
  <si>
    <t>7.pozīcija</t>
  </si>
  <si>
    <t>8.pozīcija</t>
  </si>
  <si>
    <t>9.pozīcija</t>
  </si>
  <si>
    <t>10.pozīcija</t>
  </si>
  <si>
    <t>11.pozīcija</t>
  </si>
  <si>
    <t>12.pozīcija</t>
  </si>
  <si>
    <t>13.pozīcija</t>
  </si>
  <si>
    <t>14.pozīcija</t>
  </si>
  <si>
    <t>15.pozīcija</t>
  </si>
  <si>
    <t>16.pozīcija</t>
  </si>
  <si>
    <t>17.pozīcija</t>
  </si>
  <si>
    <t>18.pozīcija</t>
  </si>
  <si>
    <t>19.pozīcija</t>
  </si>
  <si>
    <t>20.pozīcija</t>
  </si>
  <si>
    <t>21.pozīcija</t>
  </si>
  <si>
    <t>22.pozīcija</t>
  </si>
  <si>
    <t>23.pozīcija</t>
  </si>
  <si>
    <t>24.pozīcija</t>
  </si>
  <si>
    <t>25.pozīcija</t>
  </si>
  <si>
    <t>26.pozīcija</t>
  </si>
  <si>
    <t>Kopsumma par pozīciju, EUR (bez PVN)</t>
  </si>
  <si>
    <r>
      <rPr>
        <b/>
        <u/>
        <sz val="11"/>
        <color rgb="FF000000"/>
        <rFont val="Calibri"/>
        <family val="2"/>
        <charset val="186"/>
        <scheme val="minor"/>
      </rPr>
      <t>Sastāvs:</t>
    </r>
    <r>
      <rPr>
        <b/>
        <sz val="11"/>
        <color rgb="FF000000"/>
        <rFont val="Calibri"/>
        <family val="2"/>
        <charset val="186"/>
        <scheme val="minor"/>
      </rPr>
      <t xml:space="preserve">	
·       Dezinfekcijas līdzeklim ir jāsatur 80-90 gramus etanola uz 100 g šķīduma un roku ādu saudzējošas piedevas (t.sk.glicerīns)	
·       Līdzeklim jābūt iedarbībai līdz 20 sekundēm pret veģetatīvām baktērijām atbilstoši EN 13727, raugiem atbilstoši EN 13624, HIV, hepatītu B un C vīrusiem, rotavīrusu, norovīrusu, kā arī Mycobacteria atbilstoši EN 14348; efektivitāte pret pilnu virucidālo spektru (adeno un poliovīrusi) – līdz 30 sek.</t>
    </r>
  </si>
  <si>
    <t>Ref.Nr.</t>
  </si>
  <si>
    <t>Plānotais daudzums 
24 mēnešiem, L</t>
  </si>
  <si>
    <t>Plāntotais daudzums 
24 mēnešiem, L</t>
  </si>
  <si>
    <t>Plānotais daudzums 
24 mēnešiem (L)</t>
  </si>
  <si>
    <t>→uz Saturu</t>
  </si>
  <si>
    <t>Plānotais daudzums 
24 mēnešiem, gab.</t>
  </si>
  <si>
    <t>Pozīcijas 
Nr.p.k.</t>
  </si>
  <si>
    <t>Kopsumma par 23.pozīciju EUR (bez PVN):</t>
  </si>
  <si>
    <t>Viena litra cena 
EUR (bez PVN)</t>
  </si>
  <si>
    <t>Preces cena par vienu iepakojumu 
EUR (bez PVN)</t>
  </si>
  <si>
    <t>Vienas vienības cena 
EUR (bez PVN)</t>
  </si>
  <si>
    <t>Kopsumma par 26. pozīciju EUR(bez PVN):</t>
  </si>
  <si>
    <t>Kopsumma par 25. pozīciju EUR (bez PVN):</t>
  </si>
  <si>
    <t>Kopsumma par 22. pozīciju EUR (bez PVN):</t>
  </si>
  <si>
    <t>Kopsumma par 3.pozīciju EUR (bez PVN):</t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</si>
  <si>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·       Latvijas Vides, Ģeoloģijas un Meteoroloģijas centra biocīda inventarizācijas numurs ar apstiprinoša dokumenta kopiju
·       Dezinfekcijas līdzekļu ražotāja etiķetes paraugs	
·       Drošības datu lapa latviešu valodā atbilstoša REACH Regulas 1907/2006 EK 31.pantam	
·       Pretendenta apstiprinātu dezinfekcijas līdzekļa aprakstu ražotājvalsts un latviešu valodā	
·       Dati par iedarbību pret veģetatīvām baktērijām, sēnītēm, HIV, hepatītu B un C vīrusiem, Mycobacteria un bezapvalka vīrusiem (rotavīrusu, norovīrusu, adenovīrusu, poliovīrusu)	
·       Pēc konkursa komisijas pieprasījuma papildu jāiesniedz produkta mikrobioloģiskās, toksikoloģiskās un ekoloģiskās izpētes datu kopijas	
·       Pēc konkursa komisijas pieprasījuma iesniegt līdzekli praktiskai testēšanai</t>
    </r>
  </si>
  <si>
    <r>
      <t xml:space="preserve">Piezīmes:	
·       </t>
    </r>
    <r>
      <rPr>
        <sz val="11"/>
        <color rgb="FFFF0000"/>
        <rFont val="Calibri"/>
        <family val="2"/>
        <charset val="186"/>
        <scheme val="minor"/>
      </rPr>
      <t xml:space="preserve">Kolonnā Nr.5 jānorāda viena litra cena neatkarīgi no dezinfekcijas līdzekļa iepakojuma tilpuma	</t>
    </r>
    <r>
      <rPr>
        <sz val="11"/>
        <color rgb="FF000000"/>
        <rFont val="Calibri"/>
        <family val="2"/>
        <charset val="186"/>
        <scheme val="minor"/>
      </rPr>
      <t xml:space="preserve">
·       Jānodrošina ar elkoni darbināmiem un plaukstu darbināmiem dozatoriem, turētājiem pie virsmām (sienas, gultas), to kvalitatīva darbība un bezmaksas nomaiņa bojājuma gadījumā	
·       Nepieciešamais, plānotais ar elkoni darbināmo dozatoru un turētāju skaits – 900; nepieciešamais, plānotais ar plaukstu darbināmo dozatoru un turētāju skaits - 4750 
·       Plānotais sadalījums pa tilpumiem (atkarīgs no pretendentu piedāvātajiem tilpumiem, bet jāiekļaujas kopējā gatavā škīduma plānotajā daudzumā) -  5650 gab. līdz 250 ml,  5000 gab. 500 ml, 440 gab. 1000 ml, 7100 gab. līdz 6000 ml.
·      </t>
    </r>
    <r>
      <rPr>
        <sz val="11"/>
        <color rgb="FFFF0000"/>
        <rFont val="Calibri"/>
        <family val="2"/>
        <charset val="186"/>
        <scheme val="minor"/>
      </rPr>
      <t xml:space="preserve"> 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·       Līdzeklim jābūt efektīvam roku higiēniskai dezinfekcijai atbilstoši EN 1500 – 20 sek un roku ķirurģiskai dezinfekcijai atbilstoši EN12791 – 90 sek.	
·       Dozatoriem un turētājiem ir jābūt piemērotiem 500ml un 1000ml iepakojumu lietošanai	
·       Jānodrošina ar iespēju bez papildu izmaksām, alerģisku reakciju gadījumā mainīt līdzekli ne vairāk kā 5% no kopējā apjoma, nosaucot cita ražotāja ekvivalento līdzekli	
·       Preces jāpiegādā iepakojumā, kas nodrošinās preces saglabāšanu tās pārvadāšanas un glabāšanas laikā atbilstoši ražotāja noteiktām prasībām un spēkā esošiem normatīvajiem aktiem
·       Vienas pozīcijas ietvaros visiem līdzekļiem jābūt no viena ražotāja, lai izslēgtu produktu nesavietojamību.
·       Piedāvājot savu produktu/preci attiecīgajā pozīcijā obligāti ir jāaizpilda visas nepieciešamās apakšpozīcijas.</t>
    </r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</si>
  <si>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·       Latvijas Vides, Ģeoloģijas un Meteoroloģijas centra biocīda inventarizācijas numurs ar apstiprinoša dokumenta kopiju
·       Dezinfekcijas līdzekļu ražotāja etiķetes paraugs	
·       Drošības datu lapa latviešu valodā atbilstoša REACH Regulas 1907/2006 EK 31.pantam	
·       Pretendenta apstiprinātu dezinfekcijas līdzekļa aprakstu ražotājvalsts un latviešu valodā	
·       Dati par iedarbību pret veģetatīvām baktērijām, sēnītēm, mikobakterijām un bezapvalka vīrusiem (norovīrusu, adenovīrusu, poliovīrusu)		
·       Pēc konkursa komisijas pieprasījuma papildu jāiesniedz produkta mikrobioloģiskās, toksikoloģiskās un ekoloģiskās izpētes datu kopijas	
·       Pēc konkursa komisijas pieprasījuma iesniegt līdzekli praktiskai testēšanai</t>
    </r>
  </si>
  <si>
    <r>
      <rPr>
        <u/>
        <sz val="11"/>
        <color rgb="FF000000"/>
        <rFont val="Calibri"/>
        <family val="2"/>
        <charset val="186"/>
        <scheme val="minor"/>
      </rPr>
      <t>Piezīmes:</t>
    </r>
    <r>
      <rPr>
        <sz val="11"/>
        <color rgb="FF000000"/>
        <rFont val="Calibri"/>
        <family val="2"/>
        <charset val="186"/>
        <scheme val="minor"/>
      </rPr>
      <t xml:space="preserve">	
·       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·      </t>
    </r>
    <r>
      <rPr>
        <sz val="11"/>
        <color rgb="FFFF0000"/>
        <rFont val="Calibri"/>
        <family val="2"/>
        <charset val="186"/>
        <scheme val="minor"/>
      </rPr>
      <t xml:space="preserve"> Iepakojumu cenām jābūt atbilstošām norādītajai 1 l cenai, t.i. iepakojuma cena jāaprēķina ņemot vērā 1 l cenu	</t>
    </r>
    <r>
      <rPr>
        <sz val="11"/>
        <color rgb="FF000000"/>
        <rFont val="Calibri"/>
        <family val="2"/>
        <charset val="186"/>
        <scheme val="minor"/>
      </rPr>
      <t xml:space="preserve">
·       Jānodrošina ar elkoni darbināmiem dozatoriem, to kvalitatīva darbība un bezmaksas nomaiņa bojājuma gadījumā	
·       Nepieciešamais, plānotais ar elkoni darbināmo dozatoru un turētāju skait</t>
    </r>
    <r>
      <rPr>
        <sz val="11"/>
        <rFont val="Calibri"/>
        <family val="2"/>
        <charset val="186"/>
        <scheme val="minor"/>
      </rPr>
      <t>s – 900</t>
    </r>
    <r>
      <rPr>
        <sz val="11"/>
        <color rgb="FF000000"/>
        <rFont val="Calibri"/>
        <family val="2"/>
        <charset val="186"/>
        <scheme val="minor"/>
      </rPr>
      <t xml:space="preserve">
·       Dozatoriem un turētājiem ir jābūt piemērotiem 500ml un 1000ml iepakojumu lietošanai
·      Plānotais sadalījums pa tilpumiem (atkarīgs no pretendentu piedāvātajiem tilpumiem, bet jāiekļaujas kopējā gatavā škīduma plānotajā daudzumā) -  5650 gab. līdz 250 ml,  5000 gab. 500 ml, 440 gab. 1000 ml, 7100 gab. līdz 6000 ml.	
·       Jānodrošina ar iespēju bez papildu izmaksām, alerģisku reakciju gadījumā mainīt līdzekli ne vairāk kā 5% no kopējā apjoma, nosaucot cita ražotāja ekvivalento līdzekli	
·       Preces jāpiegādā iepakojumā, kas nodrošinās preces saglabāšanu tās pārvadāšanas un glabāšanas laikā atbilstoši ražotāja noteiktām prasībām un spēkā esošiem normatīvajiem aktiem
·       Vienas pozīcijas ietvaros visiem līdzekļiem jābūt no viena ražotāja, lai izslēgtu produktu nesavietojamību.
·       Piedāvājot savu produktu/preci attiecīgajā pozīcijā obligāti ir jāaizpilda visas nepieciešamās apakšpozīcijas.</t>
    </r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</si>
  <si>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
•	Latvijas Vides, Ģeoloģijas un Meteoroloģijas centra biocīda inventarizācijas numurs ar apstiprinoša dokumenta kopiju
•	Dezinfekcijas līdzekļu ražotāja etiķetes paraugs
•	Drošības datu lapa latviešu valodā atbilstoša REACH Regulas 1907/2006 EK 31.pantam
•	Pretendenta apstiprinātu dezinfekcijas līdzekļa aprakstu ražotājvalsts un latviešu valodā
•	Dati par iedarbību pret veģetatīvām baktērijām, sēnītēm, HIV, hepatītu B un C vīrusiem, Mycobacteria un bezapvalka vīrusiem (rotavīrusu)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</si>
  <si>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u/>
        <sz val="11"/>
        <color rgb="FF000000"/>
        <rFont val="Calibri"/>
        <family val="2"/>
        <charset val="186"/>
        <scheme val="minor"/>
      </rPr>
      <t xml:space="preserve">Piezīmes:
</t>
    </r>
    <r>
      <rPr>
        <sz val="11"/>
        <color rgb="FF000000"/>
        <rFont val="Calibri"/>
        <family val="2"/>
        <charset val="186"/>
        <scheme val="minor"/>
      </rPr>
      <t xml:space="preserve">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Ekspozīcija dezinfekcijai pirms injekcijām līdz 30 sekundēm, ekspozīcija dezinfekcijai pirms operācijām līdz 3 min
•	Jābūt autosterilam
•	Jāpiedāvā visi prasītie tilpumi: līdz 500ml, 1000ml un līdz 6 litri, neiekrāsots preparāts tilpumā līdz 500 ml jāpiedāvā arī ar smidzinātāju.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Plānotais sadalījums pa tilpumiem iekrāsotajam preparātam (atkarīgs no pretendentu piedāvātajiem tilpumiem, bet jāiekļaujas kopējā gatavā škīduma plānotajā daudzumā) - 500 L tilpumā līdz 500 ml, 4000 L pa 1000 ml, 7500 L līdz 6000 ml; neiekrāsotajam preparātam - 1500 L līdz 500 ml, 3000 L 1000 ml, 11500 L līdz 6000 ml.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
•	Vienas pozīcijas ietvaros visiem līdzekļiem jābūt no viena ražotāja, lai izslēgtu produktu nesavietojamību.
•	Piedāvājot savu produktu/preci attiecīgajā pozīcijā obligāti ir jāaizpilda visas nepieciešamās apakšpozīcijas.</t>
    </r>
  </si>
  <si>
    <r>
      <t xml:space="preserve"> </t>
    </r>
    <r>
      <rPr>
        <u/>
        <sz val="11"/>
        <color rgb="FF000000"/>
        <rFont val="Calibri"/>
        <family val="2"/>
        <charset val="186"/>
        <scheme val="minor"/>
      </rPr>
      <t xml:space="preserve">Piezīmes:
</t>
    </r>
    <r>
      <rPr>
        <sz val="11"/>
        <color rgb="FF000000"/>
        <rFont val="Calibri"/>
        <family val="2"/>
        <charset val="186"/>
        <scheme val="minor"/>
      </rPr>
      <t xml:space="preserve">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Jāpiedāvā tilpumi līdz 500ml ar smidzinātāju un 500 ml ar pumpi tamponam.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
•	Vienas pozīcijas ietvaros visiem līdzekļiem jābūt no viena ražotāja, lai izslēgtu produktu nesavietojamību.
•	Piedāvājot savu produktu/preci attiecīgajā pozīcijā obligāti ir jāaizpilda visas nepieciešamās apakšpozīcijas.</t>
    </r>
  </si>
  <si>
    <r>
      <rPr>
        <sz val="11"/>
        <color rgb="FF000000"/>
        <rFont val="Calibri"/>
        <family val="2"/>
        <charset val="186"/>
        <scheme val="minor"/>
      </rPr>
      <t xml:space="preserve"> </t>
    </r>
    <r>
      <rPr>
        <u/>
        <sz val="11"/>
        <color rgb="FF000000"/>
        <rFont val="Calibri"/>
        <family val="2"/>
        <charset val="186"/>
        <scheme val="minor"/>
      </rPr>
      <t xml:space="preserve">Piezīmes:
</t>
    </r>
    <r>
      <rPr>
        <sz val="11"/>
        <color rgb="FF000000"/>
        <rFont val="Calibri"/>
        <family val="2"/>
        <charset val="186"/>
        <scheme val="minor"/>
      </rPr>
      <t xml:space="preserve">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Jāpiedāvā tilpumi līdz 500ml ar smidzinātāju un virs 500 ml.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
•	Vienas pozīcijas ietvaros visiem līdzekļiem jābūt no viena ražotāja, lai izslēgtu produktu nesavietojamību.
•	Piedāvājot savu produktu/preci attiecīgajā pozīcijā obligāti ir jāaizpilda visas nepieciešamās apakšpozīcijas.</t>
    </r>
  </si>
  <si>
    <r>
      <rPr>
        <u/>
        <sz val="11"/>
        <color rgb="FF000000"/>
        <rFont val="Calibri"/>
        <family val="2"/>
        <charset val="186"/>
        <scheme val="minor"/>
      </rPr>
      <t xml:space="preserve">Piezīmes:
</t>
    </r>
    <r>
      <rPr>
        <sz val="11"/>
        <color rgb="FF000000"/>
        <rFont val="Calibri"/>
        <family val="2"/>
        <charset val="186"/>
        <scheme val="minor"/>
      </rPr>
      <t xml:space="preserve">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Jānodrošina ar elkoni darbināmiem un plaukstu darbināmiem dozatoriem, turētājiem pie virsmām (sienas) un to kvalitatīva darbība un bezmaksas nomaiņa bojājuma gadījumā
•	Nepieciešamais, plānotais ar elkoni darbināmo dozatoru un turētāju skaits – 260; nepieciešamais, plānotais ar plaukstu darbināmo dozatoru un turētāju skaits - 2720
•	Jāpiedāvā visi prasītie tilpumi: 500ml, 1000ml, un līdz 6 litri.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Plānotais iepakojumu tilpums: 500 ml – 4900 iepakojumi; 1000 ml – 200 iepakojumi, pārējais daudzums iepakojumā līdz 6 litri
•	Dozatoriem un turētājiem ir jābūt piemērotiem 500ml un 1000ml iepakojumu lietošanai
•	Jānodrošina ar iespēju bez papildu izmaksām, alerģisku reakciju gadījumā mainīt līdzekli ne vairāk kā 5% no kopējā apjoma, nosaucot cita ražotāja ekvivalento līdzekli
•	Piemērots lietošanai klīnikās un ārstu praksē, pirms ķirurģiskās un pēc higiēniskās roku dezinfekcijas, zīdaiņu kopšanai.
•	Preces jāpiegādā iepakojumā, kas nodrošinās preces saglabāšanu tās pārvadāšanas un glabāšanas laikā atbilstoši ražotāja noteiktām prasībām un spēkā esošiem normatīvajiem aktiem
•	Vienas pozīcijas ietvaros visiem līdzekļiem jābūt no viena ražotāja, lai izslēgtu produktu nesavietojamību.
•	Piedāvājot savu produktu/preci attiecīgajā pozīcijā obligāti ir jāaizpilda visas nepieciešamās apakšpozīcijas.</t>
    </r>
  </si>
  <si>
    <r>
      <rPr>
        <u/>
        <sz val="11"/>
        <color rgb="FF000000"/>
        <rFont val="Calibri"/>
        <family val="2"/>
        <charset val="186"/>
        <scheme val="minor"/>
      </rPr>
      <t>Piezīmes:</t>
    </r>
    <r>
      <rPr>
        <sz val="11"/>
        <color rgb="FF000000"/>
        <rFont val="Calibri"/>
        <family val="2"/>
        <charset val="186"/>
        <scheme val="minor"/>
      </rPr>
      <t xml:space="preserve">	
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Ar ādu reģenerējošu efektu 500 ml iepakojumos.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Ar plaukstu darbināmu dozatoru ar maināmu vienreizējās dozēšanas režīmu no 0,5 ml – 1,5 ml, turētājiem pie virsmām (sienas), kā arī jāgarantē to kvalitatīva darbība un bezmaksas nomaiņa bojājuma gadījumā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
•	Vienas pozīcijas ietvaros visiem līdzekļiem jābūt no viena ražotāja, lai izslēgtu produktu nesavietojamību.</t>
    </r>
  </si>
  <si>
    <r>
      <rPr>
        <u/>
        <sz val="11"/>
        <color rgb="FF000000"/>
        <rFont val="Calibri"/>
        <family val="2"/>
        <charset val="186"/>
        <scheme val="minor"/>
      </rPr>
      <t>Piezīmes:</t>
    </r>
    <r>
      <rPr>
        <sz val="11"/>
        <color rgb="FF000000"/>
        <rFont val="Calibri"/>
        <family val="2"/>
        <charset val="186"/>
        <scheme val="minor"/>
      </rPr>
      <t xml:space="preserve">	
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Jāpiedāvā 500 ml – 1 litra tilpumā ar smidzinātāju, kas neveido aerosolu.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Nepiedāvāt aldehīdus, hloru un to savienojumus saturošus preparātus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</t>
    </r>
  </si>
  <si>
    <r>
      <rPr>
        <u/>
        <sz val="11"/>
        <color rgb="FF000000"/>
        <rFont val="Calibri"/>
        <family val="2"/>
        <charset val="186"/>
        <scheme val="minor"/>
      </rPr>
      <t>Piezīmes:</t>
    </r>
    <r>
      <rPr>
        <sz val="11"/>
        <color rgb="FF000000"/>
        <rFont val="Calibri"/>
        <family val="2"/>
        <charset val="186"/>
        <scheme val="minor"/>
      </rPr>
      <t xml:space="preserve">	
•	</t>
    </r>
    <r>
      <rPr>
        <sz val="11"/>
        <color rgb="FFFF0000"/>
        <rFont val="Calibri"/>
        <family val="2"/>
        <charset val="186"/>
        <scheme val="minor"/>
      </rPr>
      <t>Kolonnā Nr. 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Nepiedāvāt koncentrātu virs 6 %
•	Piedāvāt iepakojumā līdz 5 – 10 litriem.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</t>
    </r>
  </si>
  <si>
    <r>
      <rPr>
        <u/>
        <sz val="11"/>
        <color rgb="FF000000"/>
        <rFont val="Calibri"/>
        <family val="2"/>
        <charset val="186"/>
        <scheme val="minor"/>
      </rPr>
      <t xml:space="preserve">Piezīmes:	
</t>
    </r>
    <r>
      <rPr>
        <sz val="11"/>
        <color rgb="FF000000"/>
        <rFont val="Calibri"/>
        <family val="2"/>
        <charset val="186"/>
        <scheme val="minor"/>
      </rPr>
      <t xml:space="preserve">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Jāpiedāvā tilpumi līdz 1 litram un 5 – 6 litriem.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Darba šķīduma izmantošana telpās esošiem cilvēkiem nav kaitīga, alerģizācijas pakāpe samazināta līdz minimumam;
•	Pēc lietošanas viegli izskalojas no sistēmas, neputojošs.
•	Preparāts bioloģiski sadalās un atlikumus var liet kanalizācijā
•	Preces jāpiegādā iepakojumā, kas nodrošinās preces saglabāšanu tās pārvadāšanas un glabāšanas laikā atbilstoši ražotāja noteiktām prasībām un spēkā esošiem normatīvajiem aktiem
•	Vienas pozīcijas ietvaros visiem līdzekļiem jābūt no viena ražotāja, lai izslēgtu produktu nesavietojamību.
•	Piedāvājot savu produktu/preci attiecīgajā pozīcijā obligāti ir jāaizpilda visas nepieciešamās apakšpozīcijas.</t>
    </r>
  </si>
  <si>
    <r>
      <rPr>
        <u/>
        <sz val="11"/>
        <color rgb="FF000000"/>
        <rFont val="Calibri"/>
        <family val="2"/>
        <charset val="186"/>
        <scheme val="minor"/>
      </rPr>
      <t>Piezīmes:</t>
    </r>
    <r>
      <rPr>
        <sz val="11"/>
        <color rgb="FF000000"/>
        <rFont val="Calibri"/>
        <family val="2"/>
        <charset val="186"/>
        <scheme val="minor"/>
      </rPr>
      <t xml:space="preserve">	
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Ātras iedarbības spirtu saturošs virsmu dezinfekcijas līdzeklis - gatavs lietošanai
•	Plānotais iepakojumu sadalījums pa tilpumiem: līdz 1000 ml – 10 000 L, 5-6 litri - 20 000 L
•	Bez krāsas
•	Preces jāpiegādā iepakojumā, kas nodrošinās preces saglabāšanu tās pārvadāšanas un glabāšanas laikā atbilstoši ražotāja noteiktām prasībām un spēkā esošiem normatīvajiem aktiem.
•	Vienas pozīcijas ietvaros visiem līdzekļiem jābūt no viena ražotāja, lai izslēgtu produktu nesavietojamību.
•	Piedāvājot savu produktu/preci attiecīgajā pozīcijā obligāti ir jāaizpilda visas nepieciešamās apakšpozīcijas.</t>
    </r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</si>
  <si>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•	Latvijas Vides, Ģeoloģijas un Meteoroloģijas centra biocīda inventarizācijas numurs ar apstiprinoša dokumenta kopiju
•	Dezinfekcijas līdzekļu ražotāja etiķetes paraugs
•	Drošības datu lapa latviešu valodā atbilstoša REACH Regulas 1907/2006 EK 31.pantam
•	Pretendenta apstiprinātu dezinfekcijas līdzekļa aprakstu ražotājvalsts un latviešu valodā.
•	Dati par iedarbību pret veģetatīvām baktērijām, sēnītēm, HIV, hepatītu B un C vīrusiem, Mycobacteria, bezapvalka vīrusiem un sporām (sporicīdās ietekmes noteikšanai - EN17126)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</si>
  <si>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u/>
        <sz val="11"/>
        <color rgb="FF000000"/>
        <rFont val="Calibri"/>
        <family val="2"/>
        <charset val="186"/>
        <scheme val="minor"/>
      </rPr>
      <t>Piezīmes:</t>
    </r>
    <r>
      <rPr>
        <sz val="11"/>
        <color rgb="FF000000"/>
        <rFont val="Calibri"/>
        <family val="2"/>
        <charset val="186"/>
        <scheme val="minor"/>
      </rPr>
      <t xml:space="preserve">
•	Jānodrošina ar iespēju bez papildu izmaksām, alerģisku reakciju gadījumā mainīt līdzekli ne vairāk kā 5% no kopējā apjoma, nosaucot cita ražotāja ekvivalento līdzekli
•	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tabletes cenai, t.i. iepakojuma cena jāaprēķina ņemot vērā 1 tabletes cenu</t>
    </r>
    <r>
      <rPr>
        <sz val="11"/>
        <color rgb="FF000000"/>
        <rFont val="Calibri"/>
        <family val="2"/>
        <charset val="186"/>
        <scheme val="minor"/>
      </rPr>
      <t xml:space="preserve">
•	Preces jāpiegādā iepakojumā, kas nodrošinās preces saglabāšanu tās pārvadāšanas un glabāšanas laikā atbilstoši ražotāja noteiktām prasībām un spēkā esošiem normatīvajiem aktiem</t>
    </r>
  </si>
  <si>
    <r>
      <t xml:space="preserve">Piezīmes:
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Jāpiedāvā iepakojums 1-2 litri ar iebūvētu dozatoru un līdz 10 litri.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Plānotais sadalījums pa tilpumiem  (atkarīgs no pretendentu piedāvātajiem tilpumiem, bet jāiekļaujas kopējā darba škīduma plānotajā daudzumā) - 700 000 L pa 1-2 L (ar iebūvētu dozatoru), 1 000 000 L iepakojumos līdz 10 L.
•	Jānodrošina manuālo dozatoru un vismaz divdesmit piecu elektronisko dozatoru (dozēšana darba šķīdumam) uzstādīšanu bez maksas slimnīcā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aktiem.
•	Vienas pozīcijas ietvaros visiem līdzekļiem jābūt no viena ražotāja, lai izslēgtu produktu nesavietojamību.
•	Piedāvājot savu produktu/preci attiecīgajā pozīcijā obligāti ir jāaizpilda visas nepieciešamās apakšpozīcijas.</t>
    </r>
  </si>
  <si>
    <r>
      <t xml:space="preserve">Piezīmes:
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Nepiedāvāt aldehīdus un to savienojumus saturošus preparātus, hloru saturošus savienojumus, kvartāros amīnus saturošus savienojumus un enzīmus
•	Jāpiedāvā iepakojums līdz 10 litri/kg.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</t>
    </r>
  </si>
  <si>
    <r>
      <t xml:space="preserve">Piezīmes:
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Jāpiedāvā iepakojums līdz 10 litri/kg.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l/kg cenai, t.i. iepakojuma cena jāaprēķina ņemot vērā 1 l/kg cenu</t>
    </r>
    <r>
      <rPr>
        <sz val="11"/>
        <color rgb="FF000000"/>
        <rFont val="Calibri"/>
        <family val="2"/>
        <charset val="186"/>
        <scheme val="minor"/>
      </rPr>
      <t xml:space="preserve">
•	Preces jāpiegādā iepakojumā, kas nodrošinās preces saglabāšanu tās pārvadāšanas un glabāšanas laikā atbilstoši ražotāja noteiktām prasībām un spēkā esošiem normatīvajiem aktiem</t>
    </r>
  </si>
  <si>
    <r>
      <t xml:space="preserve">Piezīmes:
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Jāpiedāvā 1 -2 litru/kg un 5-10 litru/kg iepakojumos.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Plānotais sadalījums pa tilpumiem  (atkarīgs no pretendentu piedāvātajiem tilpumiem, bet jāiekļaujas kopējā darba škīduma plānotajā daudzumā) - 500 000 L pa 1-2 L (ar iebūvētu dozatoru), 1 500 000 L.
•	Preces jāpiegādā iepakojumā, kas nodrošinās preces saglabāšanu tās pārvadāšanas un glabāšanas laikā atbilstoši ražotāja noteiktām prasībām un spēkā esošiem normatīvajiem aktiem
•	Vienas pozīcijas ietvaros visiem līdzekļiem jābūt no viena ražotāja, lai izslēgtu produktu nesavietojamību.
•	Piedāvājot savu produktu/preci attiecīgajā pozīcijā obligāti ir jāaizpilda visas nepieciešamās apakšpozīcijas.</t>
    </r>
  </si>
  <si>
    <r>
      <t xml:space="preserve">Piezīmes:
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Jāpiedāvā iepakojumā līdz 5 litri ar dozatoru.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Preces jāpiegādā iepakojumā, kas nodrošinās preces saglabāšanu tās pārvadāšanas un glabāšanas laikā atbilstoši ražotāja noteiktām prasībām un spēkā esošiem normatīvajiem aktiem
•	Vienas pozīcijas ietvaros visiem līdzekļiem jābūt no viena ražotāja, lai izslēgtu produktu nesavietojamību.</t>
    </r>
  </si>
  <si>
    <r>
      <rPr>
        <u/>
        <sz val="11"/>
        <color rgb="FF000000"/>
        <rFont val="Calibri"/>
        <family val="2"/>
        <charset val="186"/>
        <scheme val="minor"/>
      </rPr>
      <t>Piezīmes:</t>
    </r>
    <r>
      <rPr>
        <sz val="11"/>
        <color rgb="FF000000"/>
        <rFont val="Calibri"/>
        <family val="2"/>
        <charset val="186"/>
        <scheme val="minor"/>
      </rPr>
      <t xml:space="preserve">
•</t>
    </r>
    <r>
      <rPr>
        <sz val="11"/>
        <color rgb="FFFF0000"/>
        <rFont val="Calibri"/>
        <family val="2"/>
        <charset val="186"/>
        <scheme val="minor"/>
      </rPr>
      <t xml:space="preserve">Kolonnā Nr.5 jānorāda 1 salvetes cena </t>
    </r>
    <r>
      <rPr>
        <sz val="11"/>
        <color rgb="FF000000"/>
        <rFont val="Calibri"/>
        <family val="2"/>
        <charset val="186"/>
        <scheme val="minor"/>
      </rPr>
      <t xml:space="preserve">
•Nepiedāvāt aldehīdus, hloru un to savienojumus saturošus preparātus, kvartāros amīnus saturošus savienojumus, triklozānu saturošus savienojumus.
•	Salvetes izmērs: 1,5x1,6cm (+/- 1 cm).
•	Ir jāpiedāvā salvetes kārbās ar 100 – 200 individuāli iepakotām salvetēm.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salvetes cenai, t.i. iepakojuma cena jāaprēķina ņemot vērā 1 salvetes cenu</t>
    </r>
    <r>
      <rPr>
        <sz val="11"/>
        <color rgb="FF000000"/>
        <rFont val="Calibri"/>
        <family val="2"/>
        <charset val="186"/>
        <scheme val="minor"/>
      </rPr>
      <t xml:space="preserve">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</t>
    </r>
  </si>
  <si>
    <r>
      <rPr>
        <u/>
        <sz val="11"/>
        <color rgb="FF000000"/>
        <rFont val="Calibri"/>
        <family val="2"/>
        <charset val="186"/>
        <scheme val="minor"/>
      </rPr>
      <t xml:space="preserve">Piezīmes:
</t>
    </r>
    <r>
      <rPr>
        <sz val="11"/>
        <color rgb="FF000000"/>
        <rFont val="Calibri"/>
        <family val="2"/>
        <charset val="186"/>
        <scheme val="minor"/>
      </rPr>
      <t xml:space="preserve">•	</t>
    </r>
    <r>
      <rPr>
        <sz val="11"/>
        <color rgb="FFFF0000"/>
        <rFont val="Calibri"/>
        <family val="2"/>
        <charset val="186"/>
        <scheme val="minor"/>
      </rPr>
      <t xml:space="preserve">Kolonnā Nr.5 jānorāda 1 salvetes cena </t>
    </r>
    <r>
      <rPr>
        <sz val="11"/>
        <color rgb="FF000000"/>
        <rFont val="Calibri"/>
        <family val="2"/>
        <charset val="186"/>
        <scheme val="minor"/>
      </rPr>
      <t xml:space="preserve">
•Nepiedāvāt aldehīdus,  nepiedāvāt alkoholu saturošus savienojumus, triklozānu saturošus savienojumus, kvartāros amīnus saturošus savienojumus
•	Salvetes izmērs 20x20 cm (+/- 2 cm); salvetes materiāls neveido plūksnu
•	Ir jāpiedāvā salvetes aizveramā iepakojumā ar 25 -200 salvetēm. </t>
    </r>
    <r>
      <rPr>
        <sz val="11"/>
        <color rgb="FFFF0000"/>
        <rFont val="Calibri"/>
        <family val="2"/>
        <charset val="186"/>
        <scheme val="minor"/>
      </rPr>
      <t>Iepakojuma cenai jābūt atbilstošām norādītajai 1 salvetes cenai, t.i. iepakojuma cena jāaprēķina ņemot vērā 1 salvetes cenu</t>
    </r>
    <r>
      <rPr>
        <sz val="11"/>
        <color rgb="FF000000"/>
        <rFont val="Calibri"/>
        <family val="2"/>
        <charset val="186"/>
        <scheme val="minor"/>
      </rPr>
      <t xml:space="preserve">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</t>
    </r>
  </si>
  <si>
    <r>
      <rPr>
        <u/>
        <sz val="11"/>
        <color rgb="FF000000"/>
        <rFont val="Calibri"/>
        <family val="2"/>
        <charset val="186"/>
        <scheme val="minor"/>
      </rPr>
      <t xml:space="preserve">Piezīmes:
</t>
    </r>
    <r>
      <rPr>
        <sz val="11"/>
        <color rgb="FF000000"/>
        <rFont val="Calibri"/>
        <family val="2"/>
        <charset val="186"/>
        <scheme val="minor"/>
      </rPr>
      <t xml:space="preserve">•	</t>
    </r>
    <r>
      <rPr>
        <sz val="11"/>
        <color rgb="FFFF0000"/>
        <rFont val="Calibri"/>
        <family val="2"/>
        <charset val="186"/>
        <scheme val="minor"/>
      </rPr>
      <t xml:space="preserve">Kolonnā Nr.5 jānorāda 1 salvetes cena </t>
    </r>
    <r>
      <rPr>
        <sz val="11"/>
        <color rgb="FF000000"/>
        <rFont val="Calibri"/>
        <family val="2"/>
        <charset val="186"/>
        <scheme val="minor"/>
      </rPr>
      <t xml:space="preserve">
•Salvetes blīvums 28-30 g/m2
•	Salvetes izmērs: ne mazāks par 20x20 cm (+/- 2cm)
•	Satur kvartārā amonija savienojumus
•	Ir jāpiedāvā salvetes kārbās un rezerves iepakojumi ar 100 - 200 salvetēm.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salvetes cenai, t.i. iepakojuma cena jāaprēķina ņemot vērā 1 salvetes cenu</t>
    </r>
    <r>
      <rPr>
        <sz val="11"/>
        <color rgb="FF000000"/>
        <rFont val="Calibri"/>
        <family val="2"/>
        <charset val="186"/>
        <scheme val="minor"/>
      </rPr>
      <t xml:space="preserve">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</t>
    </r>
  </si>
  <si>
    <r>
      <rPr>
        <u/>
        <sz val="11"/>
        <color rgb="FF000000"/>
        <rFont val="Calibri"/>
        <family val="2"/>
        <charset val="186"/>
        <scheme val="minor"/>
      </rPr>
      <t>Piezīmes:</t>
    </r>
    <r>
      <rPr>
        <sz val="11"/>
        <color rgb="FF000000"/>
        <rFont val="Calibri"/>
        <family val="2"/>
        <charset val="186"/>
        <scheme val="minor"/>
      </rPr>
      <t xml:space="preserve">
•	</t>
    </r>
    <r>
      <rPr>
        <sz val="11"/>
        <color rgb="FFFF0000"/>
        <rFont val="Calibri"/>
        <family val="2"/>
        <charset val="186"/>
        <scheme val="minor"/>
      </rPr>
      <t xml:space="preserve">Kolonnā Nr.5 jānorāda 1 salvetes cena </t>
    </r>
    <r>
      <rPr>
        <sz val="11"/>
        <color rgb="FF000000"/>
        <rFont val="Calibri"/>
        <family val="2"/>
        <charset val="186"/>
        <scheme val="minor"/>
      </rPr>
      <t xml:space="preserve">
•Nepiedāvāt aldehīdus, hloru un to savienojumus saturošus preparātus, nepiedāvāt alkoholu saturošus savienojumus, nepiedāvāt triklozānu saturošus savienojumus, kvartāros amīnus saturošus savienojumus
•	Ir jāpiedāvā salvetes aizveramā iepakojumā ar 25 -200 salvetēm. </t>
    </r>
    <r>
      <rPr>
        <sz val="11"/>
        <color rgb="FFFF0000"/>
        <rFont val="Calibri"/>
        <family val="2"/>
        <charset val="186"/>
        <scheme val="minor"/>
      </rPr>
      <t>Iepakojuma cenai jābūt atbilstošām norādītajai 1 salvetes cenai, t.i. iepakojuma cena jāaprēķina ņemot vērā 1 salvetes cenu</t>
    </r>
    <r>
      <rPr>
        <sz val="11"/>
        <color rgb="FF000000"/>
        <rFont val="Calibri"/>
        <family val="2"/>
        <charset val="186"/>
        <scheme val="minor"/>
      </rPr>
      <t xml:space="preserve">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</t>
    </r>
  </si>
  <si>
    <r>
      <rPr>
        <u/>
        <sz val="11"/>
        <color rgb="FF000000"/>
        <rFont val="Calibri"/>
        <family val="2"/>
        <charset val="186"/>
        <scheme val="minor"/>
      </rPr>
      <t xml:space="preserve">Piezīmes:
</t>
    </r>
    <r>
      <rPr>
        <sz val="11"/>
        <color rgb="FF000000"/>
        <rFont val="Calibri"/>
        <family val="2"/>
        <charset val="186"/>
        <scheme val="minor"/>
      </rPr>
      <t xml:space="preserve">•	</t>
    </r>
    <r>
      <rPr>
        <sz val="11"/>
        <color rgb="FFFF0000"/>
        <rFont val="Calibri"/>
        <family val="2"/>
        <charset val="186"/>
        <scheme val="minor"/>
      </rPr>
      <t xml:space="preserve">Kolonnā Nr.5 jānorāda 1 salvetes cena </t>
    </r>
    <r>
      <rPr>
        <sz val="11"/>
        <color rgb="FF000000"/>
        <rFont val="Calibri"/>
        <family val="2"/>
        <charset val="186"/>
        <scheme val="minor"/>
      </rPr>
      <t xml:space="preserve">
•Salvetes neveido plūksnu; salvetes no 100% polipropilēna materiāla
•	21.2. pozīcijas salvetēm jābūt saderīgām ar ultraskaņas ierīcēm
•	Salvetes izmērs: ne mazāks par 20x20 cm (+/- 2cm)
•	Ir jāpiedāvā salvetes kārbās un rezerves iepakojumi ar 100 - 200 salvetēm.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salvetes cenai, t.i. iepakojuma cena jāaprēķina ņemot vērā 1 salvetes cenu</t>
    </r>
    <r>
      <rPr>
        <sz val="11"/>
        <color rgb="FF000000"/>
        <rFont val="Calibri"/>
        <family val="2"/>
        <charset val="186"/>
        <scheme val="minor"/>
      </rPr>
      <t xml:space="preserve">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</t>
    </r>
  </si>
  <si>
    <r>
      <rPr>
        <u/>
        <sz val="11"/>
        <color rgb="FF000000"/>
        <rFont val="Calibri"/>
        <family val="2"/>
        <charset val="186"/>
        <scheme val="minor"/>
      </rPr>
      <t>Iesniedzamie dokumenti:</t>
    </r>
    <r>
      <rPr>
        <sz val="11"/>
        <color rgb="FF000000"/>
        <rFont val="Calibri"/>
        <family val="2"/>
        <charset val="186"/>
        <scheme val="minor"/>
      </rPr>
      <t xml:space="preserve">	
•	 Latvijas Vides, Ģeoloģijas un Meteoroloģijas centra biocīda inventarizācijas numurs ar apstiprinoša dokumenta kopiju
•	Dezinfekcijas līdzekļu ražotāja etiķetes paraugs
•	Drošības datu lapa latviešu valodā atbilstoša REACH Regulas 1907/2006 EK 31.pantam
•	Pretendenta apstiprinātu dezinfekcijas līdzekļa aprakstu latviešu valodā.
•	Dati par iedarbību un tās ātrumu pret veģetatīvām baktērijām, sēnītēm, HIV, hepatītu B un C vīrusiem
•	Pēc konkursa komisijas pieprasījuma papildu jāiesniedz produkta mikrobioloģiskās, toksikoloģiskās un ekoloģiskās izpētes datu kopijas
•	Pēc konkursa komisijas pieprasījuma iesniegt līdzekli praktiskai testēšanai</t>
    </r>
  </si>
  <si>
    <r>
      <t xml:space="preserve">Piezīmes:	
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Jāpiedāvā 5-6 litru tilpumā. </t>
    </r>
    <r>
      <rPr>
        <sz val="11"/>
        <color rgb="FFFF0000"/>
        <rFont val="Calibri"/>
        <family val="2"/>
        <charset val="186"/>
        <scheme val="minor"/>
      </rPr>
      <t xml:space="preserve">Iepakojumu cenām jābūt atbilstošām norādītajai 1 l cenai, t.i. iepakojuma cena jāaprēķina ņemot vērā 1 l cenu  </t>
    </r>
    <r>
      <rPr>
        <sz val="11"/>
        <color rgb="FF000000"/>
        <rFont val="Calibri"/>
        <family val="2"/>
        <charset val="186"/>
        <scheme val="minor"/>
      </rPr>
      <t xml:space="preserve">                                                                                                                                                           
•Darba šķīduma koncentrācija ne lielāka par 0.5%. Iedarbības laiks līdz 15 min.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</t>
    </r>
  </si>
  <si>
    <r>
      <rPr>
        <u/>
        <sz val="11"/>
        <color rgb="FF000000"/>
        <rFont val="Calibri"/>
        <family val="2"/>
        <charset val="186"/>
        <scheme val="minor"/>
      </rPr>
      <t>Iesniedzamie dokumenti:</t>
    </r>
    <r>
      <rPr>
        <sz val="11"/>
        <color rgb="FF000000"/>
        <rFont val="Calibri"/>
        <family val="2"/>
        <charset val="186"/>
        <scheme val="minor"/>
      </rPr>
      <t xml:space="preserve">	
•	Latvijas Vides, Ģeoloģijas un Meteoroloģijas centra biocīda inventarizācijas numurs ar apstiprinoša dokumenta kopiju
•	Dezinfekcijas līdzekļu ražotāja etiķetes paraugs
•	Drošības datu lapa latviešu valodā atbilstoša REACH Regulas 1907/2006 EK 31.pantam
•	Pretendenta apstiprinātu dezinfekcijas līdzekļa aprakstu ražotājvalsts un latviešu valodā.
•	Dati par iedarbību un tās ātrumu pret veģetatīvām baktērijām, sēnītēm, HIV, hepatītu B un C vīrusiem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</si>
  <si>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u/>
        <sz val="11"/>
        <color rgb="FF000000"/>
        <rFont val="Calibri"/>
        <family val="2"/>
        <charset val="186"/>
        <scheme val="minor"/>
      </rPr>
      <t>Piezīmes:</t>
    </r>
    <r>
      <rPr>
        <sz val="11"/>
        <color rgb="FF000000"/>
        <rFont val="Calibri"/>
        <family val="2"/>
        <charset val="186"/>
        <scheme val="minor"/>
      </rPr>
      <t xml:space="preserve">	
•	</t>
    </r>
    <r>
      <rPr>
        <sz val="11"/>
        <color rgb="FFFF0000"/>
        <rFont val="Calibri"/>
        <family val="2"/>
        <charset val="186"/>
        <scheme val="minor"/>
      </rPr>
      <t>Kolonnā Nr.7 jānorāda viena litra vai vienas salvetes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</t>
    </r>
  </si>
  <si>
    <t>9 (4*7)</t>
  </si>
  <si>
    <t>Preces cena par vienu vienību (iepakojumu) EUR (bez PVN)</t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</si>
  <si>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
•	Eiropas Komisijas NANDO (New Approach Notified and Designated Organisations) sarakstā esošas paziņotas struktūras (notified body – angļu val.) izdots CE sertifikāts, kas apliecina produkta atbilstību medicīnas preces IIa klasei atbilstoši Eiropas Parlamenta un Padomes Regulai 2017/745 vai Eiropas Komisijas Direktīvai 93/42/EEK 
•Latvijas Vides, Ģeoloģijas un Meteoroloģijas centra biocīda inventarizācijas numurs ar apstiprinoša dokumenta kopiju
•	Dezinfekcijas līdzekļu ražotāja etiķetes paraugs
•	Drošības datu lapa latviešu valodā atbilstoša REACH Regulas 1907/2006 EK 31.pantam
•	Pretendenta apstiprinātu dezinfekcijas līdzekļa aprakstu ražotājvalsts un latviešu valodā
•	Dati par iedarbību pret veģetatīvām baktērijām, sēnītēm, HIV, hepatītu B un C vīrusiem, Mycobacteria un bezapvalka vīrusiem 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</si>
  <si>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u/>
        <sz val="11"/>
        <color rgb="FF000000"/>
        <rFont val="Calibri"/>
        <family val="2"/>
        <charset val="186"/>
        <scheme val="minor"/>
      </rPr>
      <t>Iesniedzamie dokumenti:</t>
    </r>
    <r>
      <rPr>
        <sz val="11"/>
        <color rgb="FF000000"/>
        <rFont val="Calibri"/>
        <family val="2"/>
        <charset val="186"/>
        <scheme val="minor"/>
      </rPr>
      <t xml:space="preserve">	
•	Eiropas Komisijas NANDO (New Approach Notified and Designated Organisations) sarakstā esošas paziņotas struktūras (notified body – angļu val.) izdots CE sertifikāts, kas apliecina produkta atbilstību medicīnas preces IIb klasei atbilstoši Eiropas Parlamenta un Padomes Regulai 2017/745 vai Eiropas Komisijas Direktīvai 93/42/EEK 
•Latvijas Vides, Ģeoloģijas un Meteoroloģijas centra biocīda inventarizācijas numurs ar apstiprinoša dokumenta kopiju
•	Dezinfekcijas līdzekļu ražotāja etiķetes paraugs
•	Drošības datu lapa latviešu valodā atbilstoša REACH Regulas 1907/2006 EK 31.pantam
•	Pretendenta apstiprinātu dezinfekcijas līdzekļa aprakstu ražotājvalsts un latviešu valodā.
•	Dati par iedarbību un tās ātrumu pret veģetatīvām baktērijām, sēnītēm, HIV, hepatītu B un C vīrusiem, Mycobacteria un apvalka un bezapvalka vīrusiem, sporām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</si>
  <si>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•	Eiropas Komisijas NANDO (New Approach Notified and Designated Organisations) sarakstā esošas paziņotas struktūras (notified body – angļu val.) izdots CE sertifikāts, kas apliecina produkta atbilstību medicīnas preces IIa klasei atbilstoši Eiropas Parlamenta un Padomes Regulai 2017/745 vai Eiropas Komisijas Direktīvai 93/42/EEK 
•Latvijas Vides, Ģeoloģijas un Meteoroloģijas centra biocīda inventarizācijas numurs ar apstiprinoša dokumenta kopiju
•	Dezinfekcijas līdzekļu ražotāja etiķetes paraugs
•	Drošības datu lapa latviešu valodā atbilstoša REACH Regulas 1907/2006 EK 31.pantam
•	Pretendenta apstiprinātu dezinfekcijas līdzekļa aprakstu ražotājvalsts un latviešu valodā.
•	Dati par iedarbību pret veģetatīvām baktērijām, sēnītēm, HIV, hepatītu B un C vīrusiem, Mycobacteria, bezapvalka vīrusiem un sporām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</si>
  <si>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·       Eiropas Komisijas NANDO (New Approach Notified and Designated Organisations) sarakstā esošas paziņotas struktūras (notified body – angļu val.) izdots CE sertifikāts, kas apliecina produkta atbilstību medicīnas preces IIa klasei atbilstoši Eiropas Parlamenta un Padomes Regulai 2017/745 vai Eiropas Komisijas Direktīvai 93/42/EEK 
·       Dezinfekcijas līdzekļu ražotāja etiķetes paraugs	
·       Drošības datu lapa latviešu valodā atbilstoša REACH Regulas 1907/2006 EK 31.pantam	
·       Pretendenta apstiprinātu dezinfekcijas līdzekļa aprakstu ražotājvalsts un latviešu valodā	
·       Dati par iedarbību pret veģetatīvām baktērijām, sēnītēm, HIV, hepatītu B un C vīrusiem, Mycobacteria un bezapvalka vīrusiem (rotavīrusu, norovīrusu, adenovīrusu, poliovīrusu)	
·       Pēc konkursa komisijas pieprasījuma papildu jāiesniedz produkta mikrobioloģiskās, toksikoloģiskās un ekoloģiskās izpētes datu kopijas	
·       Pēc konkursa komisijas pieprasījuma iesniegt līdzekli praktiskai testēšanai</t>
    </r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</si>
  <si>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•	Eiropas Komisijas NANDO (New Approach Notified and Designated Organisations) sarakstā esošas paziņotas struktūras (notified body – angļu val.) izdots CE sertifikāts, kas apliecina produkta atbilstību medicīnas preces IIa klasei atbilstoši Eiropas Parlamenta un Padomes Regulai 2017/745 vai Eiropas Komisijas Direktīvai 93/42/EEK 
•	Dezinfekcijas līdzekļu ražotāja etiķetes paraugs
•	Drošības datu lapa latviešu valodā atbilstoša REACH Regulas 1907/2006 EK 31.pantam
•	Pretendenta apstiprināts dezinfekcijas līdzekļa apraksts ražotājvalsts un latviešu valodā 
•	Pēc konkursa komisijas pieprasījuma papildu jāiesniedz produkta mikrobioloģiskās, toksikoloģiskās un ekoloģiskās izpētes datu kopijas
•	Dati par iedarbību pret veģetatīvām baktērijām, sēnītēm, HIV, hepatītu B un C vīrusiem, Mycobacteria un bezapvalka vīrusiem</t>
    </r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</si>
  <si>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•	Eiropas Komisijas NANDO (New Approach Notified and Designated Organisations) sarakstā esošas paziņotas struktūras (notified body – angļu val.) izdots CE sertifikāts, kas apliecina produkta atbilstību medicīnas preces IIa klasei atbilstoši Eiropas Parlamenta un Padomes Regulai 2017/745 vai Eiropas Komisijas Direktīvai 93/42/EEK
•Latvijas Vides, Ģeoloģijas un Meteoroloģijas centra biocīda inventarizācijas numurs ar apstiprinoša dokumenta kopiju
•	Dezinfekcijas līdzekļu ražotāja etiķetes paraugs
•	Drošības datu lapa latviešu valodā atbilstoša REACH Regulas 1907/2006 EK 31.pantam
•	Pretendenta apstiprinātu dezinfekcijas līdzekļa aprakstu ražotājvalsts un latviešu valodā
•	Dati par iedarbību pret veģetatīvām baktērijām, sēnītēm, HIV, hepatītu B un C vīrusiem, Mycobacteria,  un bezapvalka vīrusiem (rotavīrusu, papova, norovīrusu)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</si>
  <si>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•	Eiropas Komisijas NANDO (New Approach Notified and Designated Organisations) sarakstā esošas paziņotas struktūras (notified body – angļu val.) izdots CE sertifikāts, kas apliecina produkta atbilstību medicīnas preces IIa klasei atbilstoši Eiropas Parlamenta un Padomes Regulai 2017/745 vai Eiropas Komisijas Direktīvai 93/42/EEK
•Latvijas Vides, Ģeoloģijas un Meteoroloģijas centra biocīda inventarizācijas numurs ar apstiprinoša dokumenta kopiju
•	Dezinfekcijas līdzekļu ražotāja etiķetes paraugs
•	Drošības datu lapa latviešu valodā atbilstoša REACH Regulas 1907/2006 EK 31.pantam
•	Pretendenta apstiprinātu dezinfekcijas līdzekļa aprakstu ražotājvalsts un latviešu valodā.
•	Dati par iedarbību pret veģetatīvām baktērijām, sēnītēm, HIV, hepatītu B un C vīrusiem, Mycobacteria, bezapvalka vīrusiem un sporām (sporicīdās ietekmes noteikšanai - EN17126)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</si>
  <si>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u/>
        <sz val="11"/>
        <color rgb="FF000000"/>
        <rFont val="Calibri"/>
        <family val="2"/>
        <charset val="186"/>
        <scheme val="minor"/>
      </rPr>
      <t>Iesniedzamie dokumenti:</t>
    </r>
    <r>
      <rPr>
        <sz val="11"/>
        <color rgb="FF000000"/>
        <rFont val="Calibri"/>
        <family val="2"/>
        <charset val="186"/>
        <scheme val="minor"/>
      </rPr>
      <t xml:space="preserve">	
•	Eiropas Komisijas NANDO (New Approach Notified and Designated Organisations) sarakstā esošas paziņotas struktūras (notified body – angļu val.) izdots CE sertifikāts, kas apliecina produkta atbilstību medicīnas preces IIb klasei atbilstoši Eiropas Parlamenta un Padomes Regulai 2017/745 vai Padomes Direktīvai 93/42/EEK ar sertifikāta derīguma termiņa pagarinājumu, ja ir izpildīti nosacījumi, kas minēti 2023. gada 15. marta Regulā (ES) 2023/607, ar ko groza Regulas (ES) 2017/745 un (ES) 2017/746 attiecībā uz pārejas noteikumiem, kas piemērojami noteiktām medicīniskām ierīcēm un in vitro diagnostikas medicīniskām ierīcēm.
•	Dezinfekcijas līdzekļu ražotāja etiķetes paraugs
•	Drošības datu lapa latviešu valodā atbilstoša REACH Regulas 1907/2006 EK 31.pantam
•	Pretendenta apstiprinātu dezinfekcijas līdzekļa aprakstu ražotājvalsts un latviešu valodā.
•	Dati par iedarbību pret veģetatīvām baktērijām, sēnītēm, HIV, hepatītu B un C vīrusiem, Mycobacteria, bezapvalka vīrusiem un sporām (sporicīdās ietekmes noteikšanai - EN17126)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</si>
  <si>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u/>
        <sz val="11"/>
        <color rgb="FF000000"/>
        <rFont val="Calibri"/>
        <family val="2"/>
        <charset val="186"/>
        <scheme val="minor"/>
      </rPr>
      <t>Iesniedzamie dokumenti:</t>
    </r>
    <r>
      <rPr>
        <sz val="11"/>
        <color rgb="FF000000"/>
        <rFont val="Calibri"/>
        <family val="2"/>
        <charset val="186"/>
        <scheme val="minor"/>
      </rPr>
      <t xml:space="preserve">	
•	Eiropas Komisijas NANDO (New Approach Notified and Designated Organisations) sarakstā esošas paziņotas struktūras (notified body – angļu val.) izdots CE sertifikāts, kas apliecina produkta atbilstību medicīnas preces IIb klasei atbilstoši Eiropas Parlamenta un Padomes Regulai 2017/745 vai Eiropas Komisijas Direktīvai 93/42/EEK    
•	Dezinfekcijas līdzekļu ražotāja etiķetes paraugs
•	Drošības datu lapa latviešu valodā atbilstoša REACH Regulas 1907/2006 EK 31.pantam
•	Pretendenta apstiprinātu dezinfekcijas līdzekļa aprakstu ražotājvalsts un latviešu valodā.
•	Dati par iedarbību pret veģetatīvām baktērijām, sēnītēm, HIV, hepatītu B un C vīrusiem, Mycobacteria un bezapvalka vīrusiem. Pierādīta bioplēves aktivitāte atbilstoši ISO 1588-5 standartam.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</si>
  <si>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•	Eiropas Komisijas NANDO (New Approach Notified and Designated Organisations) sarakstā esošas paziņotas struktūras (notified body – angļu val.) izdots CE sertifikāts, kas apliecina produkta atbilstību medicīnas preces IIb klasei atbilstoši Eiropas Parlamenta un Padomes Regulai 2017/745 vai Eiropas Komisijas Direktīvai 93/42/EEK      
•	Dezinfekcijas līdzekļu ražotāja etiķetes paraugs
•	Drošības datu lapa latviešu valodā atbilstoša REACH Regulas 1907/2006 EK 31.pantam
•	Pretendenta apstiprinātu dezinfekcijas līdzekļa aprakstu ražotājvalsts un latviešu valodā.
•	Dati par iedarbību pret veģetatīvām baktērijām, sēnītēm, HIV, hepatītu B un C vīrusiem, Mycobacteria un bezapvalka vīrusiem. Pierādīta bioplēves aktivitāte atbilstoši ISO 1588-5 standartam.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</si>
  <si>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•	Eiropas Komisijas NANDO (New Approach Notified and Designated Organisations) sarakstā esošas paziņotas struktūras (notified body – angļu val.) izdots CE sertifikāts, kas apliecina produkta atbilstību medicīnas preces IIa klasei atbilstoši Eiropas Parlamenta un Padomes Regulai 2017/745 vai Eiropas Komisijas Direktīvai 93/42/EEK  
•	Pretendenta apstiprinātu dezinfekcijas līdzekļa aprakstu ražotājvalsts un latviešu valodā
•	Drošības datu lapa latviešu valodā atbilstoša REACH Regulas 1907/2006 EK 31.pantam
•	Dezinfekcijas līdzekļu ražotāja etiķetes paraugus
•	Dati par iedarbību pret veģetatīvām baktērijām, sēnītēm, HIV, hepatītu B un C vīrusiem, Mycobacteria un bezapvalka vīrusiem (rotavīrusu)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</si>
  <si>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u/>
        <sz val="11"/>
        <color rgb="FF000000"/>
        <rFont val="Calibri"/>
        <family val="2"/>
        <charset val="186"/>
        <scheme val="minor"/>
      </rPr>
      <t>Iesniedzamie dokumenti:</t>
    </r>
    <r>
      <rPr>
        <sz val="11"/>
        <color rgb="FF000000"/>
        <rFont val="Calibri"/>
        <family val="2"/>
        <charset val="186"/>
        <scheme val="minor"/>
      </rPr>
      <t xml:space="preserve">	
•	Eiropas Komisijas NANDO (New Approach Notified and Designated Organisations) sarakstā esošas paziņotas struktūras (notified body – angļu val.) izdots CE sertifikāts, kas apliecina produkta atbilstību medicīnas preces IIa klasei atbilstoši Eiropas Parlamenta un Padomes Regulai 2017/745 vai Padomes Direktīvai 93/42/EEK ar sertifikāta derīguma termiņa pagarinājumu, ja ir izpildīti nosacījumi, kas minēti 2023. gada 15. marta Regulā (ES) 2023/607, ar ko groza Regulas (ES) 2017/745 un (ES) 2017/746 attiecībā uz pārejas noteikumiem, kas piemērojami noteiktām medicīniskām ierīcēm un in vitro diagnostikas medicīniskām ierīcēm.
•	Pretendenta apstiprinātu dezinfekcijas līdzekļa aprakstu ražotājvalsts un latviešu valodā
•	Dezinfekcijas līdzekļu ražotāja etiķetes paraugus
•	Drošības datu lapa latviešu valodā atbilstoša REACH Regulas 1907/2006 EK 31.pantam
•	Dati par iedarbību pret veģetatīvām baktērijām, sēnītēm, HIV, hepatītu B un C vīrusiem, Mycobacteria, bezapvalka vīrusiem un sporām
•	Pēc konkursa komisijas pieprasījuma papildu jāiesniedz produkta mikrobioloģiskās, toksikoloģiskās un ekoloģiskās izpētes datu kopijas
•	Pēc konkursa komisijas pieprasījuma iesniegt līdzekli praktiskai testēšanai</t>
    </r>
  </si>
  <si>
    <r>
      <t>Iesniedzamie dokumenti:</t>
    </r>
    <r>
      <rPr>
        <sz val="11"/>
        <color rgb="FF000000"/>
        <rFont val="Calibri"/>
        <family val="2"/>
        <charset val="186"/>
      </rPr>
      <t xml:space="preserve">
• Eiropas Komisijas NANDO (New Approach Notified and Designated Organisations) sarakstā esošas paziņotas struktūras (notified body – angļu val.) izdots CE sertifikāts, kas apliecina produkta atbilstību medicīnas preces IIa klasei atbilstoši Eiropas Parlamenta un Padomes Regulai 2017/745 vai Padomes Direktīvai 93/42/EEK 
•Latvijas Vides, Ģeoloģijas un Meteoroloģijas centra biocīda inventarizācijas numurs ar apstiprinoša dokumenta kopiju
• Pretendenta apstiprinātu dezinfekcijas līdzekļa aprakstu ražotājvalsts un latviešu valodā
• Drošības datu lapa latviešu valodā atbilstoša REACH Regulas 1907/2006 EK 31.pantam
• Dezinfekcijas līdzekļu ražotāja etiķetes paraugus
• Dati par iedarbību pret veģetatīvām baktērijām, sēnītēm, HIV, hepatītu B un C vīrusiem, Mycobacteria un bezapvalka vīrusiem (rotavīrusu)
• Pēc konkursa komisijas pieprasījuma papildu jāiesniedz produkta mikrobioloģiskās, toksikoloģiskās un ekoloģiskās izpētes datu kopijas
• Pēc konkursa komisijas pieprasījuma iesniegt līdzekli praktiskai testēšanai</t>
    </r>
  </si>
  <si>
    <r>
      <rPr>
        <u/>
        <sz val="11"/>
        <color rgb="FF000000"/>
        <rFont val="Calibri"/>
        <family val="2"/>
        <charset val="186"/>
        <scheme val="minor"/>
      </rPr>
      <t>Iesniedzamie dokumenti:</t>
    </r>
    <r>
      <rPr>
        <sz val="11"/>
        <color rgb="FF000000"/>
        <rFont val="Calibri"/>
        <family val="2"/>
        <charset val="186"/>
        <scheme val="minor"/>
      </rPr>
      <t xml:space="preserve">	
•	Eiropas Komisijas NANDO (New Approach Notified and Designated Organisations) sarakstā esošas paziņotas struktūras (notified body – angļu val.) izdots CE sertifikāts, kas apliecina produkta atbilstību medicīnas preces IIa klasei, atbilstoši 93/42/EEK direktīvai vai Padomes Direktīvai 93/42/EEK ar sertifikāta derīguma termiņa pagarinājumu, ja ir izpildīti nosacījumi, kas minēti 2023. gada 15. marta Regulā (ES) 2023/607, ar ko groza Regulas (ES) 2017/745 un (ES) 2017/746 attiecībā uz pārejas noteikumiem, kas piemērojami noteiktām medicīniskām ierīcēm un in vitro diagnostikas medicīniskām ierīcēm.
•	Pretendenta apstiprinātu dezinfekcijas līdzekļa aprakstu ražotājvalsts un latviešu valodā
•	Dezinfekcijas līdzekļu ražotāja etiķetes paraugus
•	Drošības datu lapa latviešu valodā atbilstoši REACH Regulas 1907/2006 EK 31.pantam
•	Dati par iedarbību pret veģetatīvām baktērijām, sēnītēm, HIV, hepatītu B un C vīrusiem, Mycobacteria un bezapvalka vīrusiem
•	Pēc pieprasījuma papildu jāiesniedz produkta mikrobioloģiskās, toksikoloģiskās un ekoloģiskās izpētes datu kopijas
•	Pēc pieprasījuma iesniegt līdzekli praktiskai testēšanai</t>
    </r>
  </si>
  <si>
    <r>
      <rPr>
        <u/>
        <sz val="11"/>
        <color rgb="FF000000"/>
        <rFont val="Calibri"/>
        <family val="2"/>
        <charset val="186"/>
        <scheme val="minor"/>
      </rPr>
      <t xml:space="preserve">Apraksts:
</t>
    </r>
    <r>
      <rPr>
        <sz val="11"/>
        <color rgb="FF000000"/>
        <rFont val="Calibri"/>
        <family val="2"/>
        <charset val="186"/>
        <scheme val="minor"/>
      </rPr>
      <t xml:space="preserve">•	 Iesniedzamie dokumenti: Eiropas Komisijas NANDO (New Approach Notified and Designated Organisations) sarakstā esošas paziņotas struktūras (notified body – angļu val.) izdots CE sertifikāts, kas apliecina produkta atbilstību medicīnas preces I klasei atbilstoši Eiropas Parlamenta un Padomes Regulai 2017/745 vai Padomes Direktīvai 93/42/EEK
•	 Salvetes no augstas kvalitātes neausta materiāla, ar vismaz 60 g/m2, satītas rullī pa 90 un vairāk salvetēm iepakojumā
•	Vienas salvetes izmērs 19x36 cm (pieļaujamas novirzes salvetes izmērā 2 cm robežās)
•	Trauka salvešu ievietošanai izmērs: augstums 23,5cm (+/-5cm), diametrs18cm ( +/- 5cm)
•	Salvetēm un traukam salvešu ievietošanai ir jābūt savstarpēji savienojamiem, kārbām jābūt ar iespēju marķēt tās vismaz 4 pielietojuma zonām (dažādu krāsu  kārbas vai to vāki) un uzlīmēm sagatavotā šķīduma parametru un derīguma termiņa norādīšanai.
•	Salvetes impregnējamas ar dezinfekcijas līdzekli, kā arī lietojamas bez impregnēšanas
•	Salvetes derīgas ne mazāk kā 28 dienas kopš tās ir impregnētas ar dezinfekcijas līdzekli
Piezīmes:
•	</t>
    </r>
    <r>
      <rPr>
        <sz val="11"/>
        <color rgb="FFFF0000"/>
        <rFont val="Calibri"/>
        <family val="2"/>
        <charset val="186"/>
        <scheme val="minor"/>
      </rPr>
      <t>Kolonnā Nr.5 jānorāda 1 salvetes (23.1.) un 1 trauka (23.2.) cena 
•Iepakojumu cenām jābūt atbilstošām norādītajai 1 salvetes cenai, t.i. iepakojuma cena jāaprēķina ņemot vērā 1 salvetes (23.1.) cenu</t>
    </r>
    <r>
      <rPr>
        <sz val="11"/>
        <color rgb="FF000000"/>
        <rFont val="Calibri"/>
        <family val="2"/>
        <charset val="186"/>
        <scheme val="minor"/>
      </rPr>
      <t xml:space="preserve">
•Preces jāpiegādā iepakojumā, kas nodrošinās preces saglabāšanu tās pārvadāšanas un glabāšanas laikā atbilstoši ražotāja noteiktām prasībām un spēkā esošiem normatīvajiem aktiem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</si>
</sst>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4" formatCode="_-* #,##0.00\ &quot;€&quot;_-;\-* #,##0.00\ &quot;€&quot;_-;_-* &quot;-&quot;??\ &quot;€&quot;_-;_-@_-"/>
  </numFmts>
  <fonts count="29">
    <font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u/>
      <sz val="11"/>
      <color theme="1"/>
      <name val="Calibri"/>
      <family val="2"/>
      <charset val="186"/>
      <scheme val="minor"/>
    </font>
    <font>
      <b/>
      <sz val="11"/>
      <color rgb="FF000000"/>
      <name val="Calibri"/>
      <family val="2"/>
      <charset val="186"/>
      <scheme val="minor"/>
    </font>
    <font>
      <b/>
      <u/>
      <sz val="11"/>
      <color rgb="FF000000"/>
      <name val="Calibri"/>
      <family val="2"/>
      <charset val="186"/>
      <scheme val="minor"/>
    </font>
    <font>
      <b/>
      <u/>
      <sz val="11"/>
      <color theme="1"/>
      <name val="Calibri"/>
      <family val="2"/>
      <charset val="186"/>
      <scheme val="minor"/>
    </font>
    <font>
      <u/>
      <sz val="11"/>
      <color rgb="FF000000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b/>
      <u/>
      <sz val="11"/>
      <name val="Calibri"/>
      <family val="2"/>
      <charset val="186"/>
      <scheme val="minor"/>
    </font>
    <font>
      <sz val="10"/>
      <name val="Arial"/>
      <family val="2"/>
      <charset val="186"/>
    </font>
    <font>
      <sz val="11"/>
      <color rgb="FF000000"/>
      <name val="Calibri"/>
      <family val="2"/>
      <charset val="186"/>
      <scheme val="minor"/>
    </font>
    <font>
      <sz val="11"/>
      <name val="Calibri"/>
      <family val="2"/>
      <charset val="186"/>
    </font>
    <font>
      <sz val="12"/>
      <color rgb="FF000000"/>
      <name val="Aptos"/>
      <charset val="1"/>
    </font>
    <font>
      <sz val="11"/>
      <color rgb="FF000000"/>
      <name val="Calibri"/>
      <family val="2"/>
      <charset val="186"/>
    </font>
    <font>
      <u/>
      <sz val="11"/>
      <color rgb="FF000000"/>
      <name val="Calibri"/>
      <family val="2"/>
      <charset val="186"/>
    </font>
    <font>
      <b/>
      <sz val="11"/>
      <color rgb="FF000000"/>
      <name val="Calibri"/>
      <family val="2"/>
      <charset val="186"/>
      <scheme val="minor"/>
    </font>
    <font>
      <sz val="11"/>
      <name val="Calibri"/>
      <family val="2"/>
      <charset val="186"/>
    </font>
    <font>
      <b/>
      <u/>
      <sz val="11"/>
      <color rgb="FF000000"/>
      <name val="Calibri"/>
      <family val="2"/>
      <charset val="186"/>
    </font>
    <font>
      <b/>
      <sz val="11"/>
      <color rgb="FF000000"/>
      <name val="Calibri"/>
      <family val="2"/>
      <charset val="186"/>
    </font>
    <font>
      <b/>
      <sz val="11"/>
      <color rgb="FFFF0000"/>
      <name val="Calibri"/>
      <family val="2"/>
      <charset val="186"/>
    </font>
    <font>
      <sz val="11"/>
      <color theme="1"/>
      <name val="Calibri"/>
      <family val="2"/>
      <charset val="186"/>
      <scheme val="minor"/>
    </font>
    <font>
      <i/>
      <sz val="10"/>
      <color theme="1"/>
      <name val="Calibri"/>
      <family val="2"/>
      <charset val="186"/>
      <scheme val="minor"/>
    </font>
    <font>
      <b/>
      <i/>
      <sz val="11"/>
      <color theme="1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</font>
    <font>
      <u/>
      <sz val="11"/>
      <color theme="10"/>
      <name val="Calibri"/>
      <family val="2"/>
      <charset val="18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CF0FC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12" fillId="0" borderId="0"/>
    <xf numFmtId="0" fontId="28" fillId="0" borderId="0" applyNumberFormat="0" applyFill="0" applyBorder="0" applyAlignment="0" applyProtection="0"/>
  </cellStyleXfs>
  <cellXfs count="110">
    <xf numFmtId="0" fontId="0" fillId="0" borderId="0" xfId="0"/>
    <xf numFmtId="0" fontId="0" fillId="0" borderId="0" xfId="0" applyAlignment="1">
      <alignment wrapText="1"/>
    </xf>
    <xf numFmtId="0" fontId="0" fillId="0" borderId="4" xfId="0" applyBorder="1" applyAlignment="1">
      <alignment wrapText="1"/>
    </xf>
    <xf numFmtId="0" fontId="0" fillId="0" borderId="4" xfId="0" applyBorder="1"/>
    <xf numFmtId="0" fontId="3" fillId="0" borderId="4" xfId="0" applyFont="1" applyBorder="1" applyAlignment="1">
      <alignment vertical="center" wrapText="1"/>
    </xf>
    <xf numFmtId="0" fontId="0" fillId="0" borderId="3" xfId="0" applyBorder="1"/>
    <xf numFmtId="0" fontId="0" fillId="0" borderId="4" xfId="0" applyBorder="1" applyAlignment="1">
      <alignment horizontal="right"/>
    </xf>
    <xf numFmtId="0" fontId="3" fillId="2" borderId="4" xfId="0" applyFont="1" applyFill="1" applyBorder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3" fillId="0" borderId="4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2" fillId="0" borderId="0" xfId="0" applyFont="1" applyAlignment="1">
      <alignment wrapText="1"/>
    </xf>
    <xf numFmtId="3" fontId="0" fillId="0" borderId="4" xfId="0" applyNumberFormat="1" applyBorder="1"/>
    <xf numFmtId="0" fontId="15" fillId="0" borderId="0" xfId="0" applyFont="1"/>
    <xf numFmtId="0" fontId="0" fillId="3" borderId="4" xfId="0" applyFill="1" applyBorder="1"/>
    <xf numFmtId="0" fontId="0" fillId="3" borderId="4" xfId="0" applyFill="1" applyBorder="1" applyAlignment="1">
      <alignment horizontal="right"/>
    </xf>
    <xf numFmtId="0" fontId="1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wrapText="1"/>
    </xf>
    <xf numFmtId="0" fontId="18" fillId="0" borderId="5" xfId="0" applyFont="1" applyBorder="1" applyAlignment="1">
      <alignment wrapText="1"/>
    </xf>
    <xf numFmtId="0" fontId="19" fillId="0" borderId="4" xfId="1" applyFont="1" applyBorder="1" applyAlignment="1">
      <alignment horizontal="center" vertical="center" wrapText="1"/>
    </xf>
    <xf numFmtId="44" fontId="0" fillId="3" borderId="4" xfId="0" applyNumberFormat="1" applyFill="1" applyBorder="1"/>
    <xf numFmtId="3" fontId="0" fillId="3" borderId="4" xfId="0" applyNumberFormat="1" applyFill="1" applyBorder="1" applyAlignment="1">
      <alignment horizontal="right"/>
    </xf>
    <xf numFmtId="3" fontId="0" fillId="0" borderId="4" xfId="0" applyNumberFormat="1" applyBorder="1" applyAlignment="1">
      <alignment horizontal="right"/>
    </xf>
    <xf numFmtId="0" fontId="9" fillId="0" borderId="4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left" vertical="center" wrapText="1"/>
    </xf>
    <xf numFmtId="0" fontId="2" fillId="0" borderId="0" xfId="0" applyFont="1"/>
    <xf numFmtId="0" fontId="5" fillId="4" borderId="4" xfId="0" applyFont="1" applyFill="1" applyBorder="1" applyAlignment="1">
      <alignment horizontal="center" vertical="center" wrapText="1"/>
    </xf>
    <xf numFmtId="4" fontId="3" fillId="4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44" fontId="3" fillId="0" borderId="4" xfId="0" applyNumberFormat="1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0" fillId="3" borderId="4" xfId="0" applyFill="1" applyBorder="1" applyAlignment="1">
      <alignment vertical="center"/>
    </xf>
    <xf numFmtId="3" fontId="0" fillId="0" borderId="4" xfId="0" applyNumberFormat="1" applyBorder="1" applyAlignment="1">
      <alignment horizontal="right" vertical="center"/>
    </xf>
    <xf numFmtId="44" fontId="0" fillId="3" borderId="4" xfId="0" applyNumberForma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3" fontId="3" fillId="0" borderId="4" xfId="0" applyNumberFormat="1" applyFont="1" applyBorder="1" applyAlignment="1">
      <alignment vertical="center"/>
    </xf>
    <xf numFmtId="44" fontId="3" fillId="3" borderId="4" xfId="0" applyNumberFormat="1" applyFont="1" applyFill="1" applyBorder="1" applyAlignment="1">
      <alignment vertical="center"/>
    </xf>
    <xf numFmtId="44" fontId="0" fillId="3" borderId="4" xfId="0" applyNumberFormat="1" applyFill="1" applyBorder="1" applyAlignment="1">
      <alignment vertical="center" wrapText="1"/>
    </xf>
    <xf numFmtId="44" fontId="3" fillId="3" borderId="4" xfId="0" applyNumberFormat="1" applyFont="1" applyFill="1" applyBorder="1" applyAlignment="1">
      <alignment vertical="center" wrapText="1"/>
    </xf>
    <xf numFmtId="3" fontId="3" fillId="2" borderId="4" xfId="0" applyNumberFormat="1" applyFont="1" applyFill="1" applyBorder="1" applyAlignment="1">
      <alignment vertical="center"/>
    </xf>
    <xf numFmtId="0" fontId="28" fillId="0" borderId="4" xfId="2" applyBorder="1" applyAlignment="1">
      <alignment horizontal="center" vertical="center"/>
    </xf>
    <xf numFmtId="0" fontId="28" fillId="0" borderId="0" xfId="2" applyAlignment="1">
      <alignment horizontal="right"/>
    </xf>
    <xf numFmtId="0" fontId="27" fillId="0" borderId="0" xfId="0" applyFont="1" applyAlignment="1">
      <alignment wrapText="1"/>
    </xf>
    <xf numFmtId="0" fontId="0" fillId="0" borderId="0" xfId="0" applyAlignment="1">
      <alignment vertical="center"/>
    </xf>
    <xf numFmtId="3" fontId="0" fillId="0" borderId="4" xfId="0" applyNumberFormat="1" applyBorder="1" applyAlignment="1">
      <alignment vertical="center"/>
    </xf>
    <xf numFmtId="3" fontId="0" fillId="3" borderId="4" xfId="0" applyNumberFormat="1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/>
    </xf>
    <xf numFmtId="4" fontId="3" fillId="2" borderId="4" xfId="0" applyNumberFormat="1" applyFont="1" applyFill="1" applyBorder="1" applyAlignment="1">
      <alignment vertical="center"/>
    </xf>
    <xf numFmtId="0" fontId="17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/>
    </xf>
    <xf numFmtId="4" fontId="0" fillId="0" borderId="4" xfId="0" applyNumberFormat="1" applyBorder="1" applyAlignment="1">
      <alignment vertical="center"/>
    </xf>
    <xf numFmtId="0" fontId="3" fillId="2" borderId="4" xfId="0" applyFont="1" applyFill="1" applyBorder="1" applyAlignment="1">
      <alignment vertical="center" wrapText="1"/>
    </xf>
    <xf numFmtId="0" fontId="0" fillId="0" borderId="4" xfId="0" applyBorder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center" vertical="center" wrapText="1"/>
    </xf>
    <xf numFmtId="4" fontId="0" fillId="0" borderId="3" xfId="0" applyNumberFormat="1" applyBorder="1" applyAlignment="1">
      <alignment vertical="center"/>
    </xf>
    <xf numFmtId="4" fontId="3" fillId="2" borderId="2" xfId="0" applyNumberFormat="1" applyFont="1" applyFill="1" applyBorder="1" applyAlignment="1">
      <alignment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3" borderId="3" xfId="0" applyFill="1" applyBorder="1" applyAlignment="1">
      <alignment vertical="center"/>
    </xf>
    <xf numFmtId="3" fontId="0" fillId="0" borderId="3" xfId="0" applyNumberFormat="1" applyBorder="1" applyAlignment="1">
      <alignment vertical="center"/>
    </xf>
    <xf numFmtId="44" fontId="0" fillId="3" borderId="3" xfId="0" applyNumberFormat="1" applyFill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44" fontId="0" fillId="3" borderId="4" xfId="0" applyNumberFormat="1" applyFill="1" applyBorder="1" applyAlignment="1">
      <alignment horizontal="center" vertical="center" wrapText="1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wrapText="1"/>
    </xf>
    <xf numFmtId="0" fontId="3" fillId="2" borderId="4" xfId="0" applyFont="1" applyFill="1" applyBorder="1"/>
    <xf numFmtId="0" fontId="3" fillId="3" borderId="4" xfId="0" applyFont="1" applyFill="1" applyBorder="1"/>
    <xf numFmtId="0" fontId="3" fillId="2" borderId="3" xfId="0" applyFont="1" applyFill="1" applyBorder="1"/>
    <xf numFmtId="0" fontId="3" fillId="3" borderId="3" xfId="0" applyFont="1" applyFill="1" applyBorder="1"/>
    <xf numFmtId="3" fontId="3" fillId="2" borderId="4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left" vertical="center"/>
    </xf>
    <xf numFmtId="0" fontId="10" fillId="0" borderId="4" xfId="0" applyFont="1" applyBorder="1" applyAlignment="1">
      <alignment vertical="center" wrapText="1"/>
    </xf>
    <xf numFmtId="0" fontId="20" fillId="0" borderId="4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4" fontId="3" fillId="2" borderId="9" xfId="0" applyNumberFormat="1" applyFont="1" applyFill="1" applyBorder="1" applyAlignment="1">
      <alignment vertical="center"/>
    </xf>
    <xf numFmtId="0" fontId="3" fillId="2" borderId="4" xfId="0" applyFont="1" applyFill="1" applyBorder="1" applyAlignment="1">
      <alignment horizontal="left" wrapText="1"/>
    </xf>
    <xf numFmtId="0" fontId="14" fillId="0" borderId="4" xfId="0" applyFont="1" applyBorder="1" applyAlignment="1">
      <alignment vertical="center" wrapText="1"/>
    </xf>
    <xf numFmtId="3" fontId="14" fillId="0" borderId="4" xfId="0" applyNumberFormat="1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0" fillId="3" borderId="3" xfId="0" applyFill="1" applyBorder="1"/>
    <xf numFmtId="3" fontId="0" fillId="3" borderId="3" xfId="0" applyNumberFormat="1" applyFill="1" applyBorder="1" applyAlignment="1">
      <alignment horizontal="right"/>
    </xf>
    <xf numFmtId="44" fontId="0" fillId="3" borderId="3" xfId="0" applyNumberFormat="1" applyFill="1" applyBorder="1"/>
    <xf numFmtId="0" fontId="3" fillId="2" borderId="4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right" vertical="center"/>
    </xf>
    <xf numFmtId="0" fontId="3" fillId="2" borderId="5" xfId="0" applyFont="1" applyFill="1" applyBorder="1" applyAlignment="1">
      <alignment horizontal="right" vertical="center"/>
    </xf>
    <xf numFmtId="0" fontId="26" fillId="0" borderId="0" xfId="0" applyFont="1" applyAlignment="1">
      <alignment horizontal="right" vertical="center" wrapText="1"/>
    </xf>
    <xf numFmtId="0" fontId="26" fillId="0" borderId="0" xfId="0" applyFont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0" fillId="0" borderId="4" xfId="0" applyBorder="1" applyAlignment="1">
      <alignment horizontal="center"/>
    </xf>
    <xf numFmtId="0" fontId="3" fillId="2" borderId="4" xfId="0" applyFont="1" applyFill="1" applyBorder="1" applyAlignment="1">
      <alignment horizontal="left" vertical="center" wrapText="1"/>
    </xf>
    <xf numFmtId="44" fontId="3" fillId="2" borderId="6" xfId="0" applyNumberFormat="1" applyFont="1" applyFill="1" applyBorder="1" applyAlignment="1">
      <alignment horizontal="right" vertical="center"/>
    </xf>
    <xf numFmtId="44" fontId="3" fillId="2" borderId="7" xfId="0" applyNumberFormat="1" applyFont="1" applyFill="1" applyBorder="1" applyAlignment="1">
      <alignment horizontal="right" vertical="center"/>
    </xf>
    <xf numFmtId="44" fontId="3" fillId="2" borderId="1" xfId="0" applyNumberFormat="1" applyFont="1" applyFill="1" applyBorder="1" applyAlignment="1">
      <alignment horizontal="right" vertical="center"/>
    </xf>
    <xf numFmtId="0" fontId="3" fillId="2" borderId="6" xfId="0" applyFont="1" applyFill="1" applyBorder="1" applyAlignment="1">
      <alignment horizontal="right" vertical="center"/>
    </xf>
    <xf numFmtId="0" fontId="3" fillId="2" borderId="7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right" vertical="center"/>
    </xf>
    <xf numFmtId="0" fontId="1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3" fillId="2" borderId="9" xfId="0" applyFont="1" applyFill="1" applyBorder="1" applyAlignment="1">
      <alignment horizontal="right" vertical="center"/>
    </xf>
    <xf numFmtId="0" fontId="3" fillId="2" borderId="8" xfId="0" applyFont="1" applyFill="1" applyBorder="1" applyAlignment="1">
      <alignment horizontal="right" vertical="center"/>
    </xf>
    <xf numFmtId="0" fontId="3" fillId="2" borderId="5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</cellXfs>
  <cellStyles count="3">
    <cellStyle name="Hyperlink" xfId="2" builtinId="8"/>
    <cellStyle name="Normal" xfId="0" builtinId="0"/>
    <cellStyle name="Normal 5" xfId="1" xr:uid="{A29BFE19-A8D4-4F3C-A8CA-B6A06A0855DE}"/>
  </cellStyles>
  <dxfs count="0"/>
  <tableStyles count="1" defaultTableStyle="TableStyleMedium2" defaultPivotStyle="PivotStyleLight16">
    <tableStyle name="Invisible" pivot="0" table="0" count="0" xr9:uid="{64F9DAF1-0FB8-41EC-A56C-5B7E25D9050B}"/>
  </tableStyles>
  <colors>
    <mruColors>
      <color rgb="FFFCF0FC"/>
      <color rgb="FFE8A7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0EAF4-CFBE-4DCC-A66D-81914293C5ED}">
  <sheetPr>
    <tabColor rgb="FFFF0000"/>
  </sheetPr>
  <dimension ref="A1:I34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G4" sqref="G4"/>
    </sheetView>
  </sheetViews>
  <sheetFormatPr defaultRowHeight="14.4"/>
  <cols>
    <col min="1" max="1" width="11.6640625" style="28" customWidth="1"/>
    <col min="2" max="2" width="76.44140625" customWidth="1"/>
    <col min="3" max="3" width="23.6640625" customWidth="1"/>
  </cols>
  <sheetData>
    <row r="1" spans="1:9" ht="59.4" customHeight="1">
      <c r="B1" s="92" t="s">
        <v>175</v>
      </c>
      <c r="C1" s="93"/>
    </row>
    <row r="2" spans="1:9">
      <c r="B2" s="94" t="s">
        <v>176</v>
      </c>
      <c r="C2" s="94"/>
    </row>
    <row r="4" spans="1:9">
      <c r="B4" s="61" t="s">
        <v>178</v>
      </c>
    </row>
    <row r="5" spans="1:9" ht="19.2" customHeight="1">
      <c r="B5" s="61" t="s">
        <v>177</v>
      </c>
    </row>
    <row r="7" spans="1:9" ht="28.8">
      <c r="A7" s="60" t="s">
        <v>213</v>
      </c>
      <c r="B7" s="26" t="s">
        <v>0</v>
      </c>
      <c r="C7" s="27" t="s">
        <v>205</v>
      </c>
      <c r="I7" s="25"/>
    </row>
    <row r="8" spans="1:9">
      <c r="A8" s="41" t="s">
        <v>179</v>
      </c>
      <c r="B8" s="31" t="s">
        <v>1</v>
      </c>
      <c r="C8" s="52">
        <f>'1.pozīcija'!F6</f>
        <v>0</v>
      </c>
    </row>
    <row r="9" spans="1:9">
      <c r="A9" s="41" t="s">
        <v>180</v>
      </c>
      <c r="B9" s="31" t="s">
        <v>2</v>
      </c>
      <c r="C9" s="52">
        <f>'2.pozīcija'!F6</f>
        <v>0</v>
      </c>
    </row>
    <row r="10" spans="1:9" ht="28.8">
      <c r="A10" s="41" t="s">
        <v>181</v>
      </c>
      <c r="B10" s="16" t="s">
        <v>3</v>
      </c>
      <c r="C10" s="52">
        <f>'3.pozīcija'!F21</f>
        <v>0</v>
      </c>
    </row>
    <row r="11" spans="1:9">
      <c r="A11" s="41" t="s">
        <v>182</v>
      </c>
      <c r="B11" s="31" t="s">
        <v>4</v>
      </c>
      <c r="C11" s="52">
        <f>'4.pozīcija'!F6</f>
        <v>0</v>
      </c>
    </row>
    <row r="12" spans="1:9">
      <c r="A12" s="41" t="s">
        <v>183</v>
      </c>
      <c r="B12" s="31" t="s">
        <v>5</v>
      </c>
      <c r="C12" s="52">
        <f>'5.pozīcija'!F6</f>
        <v>0</v>
      </c>
    </row>
    <row r="13" spans="1:9">
      <c r="A13" s="41" t="s">
        <v>184</v>
      </c>
      <c r="B13" s="31" t="s">
        <v>6</v>
      </c>
      <c r="C13" s="52">
        <f>'6.pozīcija'!F6</f>
        <v>0</v>
      </c>
    </row>
    <row r="14" spans="1:9">
      <c r="A14" s="41" t="s">
        <v>185</v>
      </c>
      <c r="B14" s="31" t="s">
        <v>7</v>
      </c>
      <c r="C14" s="52">
        <f>'7.pozīcija'!F6</f>
        <v>0</v>
      </c>
    </row>
    <row r="15" spans="1:9" ht="28.8">
      <c r="A15" s="41" t="s">
        <v>186</v>
      </c>
      <c r="B15" s="31" t="s">
        <v>8</v>
      </c>
      <c r="C15" s="52">
        <f>'8.pozīcija'!F6</f>
        <v>0</v>
      </c>
    </row>
    <row r="16" spans="1:9">
      <c r="A16" s="41" t="s">
        <v>187</v>
      </c>
      <c r="B16" s="31" t="s">
        <v>9</v>
      </c>
      <c r="C16" s="52">
        <f>'9.pozīcija'!F6</f>
        <v>0</v>
      </c>
    </row>
    <row r="17" spans="1:3" ht="28.8">
      <c r="A17" s="41" t="s">
        <v>188</v>
      </c>
      <c r="B17" s="31" t="s">
        <v>10</v>
      </c>
      <c r="C17" s="52">
        <f>'10.pozīcija'!F6</f>
        <v>0</v>
      </c>
    </row>
    <row r="18" spans="1:3">
      <c r="A18" s="41" t="s">
        <v>189</v>
      </c>
      <c r="B18" s="31" t="s">
        <v>11</v>
      </c>
      <c r="C18" s="52">
        <f>'11.pozīcija'!F6</f>
        <v>0</v>
      </c>
    </row>
    <row r="19" spans="1:3">
      <c r="A19" s="41" t="s">
        <v>190</v>
      </c>
      <c r="B19" s="31" t="s">
        <v>12</v>
      </c>
      <c r="C19" s="52">
        <f>'12.pozīcija'!F6</f>
        <v>0</v>
      </c>
    </row>
    <row r="20" spans="1:3">
      <c r="A20" s="41" t="s">
        <v>191</v>
      </c>
      <c r="B20" s="31" t="s">
        <v>13</v>
      </c>
      <c r="C20" s="52">
        <f>'13.pozīcija'!F6</f>
        <v>0</v>
      </c>
    </row>
    <row r="21" spans="1:3">
      <c r="A21" s="41" t="s">
        <v>192</v>
      </c>
      <c r="B21" s="31" t="s">
        <v>14</v>
      </c>
      <c r="C21" s="52">
        <f>'14.pozīcija'!F6</f>
        <v>0</v>
      </c>
    </row>
    <row r="22" spans="1:3">
      <c r="A22" s="41" t="s">
        <v>193</v>
      </c>
      <c r="B22" s="31" t="s">
        <v>15</v>
      </c>
      <c r="C22" s="52">
        <f>'15.pozīcija'!F6</f>
        <v>0</v>
      </c>
    </row>
    <row r="23" spans="1:3">
      <c r="A23" s="41" t="s">
        <v>194</v>
      </c>
      <c r="B23" s="31" t="s">
        <v>16</v>
      </c>
      <c r="C23" s="52">
        <f>'16.pozīcija'!F6</f>
        <v>0</v>
      </c>
    </row>
    <row r="24" spans="1:3">
      <c r="A24" s="41" t="s">
        <v>195</v>
      </c>
      <c r="B24" s="31" t="s">
        <v>17</v>
      </c>
      <c r="C24" s="52">
        <f>'17.pozīcija'!F6</f>
        <v>0</v>
      </c>
    </row>
    <row r="25" spans="1:3">
      <c r="A25" s="41" t="s">
        <v>196</v>
      </c>
      <c r="B25" s="31" t="s">
        <v>18</v>
      </c>
      <c r="C25" s="52">
        <f>'18.pozīcija'!F6</f>
        <v>0</v>
      </c>
    </row>
    <row r="26" spans="1:3">
      <c r="A26" s="41" t="s">
        <v>197</v>
      </c>
      <c r="B26" s="31" t="s">
        <v>19</v>
      </c>
      <c r="C26" s="52">
        <f>'19.pozīcija'!F6</f>
        <v>0</v>
      </c>
    </row>
    <row r="27" spans="1:3">
      <c r="A27" s="41" t="s">
        <v>198</v>
      </c>
      <c r="B27" s="31" t="s">
        <v>20</v>
      </c>
      <c r="C27" s="52">
        <f>'20.pozīcija'!F6</f>
        <v>0</v>
      </c>
    </row>
    <row r="28" spans="1:3">
      <c r="A28" s="41" t="s">
        <v>199</v>
      </c>
      <c r="B28" s="31" t="s">
        <v>21</v>
      </c>
      <c r="C28" s="52">
        <f>'21.pozīcija'!F6</f>
        <v>0</v>
      </c>
    </row>
    <row r="29" spans="1:3" ht="28.8">
      <c r="A29" s="41" t="s">
        <v>200</v>
      </c>
      <c r="B29" s="31" t="s">
        <v>22</v>
      </c>
      <c r="C29" s="52">
        <f>'22.pozīcija'!F17</f>
        <v>0</v>
      </c>
    </row>
    <row r="30" spans="1:3" ht="28.8">
      <c r="A30" s="41" t="s">
        <v>201</v>
      </c>
      <c r="B30" s="31" t="s">
        <v>23</v>
      </c>
      <c r="C30" s="52">
        <f>'23.pozīcija'!F15</f>
        <v>0</v>
      </c>
    </row>
    <row r="31" spans="1:3">
      <c r="A31" s="41" t="s">
        <v>202</v>
      </c>
      <c r="B31" s="31" t="s">
        <v>24</v>
      </c>
      <c r="C31" s="52">
        <f>'24.pozīcija'!F6</f>
        <v>0</v>
      </c>
    </row>
    <row r="32" spans="1:3" ht="28.8">
      <c r="A32" s="41" t="s">
        <v>203</v>
      </c>
      <c r="B32" s="31" t="s">
        <v>25</v>
      </c>
      <c r="C32" s="52">
        <f>'25.pozīcija'!I17</f>
        <v>0</v>
      </c>
    </row>
    <row r="33" spans="1:3" ht="29.4" thickBot="1">
      <c r="A33" s="41" t="s">
        <v>204</v>
      </c>
      <c r="B33" s="31" t="s">
        <v>26</v>
      </c>
      <c r="C33" s="58">
        <f>'26.pozīcija'!I12</f>
        <v>0</v>
      </c>
    </row>
    <row r="34" spans="1:3" ht="15" thickBot="1">
      <c r="B34" s="44"/>
      <c r="C34" s="59">
        <f>SUM(C8:C33)</f>
        <v>0</v>
      </c>
    </row>
  </sheetData>
  <mergeCells count="2">
    <mergeCell ref="B1:C1"/>
    <mergeCell ref="B2:C2"/>
  </mergeCells>
  <hyperlinks>
    <hyperlink ref="A8" location="'1.pozīcija'!A1" display="1.pozīcija" xr:uid="{3FCBCFF2-DC8A-4C02-845C-150C8439F915}"/>
    <hyperlink ref="A9" location="'2.pozīcija'!A1" display="2.pozīcija" xr:uid="{D6D9E2FE-961D-4823-9184-718F5712CD3A}"/>
    <hyperlink ref="A10" location="'3.pozīcija'!A1" display="3.pozīcija" xr:uid="{3DAF5C7A-C530-4E63-860F-4C5392E0BD30}"/>
    <hyperlink ref="A11" location="'4.pozīcija'!A1" display="4.pozīcija" xr:uid="{35005FEB-2518-42B6-BD69-612AF336CDA9}"/>
    <hyperlink ref="A12" location="'5.pozīcija'!A1" display="5.pozīcija" xr:uid="{4350D386-BB54-40FF-AFB4-F0CAEF8FD3B2}"/>
    <hyperlink ref="A13" location="'6.pozīcija'!A1" display="6.pozīcija" xr:uid="{ACC51027-FD31-4891-B9D5-A28B3EB373D9}"/>
    <hyperlink ref="A14" location="'7.pozīcija'!A1" display="7.pozīcija" xr:uid="{144F89C5-48D0-48D3-BE68-F7A7B5FE7694}"/>
    <hyperlink ref="A15" location="'8.pozīcija'!A1" display="8.pozīcija" xr:uid="{9C80AFA2-5156-44D1-BE85-1F5DFCD8BCAA}"/>
    <hyperlink ref="A16" location="'9.pozīcija'!A1" display="9.pozīcija" xr:uid="{E551B6D4-B26C-4548-A74A-B0F2F85C6B9C}"/>
    <hyperlink ref="A17" location="'10.pozīcija'!A1" display="10.pozīcija" xr:uid="{FE686A3A-0D4D-4202-853F-E2E2EBBFD33D}"/>
    <hyperlink ref="A18" location="'11.pozīcija'!A1" display="11.pozīcija" xr:uid="{AC4A16B8-2804-4167-9D6B-873BAB60A7D4}"/>
    <hyperlink ref="A19" location="'12.pozīcija'!A1" display="12.pozīcija" xr:uid="{666F1224-7EB4-4A12-A6DD-4B7818720911}"/>
    <hyperlink ref="A20" location="'13.pozīcija'!A1" display="13.pozīcija" xr:uid="{1227E2E4-E841-4D29-81B1-AC48E612B5EA}"/>
    <hyperlink ref="A21" location="'14.pozīcija'!A1" display="14.pozīcija" xr:uid="{F06D59ED-CA06-42A8-B8FE-395BC035EE9D}"/>
    <hyperlink ref="A22" location="'15.pozīcija'!A1" display="15.pozīcija" xr:uid="{59D54581-2DAB-4E84-AB1B-3000C1ABC118}"/>
    <hyperlink ref="A23" location="'16.pozīcija'!A1" display="16.pozīcija" xr:uid="{BFFB98FC-C967-4F10-B5C7-3B995EE93FE0}"/>
    <hyperlink ref="A24" location="'17.pozīcija'!A1" display="17.pozīcija" xr:uid="{EA6892C1-AC39-4162-BAE2-2AD72B8EC1F7}"/>
    <hyperlink ref="A25" location="'18.pozīcija'!A1" display="18.pozīcija" xr:uid="{A613CEED-58E0-4BDE-BBF8-CC668C221E06}"/>
    <hyperlink ref="A26" location="'19.pozīcija'!A1" display="19.pozīcija" xr:uid="{A58EEB0F-0718-4023-86C9-369EB3644304}"/>
    <hyperlink ref="A27" location="'20.pozīcija'!A1" display="20.pozīcija" xr:uid="{C21CD612-3C10-44C8-A952-0CD0422E95D5}"/>
    <hyperlink ref="A28" location="'21.pozīcija'!A1" display="21.pozīcija" xr:uid="{0DA52DA2-D869-4845-A6C7-98EE0BB76CAB}"/>
    <hyperlink ref="A29" location="'22.pozīcija'!A1" display="22.pozīcija" xr:uid="{3C154BDA-4272-4444-BDAB-9812622947CF}"/>
    <hyperlink ref="A30" location="'23.pozīcija'!A1" display="23.pozīcija" xr:uid="{8F73DC8D-4E9A-4F91-893C-224CE2BE5420}"/>
    <hyperlink ref="A31" location="'24.pozīcija'!A1" display="24.pozīcija" xr:uid="{C1A27A32-B26B-4207-B616-67E8E8497C73}"/>
    <hyperlink ref="A32" location="'25.pozīcija'!A1" display="25.pozīcija" xr:uid="{9F277F56-2A6E-49BD-906D-8B9FE97302B3}"/>
    <hyperlink ref="A33" location="'26.pozīcija'!A1" display="26.pozīcija" xr:uid="{E860C347-620F-4E8E-854C-617DE17FC9F6}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46356-876C-4009-8232-8A469F2CBBFC}">
  <dimension ref="A1:U65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9" sqref="B9"/>
    </sheetView>
  </sheetViews>
  <sheetFormatPr defaultRowHeight="15" customHeight="1"/>
  <cols>
    <col min="1" max="1" width="16.5546875" customWidth="1"/>
    <col min="2" max="2" width="99.6640625" customWidth="1"/>
    <col min="3" max="3" width="40.88671875" customWidth="1"/>
    <col min="4" max="4" width="22" customWidth="1"/>
    <col min="5" max="5" width="20.44140625" customWidth="1"/>
    <col min="6" max="6" width="16.44140625" customWidth="1"/>
    <col min="7" max="7" width="57.6640625" style="1" customWidth="1"/>
    <col min="17" max="17" width="99.6640625" customWidth="1"/>
    <col min="18" max="18" width="85" customWidth="1"/>
    <col min="19" max="19" width="53.44140625" customWidth="1"/>
  </cols>
  <sheetData>
    <row r="1" spans="1:21" ht="14.4">
      <c r="A1" s="72" t="s">
        <v>27</v>
      </c>
      <c r="B1" s="73" t="s">
        <v>38</v>
      </c>
      <c r="C1" s="42" t="s">
        <v>211</v>
      </c>
    </row>
    <row r="2" spans="1:21" ht="14.4">
      <c r="A2" s="72" t="s">
        <v>28</v>
      </c>
      <c r="B2" s="73" t="s">
        <v>38</v>
      </c>
      <c r="G2" s="43"/>
    </row>
    <row r="3" spans="1:21" ht="14.4">
      <c r="A3" s="74" t="s">
        <v>29</v>
      </c>
      <c r="B3" s="75" t="s">
        <v>38</v>
      </c>
    </row>
    <row r="4" spans="1:21" ht="57.6">
      <c r="A4" s="66" t="s">
        <v>30</v>
      </c>
      <c r="B4" s="66" t="s">
        <v>31</v>
      </c>
      <c r="C4" s="66" t="s">
        <v>32</v>
      </c>
      <c r="D4" s="66" t="s">
        <v>168</v>
      </c>
      <c r="E4" s="66" t="s">
        <v>215</v>
      </c>
      <c r="F4" s="66" t="s">
        <v>34</v>
      </c>
      <c r="G4" s="66" t="s">
        <v>35</v>
      </c>
    </row>
    <row r="5" spans="1:21" ht="14.4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37</v>
      </c>
      <c r="B6" s="48" t="s">
        <v>1</v>
      </c>
      <c r="C6" s="35" t="s">
        <v>44</v>
      </c>
      <c r="D6" s="76">
        <v>50000</v>
      </c>
      <c r="E6" s="35" t="s">
        <v>44</v>
      </c>
      <c r="F6" s="49">
        <f>IFERROR(D6*E6,0)</f>
        <v>0</v>
      </c>
      <c r="G6" s="4"/>
      <c r="U6" s="1"/>
    </row>
    <row r="7" spans="1:21" ht="158.4">
      <c r="A7" s="95"/>
      <c r="B7" s="8" t="s">
        <v>222</v>
      </c>
      <c r="C7" s="3"/>
      <c r="D7" s="3"/>
      <c r="E7" s="3"/>
      <c r="F7" s="3"/>
      <c r="G7" s="2"/>
      <c r="U7" s="1"/>
    </row>
    <row r="8" spans="1:21" ht="86.4">
      <c r="A8" s="95"/>
      <c r="B8" s="29" t="s">
        <v>206</v>
      </c>
      <c r="C8" s="3"/>
      <c r="D8" s="3"/>
      <c r="E8" s="3"/>
      <c r="F8" s="3"/>
      <c r="G8" s="2"/>
      <c r="U8" s="1"/>
    </row>
    <row r="9" spans="1:21" ht="305.39999999999998" customHeight="1">
      <c r="A9" s="95"/>
      <c r="B9" s="31" t="s">
        <v>223</v>
      </c>
      <c r="C9" s="3"/>
      <c r="D9" s="3"/>
      <c r="E9" s="3"/>
      <c r="F9" s="3"/>
      <c r="G9" s="2"/>
      <c r="U9" s="1"/>
    </row>
    <row r="10" spans="1:21" ht="74.25" customHeight="1">
      <c r="A10" s="7" t="s">
        <v>39</v>
      </c>
      <c r="B10" s="7" t="s">
        <v>40</v>
      </c>
      <c r="C10" s="7" t="s">
        <v>207</v>
      </c>
      <c r="D10" s="7" t="s">
        <v>209</v>
      </c>
      <c r="E10" s="7" t="s">
        <v>42</v>
      </c>
      <c r="G10"/>
    </row>
    <row r="11" spans="1:21" ht="15" customHeight="1">
      <c r="A11" s="3" t="s">
        <v>43</v>
      </c>
      <c r="B11" s="14" t="s">
        <v>44</v>
      </c>
      <c r="C11" s="14" t="s">
        <v>44</v>
      </c>
      <c r="D11" s="15" t="s">
        <v>45</v>
      </c>
      <c r="E11" s="20" t="s">
        <v>44</v>
      </c>
      <c r="G11"/>
    </row>
    <row r="12" spans="1:21" ht="15" customHeight="1">
      <c r="A12" s="3" t="s">
        <v>46</v>
      </c>
      <c r="B12" s="3" t="s">
        <v>46</v>
      </c>
      <c r="C12" s="14" t="s">
        <v>44</v>
      </c>
      <c r="D12" s="6">
        <v>5000</v>
      </c>
      <c r="E12" s="20" t="s">
        <v>44</v>
      </c>
      <c r="G12"/>
    </row>
    <row r="13" spans="1:21" ht="15" customHeight="1">
      <c r="A13" s="3" t="s">
        <v>47</v>
      </c>
      <c r="B13" s="3" t="s">
        <v>47</v>
      </c>
      <c r="C13" s="14" t="s">
        <v>44</v>
      </c>
      <c r="D13" s="6">
        <v>440</v>
      </c>
      <c r="E13" s="20" t="s">
        <v>44</v>
      </c>
      <c r="G13"/>
    </row>
    <row r="14" spans="1:21" ht="15" customHeight="1">
      <c r="A14" s="3" t="s">
        <v>48</v>
      </c>
      <c r="B14" s="14" t="s">
        <v>44</v>
      </c>
      <c r="C14" s="14" t="s">
        <v>44</v>
      </c>
      <c r="D14" s="15" t="s">
        <v>45</v>
      </c>
      <c r="E14" s="20" t="s">
        <v>44</v>
      </c>
      <c r="G14"/>
    </row>
    <row r="55" spans="8:8" ht="15" customHeight="1">
      <c r="H55" s="1"/>
    </row>
    <row r="56" spans="8:8" ht="15" customHeight="1">
      <c r="H56" s="1"/>
    </row>
    <row r="57" spans="8:8" ht="15" customHeight="1">
      <c r="H57" s="1"/>
    </row>
    <row r="58" spans="8:8" ht="15" customHeight="1">
      <c r="H58" s="1"/>
    </row>
    <row r="59" spans="8:8" ht="15" customHeight="1">
      <c r="H59" s="1"/>
    </row>
    <row r="60" spans="8:8" ht="15" customHeight="1">
      <c r="H60" s="1"/>
    </row>
    <row r="61" spans="8:8" ht="15" customHeight="1">
      <c r="H61" s="1"/>
    </row>
    <row r="62" spans="8:8" ht="15" customHeight="1">
      <c r="H62" s="1"/>
    </row>
    <row r="63" spans="8:8" ht="15" customHeight="1">
      <c r="H63" s="1"/>
    </row>
    <row r="64" spans="8:8" ht="15" customHeight="1">
      <c r="H64" s="1"/>
    </row>
    <row r="65" spans="8:8" ht="15" customHeight="1">
      <c r="H65" s="1"/>
    </row>
  </sheetData>
  <mergeCells count="1">
    <mergeCell ref="A7:A9"/>
  </mergeCells>
  <hyperlinks>
    <hyperlink ref="C1" location="Saturs!A1" display="→uz Saturu" xr:uid="{A161AAD9-6B1F-43A2-B3A2-16417E5CCF58}"/>
  </hyperlink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9518E-ABE3-4BCB-BF29-903F7D26AD6E}">
  <dimension ref="A1:U14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9" sqref="B9"/>
    </sheetView>
  </sheetViews>
  <sheetFormatPr defaultColWidth="8.88671875" defaultRowHeight="14.4"/>
  <cols>
    <col min="1" max="1" width="15.33203125" customWidth="1"/>
    <col min="2" max="2" width="99.6640625" customWidth="1"/>
    <col min="3" max="3" width="42.109375" customWidth="1"/>
    <col min="4" max="4" width="20.44140625" customWidth="1"/>
    <col min="5" max="5" width="23.88671875" customWidth="1"/>
    <col min="6" max="6" width="17.6640625" customWidth="1"/>
    <col min="7" max="7" width="52.33203125" customWidth="1"/>
    <col min="8" max="8" width="11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211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60.75" customHeight="1">
      <c r="A4" s="66" t="s">
        <v>30</v>
      </c>
      <c r="B4" s="66" t="s">
        <v>31</v>
      </c>
      <c r="C4" s="66" t="s">
        <v>32</v>
      </c>
      <c r="D4" s="66" t="s">
        <v>168</v>
      </c>
      <c r="E4" s="66" t="s">
        <v>215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49</v>
      </c>
      <c r="B6" s="48" t="s">
        <v>50</v>
      </c>
      <c r="C6" s="35" t="s">
        <v>44</v>
      </c>
      <c r="D6" s="40">
        <v>50000</v>
      </c>
      <c r="E6" s="35" t="s">
        <v>44</v>
      </c>
      <c r="F6" s="49">
        <f>IFERROR(D6*E6,0)</f>
        <v>0</v>
      </c>
      <c r="G6" s="51"/>
    </row>
    <row r="7" spans="1:21" ht="158.4">
      <c r="A7" s="95"/>
      <c r="B7" s="8" t="s">
        <v>224</v>
      </c>
      <c r="C7" s="3"/>
      <c r="D7" s="3"/>
      <c r="E7" s="3"/>
      <c r="F7" s="3"/>
      <c r="G7" s="3"/>
    </row>
    <row r="8" spans="1:21" ht="100.8">
      <c r="A8" s="95"/>
      <c r="B8" s="29" t="s">
        <v>51</v>
      </c>
      <c r="C8" s="3"/>
      <c r="D8" s="3"/>
      <c r="E8" s="3"/>
      <c r="F8" s="3"/>
      <c r="G8" s="3"/>
    </row>
    <row r="9" spans="1:21" ht="255" customHeight="1">
      <c r="A9" s="95"/>
      <c r="B9" s="8" t="s">
        <v>225</v>
      </c>
      <c r="C9" s="3"/>
      <c r="D9" s="3"/>
      <c r="E9" s="3"/>
      <c r="F9" s="3"/>
      <c r="G9" s="3"/>
    </row>
    <row r="10" spans="1:21" ht="28.8">
      <c r="A10" s="7" t="s">
        <v>39</v>
      </c>
      <c r="B10" s="7" t="s">
        <v>40</v>
      </c>
      <c r="C10" s="7" t="s">
        <v>207</v>
      </c>
      <c r="D10" s="7" t="s">
        <v>208</v>
      </c>
      <c r="E10" s="7" t="s">
        <v>42</v>
      </c>
    </row>
    <row r="11" spans="1:21">
      <c r="A11" s="3" t="s">
        <v>43</v>
      </c>
      <c r="B11" s="14" t="s">
        <v>44</v>
      </c>
      <c r="C11" s="14" t="s">
        <v>44</v>
      </c>
      <c r="D11" s="15" t="s">
        <v>45</v>
      </c>
      <c r="E11" s="20" t="s">
        <v>44</v>
      </c>
    </row>
    <row r="12" spans="1:21">
      <c r="A12" s="3" t="s">
        <v>46</v>
      </c>
      <c r="B12" s="3" t="s">
        <v>46</v>
      </c>
      <c r="C12" s="14" t="s">
        <v>44</v>
      </c>
      <c r="D12" s="6">
        <v>5000</v>
      </c>
      <c r="E12" s="20" t="s">
        <v>44</v>
      </c>
    </row>
    <row r="13" spans="1:21">
      <c r="A13" s="3" t="s">
        <v>47</v>
      </c>
      <c r="B13" s="3" t="s">
        <v>47</v>
      </c>
      <c r="C13" s="14" t="s">
        <v>44</v>
      </c>
      <c r="D13" s="6">
        <v>440</v>
      </c>
      <c r="E13" s="20" t="s">
        <v>44</v>
      </c>
    </row>
    <row r="14" spans="1:21">
      <c r="A14" s="3" t="s">
        <v>48</v>
      </c>
      <c r="B14" s="14" t="s">
        <v>44</v>
      </c>
      <c r="C14" s="14" t="s">
        <v>44</v>
      </c>
      <c r="D14" s="15" t="s">
        <v>45</v>
      </c>
      <c r="E14" s="20" t="s">
        <v>44</v>
      </c>
    </row>
  </sheetData>
  <mergeCells count="1">
    <mergeCell ref="A7:A9"/>
  </mergeCells>
  <hyperlinks>
    <hyperlink ref="C1" location="Saturs!A1" display="→uz Saturu" xr:uid="{846B5FE0-50DD-43C0-A925-78498E1ECF71}"/>
  </hyperlink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6BF20-18C1-4C36-8B32-A1B7F5D2C2CC}">
  <dimension ref="A1:U21"/>
  <sheetViews>
    <sheetView zoomScale="80" zoomScaleNormal="8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F21" sqref="F21"/>
    </sheetView>
  </sheetViews>
  <sheetFormatPr defaultColWidth="8.88671875" defaultRowHeight="14.4"/>
  <cols>
    <col min="1" max="1" width="17.44140625" customWidth="1"/>
    <col min="2" max="2" width="99.6640625" customWidth="1"/>
    <col min="3" max="3" width="41.88671875" customWidth="1"/>
    <col min="4" max="4" width="22.664062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211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57.6">
      <c r="A4" s="66" t="s">
        <v>30</v>
      </c>
      <c r="B4" s="66" t="s">
        <v>31</v>
      </c>
      <c r="C4" s="66" t="s">
        <v>32</v>
      </c>
      <c r="D4" s="66" t="s">
        <v>168</v>
      </c>
      <c r="E4" s="66" t="s">
        <v>215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52</v>
      </c>
      <c r="B6" s="77" t="s">
        <v>3</v>
      </c>
      <c r="C6" s="51"/>
      <c r="D6" s="51"/>
      <c r="E6" s="51"/>
      <c r="F6" s="30"/>
      <c r="G6" s="51"/>
    </row>
    <row r="7" spans="1:21" ht="21" customHeight="1">
      <c r="A7" s="47" t="s">
        <v>53</v>
      </c>
      <c r="B7" s="77" t="s">
        <v>54</v>
      </c>
      <c r="C7" s="35" t="s">
        <v>44</v>
      </c>
      <c r="D7" s="40">
        <v>12000</v>
      </c>
      <c r="E7" s="39" t="s">
        <v>44</v>
      </c>
      <c r="F7" s="49">
        <f>IFERROR(D7*E7,0)</f>
        <v>0</v>
      </c>
      <c r="G7" s="51"/>
    </row>
    <row r="8" spans="1:21" ht="21" customHeight="1">
      <c r="A8" s="47" t="s">
        <v>55</v>
      </c>
      <c r="B8" s="77" t="s">
        <v>56</v>
      </c>
      <c r="C8" s="35" t="s">
        <v>44</v>
      </c>
      <c r="D8" s="40">
        <v>16000</v>
      </c>
      <c r="E8" s="39" t="s">
        <v>44</v>
      </c>
      <c r="F8" s="49">
        <f>IFERROR(D8*E8,0)</f>
        <v>0</v>
      </c>
      <c r="G8" s="51"/>
    </row>
    <row r="9" spans="1:21" ht="170.4" customHeight="1">
      <c r="A9" s="95"/>
      <c r="B9" s="8" t="s">
        <v>226</v>
      </c>
      <c r="C9" s="3"/>
      <c r="D9" s="3"/>
      <c r="E9" s="3"/>
      <c r="F9" s="3"/>
      <c r="G9" s="3"/>
    </row>
    <row r="10" spans="1:21" ht="86.4">
      <c r="A10" s="95"/>
      <c r="B10" s="4" t="s">
        <v>57</v>
      </c>
      <c r="C10" s="3"/>
      <c r="D10" s="3"/>
      <c r="E10" s="3"/>
      <c r="F10" s="3"/>
      <c r="G10" s="3"/>
      <c r="H10" s="11"/>
    </row>
    <row r="11" spans="1:21" ht="245.4" customHeight="1">
      <c r="A11" s="95"/>
      <c r="B11" s="31" t="s">
        <v>227</v>
      </c>
      <c r="C11" s="3"/>
      <c r="D11" s="3"/>
      <c r="E11" s="3"/>
      <c r="F11" s="3"/>
      <c r="G11" s="3"/>
      <c r="H11" s="1"/>
    </row>
    <row r="12" spans="1:21" ht="28.8">
      <c r="A12" s="7" t="s">
        <v>39</v>
      </c>
      <c r="B12" s="7" t="s">
        <v>40</v>
      </c>
      <c r="C12" s="7" t="s">
        <v>207</v>
      </c>
      <c r="D12" s="7" t="s">
        <v>208</v>
      </c>
      <c r="E12" s="7" t="s">
        <v>42</v>
      </c>
    </row>
    <row r="13" spans="1:21" ht="15" customHeight="1">
      <c r="A13" s="96" t="s">
        <v>58</v>
      </c>
      <c r="B13" s="96"/>
      <c r="C13" s="96"/>
      <c r="D13" s="96"/>
      <c r="E13" s="96"/>
    </row>
    <row r="14" spans="1:21">
      <c r="A14" s="3" t="s">
        <v>59</v>
      </c>
      <c r="B14" s="14" t="s">
        <v>44</v>
      </c>
      <c r="C14" s="14" t="s">
        <v>44</v>
      </c>
      <c r="D14" s="21" t="s">
        <v>45</v>
      </c>
      <c r="E14" s="20" t="s">
        <v>44</v>
      </c>
    </row>
    <row r="15" spans="1:21">
      <c r="A15" s="3" t="s">
        <v>47</v>
      </c>
      <c r="B15" s="3" t="s">
        <v>47</v>
      </c>
      <c r="C15" s="14" t="s">
        <v>44</v>
      </c>
      <c r="D15" s="22">
        <v>4000</v>
      </c>
      <c r="E15" s="20" t="s">
        <v>44</v>
      </c>
    </row>
    <row r="16" spans="1:21">
      <c r="A16" s="3" t="s">
        <v>48</v>
      </c>
      <c r="B16" s="14" t="s">
        <v>44</v>
      </c>
      <c r="C16" s="14" t="s">
        <v>44</v>
      </c>
      <c r="D16" s="21" t="s">
        <v>45</v>
      </c>
      <c r="E16" s="20" t="s">
        <v>44</v>
      </c>
    </row>
    <row r="17" spans="1:6" ht="15" customHeight="1">
      <c r="A17" s="96" t="s">
        <v>60</v>
      </c>
      <c r="B17" s="96"/>
      <c r="C17" s="96"/>
      <c r="D17" s="96"/>
      <c r="E17" s="96"/>
    </row>
    <row r="18" spans="1:6">
      <c r="A18" s="3" t="s">
        <v>59</v>
      </c>
      <c r="B18" s="14" t="s">
        <v>44</v>
      </c>
      <c r="C18" s="14" t="s">
        <v>44</v>
      </c>
      <c r="D18" s="22">
        <v>1500</v>
      </c>
      <c r="E18" s="20" t="s">
        <v>44</v>
      </c>
    </row>
    <row r="19" spans="1:6">
      <c r="A19" s="3" t="s">
        <v>47</v>
      </c>
      <c r="B19" s="3" t="s">
        <v>47</v>
      </c>
      <c r="C19" s="14" t="s">
        <v>44</v>
      </c>
      <c r="D19" s="22">
        <v>3000</v>
      </c>
      <c r="E19" s="20" t="s">
        <v>44</v>
      </c>
    </row>
    <row r="20" spans="1:6">
      <c r="A20" s="5" t="s">
        <v>48</v>
      </c>
      <c r="B20" s="86" t="s">
        <v>44</v>
      </c>
      <c r="C20" s="86" t="s">
        <v>44</v>
      </c>
      <c r="D20" s="87" t="s">
        <v>45</v>
      </c>
      <c r="E20" s="88" t="s">
        <v>44</v>
      </c>
    </row>
    <row r="21" spans="1:6" ht="21" customHeight="1">
      <c r="A21" s="97" t="s">
        <v>221</v>
      </c>
      <c r="B21" s="98"/>
      <c r="C21" s="98"/>
      <c r="D21" s="98"/>
      <c r="E21" s="99"/>
      <c r="F21" s="49">
        <f>SUM(F7:F8)</f>
        <v>0</v>
      </c>
    </row>
  </sheetData>
  <mergeCells count="4">
    <mergeCell ref="A13:E13"/>
    <mergeCell ref="A17:E17"/>
    <mergeCell ref="A9:A11"/>
    <mergeCell ref="A21:E21"/>
  </mergeCells>
  <hyperlinks>
    <hyperlink ref="C1" location="Saturs!A1" display="→uz Saturu" xr:uid="{7AF6D143-C4F0-4DF9-99C0-19471A27844C}"/>
  </hyperlink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F1709-7A9E-4166-82E8-3A3132D173FF}">
  <dimension ref="A1:U12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8.88671875" defaultRowHeight="14.4"/>
  <cols>
    <col min="1" max="1" width="16.6640625" customWidth="1"/>
    <col min="2" max="2" width="99.6640625" customWidth="1"/>
    <col min="3" max="3" width="41.88671875" customWidth="1"/>
    <col min="4" max="4" width="22.664062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211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57.6">
      <c r="A4" s="66" t="s">
        <v>30</v>
      </c>
      <c r="B4" s="66" t="s">
        <v>31</v>
      </c>
      <c r="C4" s="66" t="s">
        <v>32</v>
      </c>
      <c r="D4" s="66" t="s">
        <v>168</v>
      </c>
      <c r="E4" s="66" t="s">
        <v>215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8" t="s">
        <v>61</v>
      </c>
      <c r="B6" s="48" t="s">
        <v>4</v>
      </c>
      <c r="C6" s="35" t="s">
        <v>44</v>
      </c>
      <c r="D6" s="40">
        <v>10000</v>
      </c>
      <c r="E6" s="37" t="s">
        <v>44</v>
      </c>
      <c r="F6" s="49">
        <f>IFERROR(D6*E6,0)</f>
        <v>0</v>
      </c>
      <c r="G6" s="51"/>
    </row>
    <row r="7" spans="1:21" ht="202.8" customHeight="1">
      <c r="A7" s="95"/>
      <c r="B7" s="8" t="s">
        <v>254</v>
      </c>
      <c r="C7" s="3"/>
      <c r="D7" s="3"/>
      <c r="E7" s="3"/>
      <c r="F7" s="3"/>
      <c r="G7" s="3"/>
    </row>
    <row r="8" spans="1:21" ht="86.4">
      <c r="A8" s="95"/>
      <c r="B8" s="4" t="s">
        <v>162</v>
      </c>
      <c r="C8" s="3"/>
      <c r="D8" s="3"/>
      <c r="E8" s="3"/>
      <c r="F8" s="3"/>
      <c r="G8" s="3"/>
    </row>
    <row r="9" spans="1:21" ht="144">
      <c r="A9" s="95"/>
      <c r="B9" s="31" t="s">
        <v>228</v>
      </c>
      <c r="C9" s="3"/>
      <c r="D9" s="3"/>
      <c r="E9" s="3"/>
      <c r="F9" s="3"/>
      <c r="G9" s="3"/>
    </row>
    <row r="10" spans="1:21" ht="28.8">
      <c r="A10" s="7" t="s">
        <v>39</v>
      </c>
      <c r="B10" s="7" t="s">
        <v>40</v>
      </c>
      <c r="C10" s="7" t="s">
        <v>207</v>
      </c>
      <c r="D10" s="7" t="s">
        <v>208</v>
      </c>
      <c r="E10" s="7" t="s">
        <v>42</v>
      </c>
    </row>
    <row r="11" spans="1:21" ht="28.8">
      <c r="A11" s="8" t="s">
        <v>63</v>
      </c>
      <c r="B11" s="32" t="s">
        <v>44</v>
      </c>
      <c r="C11" s="32" t="s">
        <v>44</v>
      </c>
      <c r="D11" s="33">
        <v>2500</v>
      </c>
      <c r="E11" s="34" t="s">
        <v>44</v>
      </c>
    </row>
    <row r="12" spans="1:21" ht="28.8">
      <c r="A12" s="8" t="s">
        <v>165</v>
      </c>
      <c r="B12" s="32" t="s">
        <v>44</v>
      </c>
      <c r="C12" s="32" t="s">
        <v>44</v>
      </c>
      <c r="D12" s="33">
        <v>7500</v>
      </c>
      <c r="E12" s="34" t="s">
        <v>44</v>
      </c>
    </row>
  </sheetData>
  <mergeCells count="1">
    <mergeCell ref="A7:A9"/>
  </mergeCells>
  <hyperlinks>
    <hyperlink ref="C1" location="Saturs!A1" display="→uz Saturu" xr:uid="{587D45BE-914E-4412-BB56-A3E0E8AB3BEA}"/>
  </hyperlink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7A9C0-DDB9-487B-A447-9846D1587C9D}">
  <dimension ref="A1:U11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7" sqref="C7"/>
    </sheetView>
  </sheetViews>
  <sheetFormatPr defaultColWidth="8.88671875" defaultRowHeight="14.4"/>
  <cols>
    <col min="1" max="1" width="16.33203125" customWidth="1"/>
    <col min="2" max="2" width="99.6640625" customWidth="1"/>
    <col min="3" max="3" width="41.88671875" customWidth="1"/>
    <col min="4" max="4" width="22.664062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211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57.6">
      <c r="A4" s="66" t="s">
        <v>30</v>
      </c>
      <c r="B4" s="66" t="s">
        <v>31</v>
      </c>
      <c r="C4" s="66" t="s">
        <v>32</v>
      </c>
      <c r="D4" s="66" t="s">
        <v>168</v>
      </c>
      <c r="E4" s="66" t="s">
        <v>215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64</v>
      </c>
      <c r="B6" s="48" t="s">
        <v>5</v>
      </c>
      <c r="C6" s="35" t="s">
        <v>44</v>
      </c>
      <c r="D6" s="40">
        <v>450</v>
      </c>
      <c r="E6" s="37" t="s">
        <v>44</v>
      </c>
      <c r="F6" s="49">
        <f>IFERROR(D6*E6,0)</f>
        <v>0</v>
      </c>
      <c r="G6" s="51"/>
    </row>
    <row r="7" spans="1:21" ht="206.4" customHeight="1">
      <c r="A7" s="95"/>
      <c r="B7" s="2" t="s">
        <v>254</v>
      </c>
      <c r="C7" s="3"/>
      <c r="D7" s="3"/>
      <c r="E7" s="3"/>
      <c r="F7" s="3"/>
      <c r="G7" s="3"/>
    </row>
    <row r="8" spans="1:21" ht="86.4">
      <c r="A8" s="95"/>
      <c r="B8" s="9" t="s">
        <v>62</v>
      </c>
      <c r="C8" s="3"/>
      <c r="D8" s="3"/>
      <c r="E8" s="3"/>
      <c r="F8" s="3"/>
      <c r="G8" s="3"/>
    </row>
    <row r="9" spans="1:21" ht="153" customHeight="1">
      <c r="A9" s="95"/>
      <c r="B9" s="10" t="s">
        <v>229</v>
      </c>
      <c r="C9" s="3"/>
      <c r="D9" s="3"/>
      <c r="E9" s="3"/>
      <c r="F9" s="3"/>
      <c r="G9" s="3"/>
    </row>
    <row r="10" spans="1:21" ht="28.8">
      <c r="A10" s="7" t="s">
        <v>39</v>
      </c>
      <c r="B10" s="7" t="s">
        <v>40</v>
      </c>
      <c r="C10" s="7" t="s">
        <v>207</v>
      </c>
      <c r="D10" s="7" t="s">
        <v>208</v>
      </c>
      <c r="E10" s="7" t="s">
        <v>42</v>
      </c>
    </row>
    <row r="11" spans="1:21" ht="18" customHeight="1">
      <c r="A11" s="8" t="s">
        <v>65</v>
      </c>
      <c r="B11" s="32" t="s">
        <v>44</v>
      </c>
      <c r="C11" s="32" t="s">
        <v>44</v>
      </c>
      <c r="D11" s="33">
        <v>450</v>
      </c>
      <c r="E11" s="34" t="s">
        <v>44</v>
      </c>
    </row>
  </sheetData>
  <mergeCells count="1">
    <mergeCell ref="A7:A9"/>
  </mergeCells>
  <hyperlinks>
    <hyperlink ref="C1" location="Saturs!A1" display="→uz Saturu" xr:uid="{71FA5CAD-FA80-4D0C-93B3-70E7B6973122}"/>
  </hyperlink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1B4E5-83C7-4B08-B27E-17D4B669C64F}">
  <dimension ref="A1:U13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9" sqref="B9"/>
    </sheetView>
  </sheetViews>
  <sheetFormatPr defaultColWidth="8.88671875" defaultRowHeight="14.4"/>
  <cols>
    <col min="1" max="1" width="16.5546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211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72">
      <c r="A4" s="66" t="s">
        <v>30</v>
      </c>
      <c r="B4" s="66" t="s">
        <v>31</v>
      </c>
      <c r="C4" s="66" t="s">
        <v>32</v>
      </c>
      <c r="D4" s="66" t="s">
        <v>168</v>
      </c>
      <c r="E4" s="66" t="s">
        <v>215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66</v>
      </c>
      <c r="B6" s="48" t="s">
        <v>6</v>
      </c>
      <c r="C6" s="35" t="s">
        <v>44</v>
      </c>
      <c r="D6" s="40">
        <v>30000</v>
      </c>
      <c r="E6" s="37" t="s">
        <v>44</v>
      </c>
      <c r="F6" s="49">
        <f>IFERROR(D6*E6,0)</f>
        <v>0</v>
      </c>
      <c r="G6" s="51"/>
    </row>
    <row r="7" spans="1:21" ht="72">
      <c r="A7" s="95"/>
      <c r="B7" s="8" t="s">
        <v>67</v>
      </c>
      <c r="C7" s="3"/>
      <c r="D7" s="3"/>
      <c r="E7" s="3"/>
      <c r="F7" s="3"/>
      <c r="G7" s="3"/>
    </row>
    <row r="8" spans="1:21" ht="28.8">
      <c r="A8" s="95"/>
      <c r="B8" s="29" t="s">
        <v>68</v>
      </c>
      <c r="C8" s="3"/>
      <c r="D8" s="3"/>
      <c r="E8" s="3"/>
      <c r="F8" s="3"/>
      <c r="G8" s="3"/>
    </row>
    <row r="9" spans="1:21" ht="267" customHeight="1">
      <c r="A9" s="95"/>
      <c r="B9" s="31" t="s">
        <v>230</v>
      </c>
      <c r="C9" s="3"/>
      <c r="D9" s="3"/>
      <c r="E9" s="3"/>
      <c r="F9" s="3"/>
      <c r="G9" s="3"/>
    </row>
    <row r="10" spans="1:21" ht="28.8">
      <c r="A10" s="7" t="s">
        <v>39</v>
      </c>
      <c r="B10" s="7" t="s">
        <v>40</v>
      </c>
      <c r="C10" s="7" t="s">
        <v>207</v>
      </c>
      <c r="D10" s="7" t="s">
        <v>210</v>
      </c>
      <c r="E10" s="7" t="s">
        <v>42</v>
      </c>
    </row>
    <row r="11" spans="1:21">
      <c r="A11" s="4" t="s">
        <v>46</v>
      </c>
      <c r="B11" s="14" t="s">
        <v>44</v>
      </c>
      <c r="C11" s="14" t="s">
        <v>44</v>
      </c>
      <c r="D11" s="22">
        <v>2450</v>
      </c>
      <c r="E11" s="20" t="s">
        <v>44</v>
      </c>
    </row>
    <row r="12" spans="1:21">
      <c r="A12" s="4" t="s">
        <v>47</v>
      </c>
      <c r="B12" s="14" t="s">
        <v>44</v>
      </c>
      <c r="C12" s="14" t="s">
        <v>44</v>
      </c>
      <c r="D12" s="12">
        <v>200</v>
      </c>
      <c r="E12" s="20" t="s">
        <v>44</v>
      </c>
    </row>
    <row r="13" spans="1:21">
      <c r="A13" s="4" t="s">
        <v>69</v>
      </c>
      <c r="B13" s="14" t="s">
        <v>44</v>
      </c>
      <c r="C13" s="14" t="s">
        <v>44</v>
      </c>
      <c r="D13" s="12">
        <v>22350</v>
      </c>
      <c r="E13" s="20" t="s">
        <v>44</v>
      </c>
    </row>
  </sheetData>
  <mergeCells count="1">
    <mergeCell ref="A7:A9"/>
  </mergeCells>
  <hyperlinks>
    <hyperlink ref="C1" location="Saturs!A1" display="→uz Saturu" xr:uid="{9DEDEEDE-9245-4F9A-86FD-0C88CEC16D70}"/>
  </hyperlink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E3D13-F8D5-4AAA-A9B6-AEAD107272C9}">
  <dimension ref="A1:U11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9" sqref="B9"/>
    </sheetView>
  </sheetViews>
  <sheetFormatPr defaultColWidth="8.88671875" defaultRowHeight="14.4"/>
  <cols>
    <col min="1" max="1" width="16.1093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211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72">
      <c r="A4" s="66" t="s">
        <v>30</v>
      </c>
      <c r="B4" s="66" t="s">
        <v>31</v>
      </c>
      <c r="C4" s="66" t="s">
        <v>32</v>
      </c>
      <c r="D4" s="66" t="s">
        <v>168</v>
      </c>
      <c r="E4" s="66" t="s">
        <v>215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70</v>
      </c>
      <c r="B6" s="48" t="s">
        <v>7</v>
      </c>
      <c r="C6" s="35" t="s">
        <v>44</v>
      </c>
      <c r="D6" s="40">
        <v>3500</v>
      </c>
      <c r="E6" s="37" t="s">
        <v>44</v>
      </c>
      <c r="F6" s="49">
        <f>IFERROR(D6*E6,0)</f>
        <v>0</v>
      </c>
      <c r="G6" s="51"/>
    </row>
    <row r="7" spans="1:21" ht="72">
      <c r="A7" s="95"/>
      <c r="B7" s="8" t="s">
        <v>71</v>
      </c>
      <c r="C7" s="3"/>
      <c r="D7" s="3"/>
      <c r="E7" s="3"/>
      <c r="F7" s="3"/>
      <c r="G7" s="3"/>
    </row>
    <row r="8" spans="1:21" ht="28.8">
      <c r="A8" s="95"/>
      <c r="B8" s="29" t="s">
        <v>72</v>
      </c>
      <c r="C8" s="3"/>
      <c r="D8" s="3"/>
      <c r="E8" s="3"/>
      <c r="F8" s="3"/>
      <c r="G8" s="3"/>
    </row>
    <row r="9" spans="1:21" ht="158.4">
      <c r="A9" s="95"/>
      <c r="B9" s="31" t="s">
        <v>231</v>
      </c>
      <c r="C9" s="3"/>
      <c r="D9" s="3"/>
      <c r="E9" s="3"/>
      <c r="F9" s="3"/>
      <c r="G9" s="3"/>
    </row>
    <row r="10" spans="1:21" ht="28.8">
      <c r="A10" s="7" t="s">
        <v>39</v>
      </c>
      <c r="B10" s="7" t="s">
        <v>40</v>
      </c>
      <c r="C10" s="7" t="s">
        <v>207</v>
      </c>
      <c r="D10" s="7" t="s">
        <v>210</v>
      </c>
      <c r="E10" s="7" t="s">
        <v>42</v>
      </c>
    </row>
    <row r="11" spans="1:21" s="44" customFormat="1" ht="21" customHeight="1">
      <c r="A11" s="4" t="s">
        <v>46</v>
      </c>
      <c r="B11" s="32" t="s">
        <v>44</v>
      </c>
      <c r="C11" s="32" t="s">
        <v>44</v>
      </c>
      <c r="D11" s="45">
        <v>3500</v>
      </c>
      <c r="E11" s="34" t="s">
        <v>44</v>
      </c>
    </row>
  </sheetData>
  <mergeCells count="1">
    <mergeCell ref="A7:A9"/>
  </mergeCells>
  <hyperlinks>
    <hyperlink ref="C1" location="Saturs!A1" display="→uz Saturu" xr:uid="{AF77D46F-12D7-4610-93F7-18A4F2BBA490}"/>
  </hyperlink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78653-A48D-4D35-B3DC-434978783B6E}">
  <dimension ref="A1:U11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7" sqref="C7"/>
    </sheetView>
  </sheetViews>
  <sheetFormatPr defaultColWidth="8.88671875" defaultRowHeight="14.4"/>
  <cols>
    <col min="1" max="1" width="18.4414062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211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72">
      <c r="A4" s="66" t="s">
        <v>30</v>
      </c>
      <c r="B4" s="66" t="s">
        <v>31</v>
      </c>
      <c r="C4" s="66" t="s">
        <v>32</v>
      </c>
      <c r="D4" s="66" t="s">
        <v>168</v>
      </c>
      <c r="E4" s="66" t="s">
        <v>215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73</v>
      </c>
      <c r="B6" s="48" t="s">
        <v>8</v>
      </c>
      <c r="C6" s="35" t="s">
        <v>44</v>
      </c>
      <c r="D6" s="40">
        <v>4000</v>
      </c>
      <c r="E6" s="37" t="s">
        <v>44</v>
      </c>
      <c r="F6" s="49">
        <f>IFERROR(D6*E6,0)</f>
        <v>0</v>
      </c>
      <c r="G6" s="51"/>
    </row>
    <row r="7" spans="1:21" ht="201" customHeight="1">
      <c r="A7" s="95"/>
      <c r="B7" s="31" t="s">
        <v>255</v>
      </c>
      <c r="C7" s="3"/>
      <c r="D7" s="3"/>
      <c r="E7" s="3"/>
      <c r="F7" s="3"/>
      <c r="G7" s="3"/>
    </row>
    <row r="8" spans="1:21" ht="72">
      <c r="A8" s="95"/>
      <c r="B8" s="29" t="s">
        <v>74</v>
      </c>
      <c r="C8" s="3"/>
      <c r="D8" s="3"/>
      <c r="E8" s="3"/>
      <c r="F8" s="3"/>
      <c r="G8" s="3"/>
    </row>
    <row r="9" spans="1:21" ht="129.6">
      <c r="A9" s="95"/>
      <c r="B9" s="31" t="s">
        <v>232</v>
      </c>
      <c r="C9" s="3"/>
      <c r="D9" s="3"/>
      <c r="E9" s="3"/>
      <c r="F9" s="3"/>
      <c r="G9" s="3"/>
    </row>
    <row r="10" spans="1:21" ht="28.8">
      <c r="A10" s="7" t="s">
        <v>39</v>
      </c>
      <c r="B10" s="7" t="s">
        <v>40</v>
      </c>
      <c r="C10" s="7" t="s">
        <v>207</v>
      </c>
      <c r="D10" s="7" t="s">
        <v>169</v>
      </c>
      <c r="E10" s="7" t="s">
        <v>42</v>
      </c>
    </row>
    <row r="11" spans="1:21" ht="28.8">
      <c r="A11" s="4" t="s">
        <v>75</v>
      </c>
      <c r="B11" s="32" t="s">
        <v>44</v>
      </c>
      <c r="C11" s="32" t="s">
        <v>44</v>
      </c>
      <c r="D11" s="32" t="s">
        <v>45</v>
      </c>
      <c r="E11" s="38" t="s">
        <v>44</v>
      </c>
    </row>
  </sheetData>
  <mergeCells count="1">
    <mergeCell ref="A7:A9"/>
  </mergeCells>
  <hyperlinks>
    <hyperlink ref="C1" location="Saturs!A1" display="→uz Saturu" xr:uid="{88597A49-7C19-422C-B9DA-DC0C46560F54}"/>
  </hyperlink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06E06-3762-411F-AC20-CE811F6EA0DD}">
  <dimension ref="A1:U11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7" sqref="C7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211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72">
      <c r="A4" s="66" t="s">
        <v>30</v>
      </c>
      <c r="B4" s="66" t="s">
        <v>31</v>
      </c>
      <c r="C4" s="66" t="s">
        <v>32</v>
      </c>
      <c r="D4" s="66" t="s">
        <v>168</v>
      </c>
      <c r="E4" s="66" t="s">
        <v>215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76</v>
      </c>
      <c r="B6" s="48" t="s">
        <v>9</v>
      </c>
      <c r="C6" s="35" t="s">
        <v>44</v>
      </c>
      <c r="D6" s="40">
        <v>25000</v>
      </c>
      <c r="E6" s="39" t="s">
        <v>44</v>
      </c>
      <c r="F6" s="49">
        <f>IFERROR(D6*E6,0)</f>
        <v>0</v>
      </c>
      <c r="G6" s="51"/>
    </row>
    <row r="7" spans="1:21" ht="204.6" customHeight="1">
      <c r="A7" s="95"/>
      <c r="B7" s="8" t="s">
        <v>256</v>
      </c>
      <c r="C7" s="3"/>
      <c r="D7" s="3"/>
      <c r="E7" s="3"/>
      <c r="F7" s="3"/>
      <c r="G7" s="3"/>
    </row>
    <row r="8" spans="1:21" ht="72">
      <c r="A8" s="95"/>
      <c r="B8" s="29" t="s">
        <v>77</v>
      </c>
      <c r="C8" s="3"/>
      <c r="D8" s="3"/>
      <c r="E8" s="3"/>
      <c r="F8" s="3"/>
      <c r="G8" s="3"/>
    </row>
    <row r="9" spans="1:21" ht="129.6">
      <c r="A9" s="95"/>
      <c r="B9" s="31" t="s">
        <v>233</v>
      </c>
      <c r="C9" s="3"/>
      <c r="D9" s="3"/>
      <c r="E9" s="3"/>
      <c r="F9" s="3"/>
      <c r="G9" s="3"/>
    </row>
    <row r="10" spans="1:21" ht="28.8">
      <c r="A10" s="7" t="s">
        <v>39</v>
      </c>
      <c r="B10" s="7" t="s">
        <v>40</v>
      </c>
      <c r="C10" s="7" t="s">
        <v>207</v>
      </c>
      <c r="D10" s="7" t="s">
        <v>210</v>
      </c>
      <c r="E10" s="7" t="s">
        <v>42</v>
      </c>
    </row>
    <row r="11" spans="1:21" s="44" customFormat="1" ht="22.2" customHeight="1">
      <c r="A11" s="4" t="s">
        <v>81</v>
      </c>
      <c r="B11" s="32" t="s">
        <v>44</v>
      </c>
      <c r="C11" s="32" t="s">
        <v>44</v>
      </c>
      <c r="D11" s="32" t="s">
        <v>45</v>
      </c>
      <c r="E11" s="38" t="s">
        <v>44</v>
      </c>
    </row>
  </sheetData>
  <mergeCells count="1">
    <mergeCell ref="A7:A9"/>
  </mergeCells>
  <hyperlinks>
    <hyperlink ref="C1" location="Saturs!A1" display="→uz Saturu" xr:uid="{D5C30A34-45A2-4BEC-8ADF-9D6D4D25A9AB}"/>
  </hyperlink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C5A0C-53EF-4FBC-9311-8BAE7B8D830A}">
  <dimension ref="A1:U12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211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72">
      <c r="A4" s="66" t="s">
        <v>30</v>
      </c>
      <c r="B4" s="66" t="s">
        <v>31</v>
      </c>
      <c r="C4" s="66" t="s">
        <v>32</v>
      </c>
      <c r="D4" s="66" t="s">
        <v>168</v>
      </c>
      <c r="E4" s="66" t="s">
        <v>215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78</v>
      </c>
      <c r="B6" s="48" t="s">
        <v>10</v>
      </c>
      <c r="C6" s="35" t="s">
        <v>44</v>
      </c>
      <c r="D6" s="40">
        <v>20</v>
      </c>
      <c r="E6" s="39" t="s">
        <v>44</v>
      </c>
      <c r="F6" s="49">
        <f>IFERROR(D6*E6,0)</f>
        <v>0</v>
      </c>
      <c r="G6" s="51"/>
    </row>
    <row r="7" spans="1:21" ht="172.8">
      <c r="A7" s="95"/>
      <c r="B7" s="8" t="s">
        <v>257</v>
      </c>
      <c r="C7" s="3"/>
      <c r="D7" s="3"/>
      <c r="E7" s="3"/>
      <c r="F7" s="3"/>
      <c r="G7" s="3"/>
    </row>
    <row r="8" spans="1:21" ht="86.4">
      <c r="A8" s="95"/>
      <c r="B8" s="78" t="s">
        <v>79</v>
      </c>
      <c r="C8" s="3"/>
      <c r="D8" s="3"/>
      <c r="E8" s="3"/>
      <c r="F8" s="3"/>
      <c r="G8" s="3"/>
    </row>
    <row r="9" spans="1:21" ht="180" customHeight="1">
      <c r="A9" s="95"/>
      <c r="B9" s="31" t="s">
        <v>234</v>
      </c>
      <c r="C9" s="3"/>
      <c r="D9" s="3"/>
      <c r="E9" s="3"/>
      <c r="F9" s="3"/>
      <c r="G9" s="3"/>
    </row>
    <row r="10" spans="1:21" ht="28.8">
      <c r="A10" s="7" t="s">
        <v>39</v>
      </c>
      <c r="B10" s="7" t="s">
        <v>40</v>
      </c>
      <c r="C10" s="7" t="s">
        <v>207</v>
      </c>
      <c r="D10" s="7" t="s">
        <v>210</v>
      </c>
      <c r="E10" s="7" t="s">
        <v>42</v>
      </c>
    </row>
    <row r="11" spans="1:21" s="44" customFormat="1" ht="21" customHeight="1">
      <c r="A11" s="4" t="s">
        <v>80</v>
      </c>
      <c r="B11" s="32" t="s">
        <v>44</v>
      </c>
      <c r="C11" s="32" t="s">
        <v>44</v>
      </c>
      <c r="D11" s="69">
        <v>10</v>
      </c>
      <c r="E11" s="38" t="s">
        <v>44</v>
      </c>
    </row>
    <row r="12" spans="1:21" s="44" customFormat="1" ht="21" customHeight="1">
      <c r="A12" s="4" t="s">
        <v>81</v>
      </c>
      <c r="B12" s="32" t="s">
        <v>44</v>
      </c>
      <c r="C12" s="32" t="s">
        <v>44</v>
      </c>
      <c r="D12" s="69">
        <v>10</v>
      </c>
      <c r="E12" s="38" t="s">
        <v>44</v>
      </c>
    </row>
  </sheetData>
  <mergeCells count="1">
    <mergeCell ref="A7:A9"/>
  </mergeCells>
  <hyperlinks>
    <hyperlink ref="C1" location="Saturs!A1" display="→uz Saturu" xr:uid="{371B2B41-1DED-49D7-A51A-39816FC03404}"/>
  </hyperlink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E1419-6E7F-434A-8021-1E2D57D541F1}">
  <dimension ref="A1:U13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7" sqref="C7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211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72">
      <c r="A4" s="66" t="s">
        <v>30</v>
      </c>
      <c r="B4" s="66" t="s">
        <v>31</v>
      </c>
      <c r="C4" s="66" t="s">
        <v>32</v>
      </c>
      <c r="D4" s="66" t="s">
        <v>168</v>
      </c>
      <c r="E4" s="66" t="s">
        <v>215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82</v>
      </c>
      <c r="B6" s="48" t="s">
        <v>11</v>
      </c>
      <c r="C6" s="35" t="s">
        <v>44</v>
      </c>
      <c r="D6" s="40">
        <v>30000</v>
      </c>
      <c r="E6" s="39" t="s">
        <v>44</v>
      </c>
      <c r="F6" s="49">
        <f>IFERROR(D6*E6,0)</f>
        <v>0</v>
      </c>
      <c r="G6" s="51"/>
    </row>
    <row r="7" spans="1:21" ht="158.4">
      <c r="A7" s="95"/>
      <c r="B7" s="8" t="s">
        <v>258</v>
      </c>
      <c r="C7" s="3"/>
      <c r="D7" s="3"/>
      <c r="E7" s="3"/>
      <c r="F7" s="3"/>
      <c r="G7" s="3"/>
    </row>
    <row r="8" spans="1:21" ht="72">
      <c r="A8" s="95"/>
      <c r="B8" s="29" t="s">
        <v>83</v>
      </c>
      <c r="C8" s="3"/>
      <c r="D8" s="3"/>
      <c r="E8" s="3"/>
      <c r="F8" s="3"/>
      <c r="G8" s="3"/>
    </row>
    <row r="9" spans="1:21" ht="129.6">
      <c r="A9" s="95"/>
      <c r="B9" s="31" t="s">
        <v>235</v>
      </c>
      <c r="C9" s="3"/>
      <c r="D9" s="3"/>
      <c r="E9" s="3"/>
      <c r="F9" s="3"/>
      <c r="G9" s="3"/>
    </row>
    <row r="10" spans="1:21" ht="28.8">
      <c r="A10" s="7" t="s">
        <v>39</v>
      </c>
      <c r="B10" s="7" t="s">
        <v>40</v>
      </c>
      <c r="C10" s="7" t="s">
        <v>207</v>
      </c>
      <c r="D10" s="7" t="s">
        <v>210</v>
      </c>
      <c r="E10" s="7" t="s">
        <v>42</v>
      </c>
    </row>
    <row r="11" spans="1:21" ht="28.8">
      <c r="A11" s="4" t="s">
        <v>84</v>
      </c>
      <c r="B11" s="32" t="s">
        <v>44</v>
      </c>
      <c r="C11" s="32" t="s">
        <v>44</v>
      </c>
      <c r="D11" s="32" t="s">
        <v>45</v>
      </c>
      <c r="E11" s="38" t="s">
        <v>44</v>
      </c>
    </row>
    <row r="12" spans="1:21" ht="23.4" customHeight="1">
      <c r="A12" s="4" t="s">
        <v>81</v>
      </c>
      <c r="B12" s="32" t="s">
        <v>44</v>
      </c>
      <c r="C12" s="32" t="s">
        <v>44</v>
      </c>
      <c r="D12" s="32" t="s">
        <v>45</v>
      </c>
      <c r="E12" s="38" t="s">
        <v>44</v>
      </c>
    </row>
    <row r="13" spans="1:21">
      <c r="A13" s="44"/>
      <c r="B13" s="44"/>
      <c r="C13" s="44"/>
      <c r="D13" s="44"/>
      <c r="E13" s="44"/>
    </row>
  </sheetData>
  <mergeCells count="1">
    <mergeCell ref="A7:A9"/>
  </mergeCells>
  <hyperlinks>
    <hyperlink ref="C1" location="Saturs!A1" display="→uz Saturu" xr:uid="{48E1EFCE-DBDC-4BEA-8357-5939A72445E6}"/>
  </hyperlink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0819D-D53B-4984-A784-2EF523193EF7}">
  <dimension ref="A1:U11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9" sqref="C9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211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57.6">
      <c r="A4" s="66" t="s">
        <v>30</v>
      </c>
      <c r="B4" s="66" t="s">
        <v>31</v>
      </c>
      <c r="C4" s="66" t="s">
        <v>32</v>
      </c>
      <c r="D4" s="66" t="s">
        <v>172</v>
      </c>
      <c r="E4" s="66" t="s">
        <v>215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85</v>
      </c>
      <c r="B6" s="48" t="s">
        <v>12</v>
      </c>
      <c r="C6" s="35" t="s">
        <v>44</v>
      </c>
      <c r="D6" s="40">
        <v>150000</v>
      </c>
      <c r="E6" s="39" t="s">
        <v>44</v>
      </c>
      <c r="F6" s="49">
        <f>IFERROR(D6*E6,0)</f>
        <v>0</v>
      </c>
      <c r="G6" s="51"/>
    </row>
    <row r="7" spans="1:21" ht="161.4" customHeight="1">
      <c r="A7" s="95"/>
      <c r="B7" s="8" t="s">
        <v>236</v>
      </c>
      <c r="C7" s="3"/>
      <c r="D7" s="3"/>
      <c r="E7" s="3"/>
      <c r="F7" s="3"/>
      <c r="G7" s="3"/>
    </row>
    <row r="8" spans="1:21" ht="60.6" customHeight="1">
      <c r="A8" s="95"/>
      <c r="B8" s="29" t="s">
        <v>86</v>
      </c>
      <c r="C8" s="3"/>
      <c r="D8" s="3"/>
      <c r="E8" s="3"/>
      <c r="F8" s="3"/>
      <c r="G8" s="3"/>
    </row>
    <row r="9" spans="1:21" ht="104.4" customHeight="1">
      <c r="A9" s="95"/>
      <c r="B9" s="31" t="s">
        <v>237</v>
      </c>
      <c r="C9" s="3"/>
      <c r="D9" s="3"/>
      <c r="E9" s="3"/>
      <c r="F9" s="3"/>
      <c r="G9" s="3"/>
    </row>
    <row r="10" spans="1:21" ht="43.2">
      <c r="A10" s="7" t="s">
        <v>39</v>
      </c>
      <c r="B10" s="7" t="s">
        <v>40</v>
      </c>
      <c r="C10" s="7" t="s">
        <v>207</v>
      </c>
      <c r="D10" s="7" t="s">
        <v>170</v>
      </c>
      <c r="E10" s="7" t="s">
        <v>42</v>
      </c>
    </row>
    <row r="11" spans="1:21" ht="28.8">
      <c r="A11" s="4" t="s">
        <v>87</v>
      </c>
      <c r="B11" s="32" t="s">
        <v>44</v>
      </c>
      <c r="C11" s="32" t="s">
        <v>44</v>
      </c>
      <c r="D11" s="45">
        <v>150000</v>
      </c>
      <c r="E11" s="32" t="s">
        <v>44</v>
      </c>
    </row>
  </sheetData>
  <mergeCells count="1">
    <mergeCell ref="A7:A9"/>
  </mergeCells>
  <hyperlinks>
    <hyperlink ref="C1" location="Saturs!A1" display="→uz Saturu" xr:uid="{8C1B0485-E4EB-40C0-BB4C-8E5E351FFD61}"/>
  </hyperlink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253FC-D27D-48CA-9986-A322B845DFF6}">
  <dimension ref="A1:U12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21.332031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211</v>
      </c>
    </row>
    <row r="2" spans="1:21">
      <c r="A2" s="72" t="s">
        <v>28</v>
      </c>
      <c r="B2" s="73" t="s">
        <v>38</v>
      </c>
    </row>
    <row r="3" spans="1:21">
      <c r="A3" s="72" t="s">
        <v>29</v>
      </c>
      <c r="B3" s="73" t="s">
        <v>38</v>
      </c>
    </row>
    <row r="4" spans="1:21" ht="43.2">
      <c r="A4" s="66" t="s">
        <v>30</v>
      </c>
      <c r="B4" s="66" t="s">
        <v>31</v>
      </c>
      <c r="C4" s="66" t="s">
        <v>32</v>
      </c>
      <c r="D4" s="66" t="s">
        <v>171</v>
      </c>
      <c r="E4" s="66" t="s">
        <v>215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2.8" customHeight="1">
      <c r="A6" s="47" t="s">
        <v>88</v>
      </c>
      <c r="B6" s="48" t="s">
        <v>89</v>
      </c>
      <c r="C6" s="35" t="s">
        <v>44</v>
      </c>
      <c r="D6" s="40">
        <v>1700000</v>
      </c>
      <c r="E6" s="39" t="s">
        <v>44</v>
      </c>
      <c r="F6" s="49">
        <f>IFERROR(D6*E6,0)</f>
        <v>0</v>
      </c>
      <c r="G6" s="51"/>
    </row>
    <row r="7" spans="1:21" ht="211.2" customHeight="1">
      <c r="A7" s="95"/>
      <c r="B7" s="8" t="s">
        <v>259</v>
      </c>
      <c r="C7" s="3"/>
      <c r="D7" s="3"/>
      <c r="E7" s="3"/>
      <c r="F7" s="3"/>
      <c r="G7" s="3"/>
    </row>
    <row r="8" spans="1:21" ht="94.2" customHeight="1">
      <c r="A8" s="95"/>
      <c r="B8" s="29" t="s">
        <v>90</v>
      </c>
      <c r="C8" s="3"/>
      <c r="D8" s="3"/>
      <c r="E8" s="3"/>
      <c r="F8" s="3"/>
      <c r="G8" s="3"/>
    </row>
    <row r="9" spans="1:21" ht="223.2" customHeight="1">
      <c r="A9" s="95"/>
      <c r="B9" s="31" t="s">
        <v>238</v>
      </c>
      <c r="C9" s="3"/>
      <c r="D9" s="3"/>
      <c r="E9" s="3"/>
      <c r="F9" s="3"/>
      <c r="G9" s="3"/>
    </row>
    <row r="10" spans="1:21" ht="86.4">
      <c r="A10" s="7" t="s">
        <v>39</v>
      </c>
      <c r="B10" s="7" t="s">
        <v>40</v>
      </c>
      <c r="C10" s="7" t="s">
        <v>207</v>
      </c>
      <c r="D10" s="7" t="s">
        <v>170</v>
      </c>
      <c r="E10" s="7" t="s">
        <v>91</v>
      </c>
      <c r="F10" s="7" t="s">
        <v>92</v>
      </c>
      <c r="G10" s="7" t="s">
        <v>93</v>
      </c>
    </row>
    <row r="11" spans="1:21" ht="43.2">
      <c r="A11" s="4" t="s">
        <v>94</v>
      </c>
      <c r="B11" s="32" t="s">
        <v>44</v>
      </c>
      <c r="C11" s="32" t="s">
        <v>44</v>
      </c>
      <c r="D11" s="32" t="s">
        <v>45</v>
      </c>
      <c r="E11" s="32" t="s">
        <v>44</v>
      </c>
      <c r="F11" s="32" t="s">
        <v>44</v>
      </c>
      <c r="G11" s="32" t="s">
        <v>44</v>
      </c>
    </row>
    <row r="12" spans="1:21" ht="24" customHeight="1">
      <c r="A12" s="4" t="s">
        <v>95</v>
      </c>
      <c r="B12" s="32" t="s">
        <v>44</v>
      </c>
      <c r="C12" s="32" t="s">
        <v>44</v>
      </c>
      <c r="D12" s="32" t="s">
        <v>45</v>
      </c>
      <c r="E12" s="32" t="s">
        <v>44</v>
      </c>
      <c r="F12" s="32" t="s">
        <v>44</v>
      </c>
      <c r="G12" s="32" t="s">
        <v>44</v>
      </c>
    </row>
  </sheetData>
  <mergeCells count="1">
    <mergeCell ref="A7:A9"/>
  </mergeCells>
  <hyperlinks>
    <hyperlink ref="C1" location="Saturs!A1" display="→uz Saturu" xr:uid="{C1886B44-49D4-4DCD-80CA-01D2289AD921}"/>
  </hyperlink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4AFB0-9848-469E-95D0-B7D146461B04}">
  <dimension ref="A1:U11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211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43.2">
      <c r="A4" s="66" t="s">
        <v>30</v>
      </c>
      <c r="B4" s="66" t="s">
        <v>31</v>
      </c>
      <c r="C4" s="66" t="s">
        <v>32</v>
      </c>
      <c r="D4" s="66" t="s">
        <v>173</v>
      </c>
      <c r="E4" s="66" t="s">
        <v>215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96</v>
      </c>
      <c r="B6" s="48" t="s">
        <v>14</v>
      </c>
      <c r="C6" s="35" t="s">
        <v>44</v>
      </c>
      <c r="D6" s="40">
        <v>10000</v>
      </c>
      <c r="E6" s="39" t="s">
        <v>44</v>
      </c>
      <c r="F6" s="49">
        <f>IFERROR(D6*E6,0)</f>
        <v>0</v>
      </c>
      <c r="G6" s="51"/>
    </row>
    <row r="7" spans="1:21" ht="187.2">
      <c r="A7" s="95"/>
      <c r="B7" s="2" t="s">
        <v>260</v>
      </c>
      <c r="C7" s="3"/>
      <c r="D7" s="3"/>
      <c r="E7" s="3"/>
      <c r="F7" s="3"/>
      <c r="G7" s="3"/>
    </row>
    <row r="8" spans="1:21" ht="43.2">
      <c r="A8" s="95"/>
      <c r="B8" s="17" t="s">
        <v>97</v>
      </c>
      <c r="C8" s="3"/>
      <c r="D8" s="3"/>
      <c r="E8" s="3"/>
      <c r="F8" s="3"/>
      <c r="G8" s="3"/>
    </row>
    <row r="9" spans="1:21" ht="144">
      <c r="A9" s="95"/>
      <c r="B9" s="10" t="s">
        <v>239</v>
      </c>
      <c r="C9" s="3"/>
      <c r="D9" s="3"/>
      <c r="E9" s="3"/>
      <c r="F9" s="3"/>
      <c r="G9" s="3"/>
    </row>
    <row r="10" spans="1:21" ht="100.8">
      <c r="A10" s="7" t="s">
        <v>39</v>
      </c>
      <c r="B10" s="7" t="s">
        <v>40</v>
      </c>
      <c r="C10" s="7" t="s">
        <v>207</v>
      </c>
      <c r="D10" s="7" t="s">
        <v>170</v>
      </c>
      <c r="E10" s="7" t="s">
        <v>91</v>
      </c>
      <c r="F10" s="7" t="s">
        <v>92</v>
      </c>
      <c r="G10" s="7" t="s">
        <v>93</v>
      </c>
    </row>
    <row r="11" spans="1:21" ht="28.8">
      <c r="A11" s="4" t="s">
        <v>98</v>
      </c>
      <c r="B11" s="32" t="s">
        <v>44</v>
      </c>
      <c r="C11" s="32" t="s">
        <v>44</v>
      </c>
      <c r="D11" s="32" t="s">
        <v>45</v>
      </c>
      <c r="E11" s="32" t="s">
        <v>44</v>
      </c>
      <c r="F11" s="38" t="s">
        <v>44</v>
      </c>
      <c r="G11" s="38" t="s">
        <v>44</v>
      </c>
    </row>
  </sheetData>
  <mergeCells count="1">
    <mergeCell ref="A7:A9"/>
  </mergeCells>
  <hyperlinks>
    <hyperlink ref="C1" location="Saturs!A1" display="→uz Saturu" xr:uid="{DD816EA3-E7F9-4B8F-AA00-9B5689AAE415}"/>
  </hyperlink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FCF2A-D8D8-4316-AB88-7F0F6ACE4F87}">
  <dimension ref="A1:U11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7" sqref="C7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211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43.2">
      <c r="A4" s="66" t="s">
        <v>30</v>
      </c>
      <c r="B4" s="66" t="s">
        <v>31</v>
      </c>
      <c r="C4" s="66" t="s">
        <v>32</v>
      </c>
      <c r="D4" s="66" t="s">
        <v>173</v>
      </c>
      <c r="E4" s="66" t="s">
        <v>215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99</v>
      </c>
      <c r="B6" s="48" t="s">
        <v>15</v>
      </c>
      <c r="C6" s="35" t="s">
        <v>44</v>
      </c>
      <c r="D6" s="40">
        <v>9000</v>
      </c>
      <c r="E6" s="39" t="s">
        <v>44</v>
      </c>
      <c r="F6" s="49">
        <f>IFERROR(D6*E6,0)</f>
        <v>0</v>
      </c>
      <c r="G6" s="51"/>
    </row>
    <row r="7" spans="1:21" ht="215.25" customHeight="1">
      <c r="A7" s="95"/>
      <c r="B7" s="31" t="s">
        <v>261</v>
      </c>
      <c r="C7" s="3"/>
      <c r="D7" s="3"/>
      <c r="E7" s="3"/>
      <c r="F7" s="3"/>
      <c r="G7" s="3"/>
    </row>
    <row r="8" spans="1:21" ht="57.6">
      <c r="A8" s="95"/>
      <c r="B8" s="29" t="s">
        <v>100</v>
      </c>
      <c r="C8" s="3"/>
      <c r="D8" s="3"/>
      <c r="E8" s="3"/>
      <c r="F8" s="3"/>
      <c r="G8" s="3"/>
    </row>
    <row r="9" spans="1:21" ht="88.2" customHeight="1">
      <c r="A9" s="95"/>
      <c r="B9" s="31" t="s">
        <v>240</v>
      </c>
      <c r="C9" s="3"/>
      <c r="D9" s="3"/>
      <c r="E9" s="3"/>
      <c r="F9" s="3"/>
      <c r="G9" s="3"/>
    </row>
    <row r="10" spans="1:21" ht="100.8">
      <c r="A10" s="7" t="s">
        <v>39</v>
      </c>
      <c r="B10" s="7" t="s">
        <v>40</v>
      </c>
      <c r="C10" s="7" t="s">
        <v>207</v>
      </c>
      <c r="D10" s="7" t="s">
        <v>170</v>
      </c>
      <c r="E10" s="7" t="s">
        <v>91</v>
      </c>
      <c r="F10" s="7" t="s">
        <v>92</v>
      </c>
      <c r="G10" s="7" t="s">
        <v>93</v>
      </c>
    </row>
    <row r="11" spans="1:21" ht="28.8">
      <c r="A11" s="4" t="s">
        <v>98</v>
      </c>
      <c r="B11" s="32" t="s">
        <v>44</v>
      </c>
      <c r="C11" s="32" t="s">
        <v>44</v>
      </c>
      <c r="D11" s="32" t="s">
        <v>45</v>
      </c>
      <c r="E11" s="32" t="s">
        <v>44</v>
      </c>
      <c r="F11" s="38" t="s">
        <v>44</v>
      </c>
      <c r="G11" s="38" t="s">
        <v>44</v>
      </c>
    </row>
  </sheetData>
  <mergeCells count="1">
    <mergeCell ref="A7:A9"/>
  </mergeCells>
  <hyperlinks>
    <hyperlink ref="C1" location="Saturs!A1" display="→uz Saturu" xr:uid="{A8FFD249-4DD1-4ECE-A0E6-90ACB4626D69}"/>
  </hyperlink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74FA6-F2BA-48CF-9BBF-C8460ACEB08B}">
  <dimension ref="A1:U12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211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43.2">
      <c r="A4" s="66" t="s">
        <v>30</v>
      </c>
      <c r="B4" s="66" t="s">
        <v>31</v>
      </c>
      <c r="C4" s="66" t="s">
        <v>32</v>
      </c>
      <c r="D4" s="66" t="s">
        <v>171</v>
      </c>
      <c r="E4" s="66" t="s">
        <v>215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101</v>
      </c>
      <c r="B6" s="48" t="s">
        <v>16</v>
      </c>
      <c r="C6" s="35" t="s">
        <v>44</v>
      </c>
      <c r="D6" s="40">
        <v>2000000</v>
      </c>
      <c r="E6" s="39" t="s">
        <v>44</v>
      </c>
      <c r="F6" s="49">
        <f>IFERROR(D6*E6,0)</f>
        <v>0</v>
      </c>
      <c r="G6" s="51"/>
    </row>
    <row r="7" spans="1:21" ht="172.8">
      <c r="A7" s="95"/>
      <c r="B7" s="31" t="s">
        <v>262</v>
      </c>
      <c r="C7" s="3"/>
      <c r="D7" s="3"/>
      <c r="E7" s="3"/>
      <c r="F7" s="3"/>
      <c r="G7" s="3"/>
    </row>
    <row r="8" spans="1:21" ht="72">
      <c r="A8" s="95"/>
      <c r="B8" s="29" t="s">
        <v>102</v>
      </c>
      <c r="C8" s="3"/>
      <c r="D8" s="3"/>
      <c r="E8" s="3"/>
      <c r="F8" s="3"/>
      <c r="G8" s="3"/>
    </row>
    <row r="9" spans="1:21" ht="153.75" customHeight="1">
      <c r="A9" s="95"/>
      <c r="B9" s="31" t="s">
        <v>241</v>
      </c>
      <c r="C9" s="3"/>
      <c r="D9" s="3"/>
      <c r="E9" s="3"/>
      <c r="F9" s="3"/>
      <c r="G9" s="3"/>
    </row>
    <row r="10" spans="1:21" ht="100.8">
      <c r="A10" s="7" t="s">
        <v>39</v>
      </c>
      <c r="B10" s="7" t="s">
        <v>40</v>
      </c>
      <c r="C10" s="7" t="s">
        <v>207</v>
      </c>
      <c r="D10" s="7" t="s">
        <v>170</v>
      </c>
      <c r="E10" s="7" t="s">
        <v>91</v>
      </c>
      <c r="F10" s="7" t="s">
        <v>92</v>
      </c>
      <c r="G10" s="7" t="s">
        <v>93</v>
      </c>
    </row>
    <row r="11" spans="1:21" ht="43.2">
      <c r="A11" s="4" t="s">
        <v>94</v>
      </c>
      <c r="B11" s="32" t="s">
        <v>44</v>
      </c>
      <c r="C11" s="32" t="s">
        <v>44</v>
      </c>
      <c r="D11" s="46" t="s">
        <v>44</v>
      </c>
      <c r="E11" s="32" t="s">
        <v>44</v>
      </c>
      <c r="F11" s="38" t="s">
        <v>44</v>
      </c>
      <c r="G11" s="38" t="s">
        <v>44</v>
      </c>
    </row>
    <row r="12" spans="1:21" ht="28.8">
      <c r="A12" s="4" t="s">
        <v>95</v>
      </c>
      <c r="B12" s="32" t="s">
        <v>44</v>
      </c>
      <c r="C12" s="32" t="s">
        <v>44</v>
      </c>
      <c r="D12" s="46" t="s">
        <v>44</v>
      </c>
      <c r="E12" s="32" t="s">
        <v>44</v>
      </c>
      <c r="F12" s="38" t="s">
        <v>44</v>
      </c>
      <c r="G12" s="38" t="s">
        <v>44</v>
      </c>
    </row>
  </sheetData>
  <mergeCells count="1">
    <mergeCell ref="A7:A9"/>
  </mergeCells>
  <hyperlinks>
    <hyperlink ref="C1" location="Saturs!A1" display="→uz Saturu" xr:uid="{1225CD8D-8FB1-4E26-9580-FBFDA3F43D82}"/>
  </hyperlinks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CB969-0BF2-4306-AB39-9A31FCEA05BC}">
  <dimension ref="A1:U11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7" sqref="C7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211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43.2">
      <c r="A4" s="66" t="s">
        <v>30</v>
      </c>
      <c r="B4" s="66" t="s">
        <v>31</v>
      </c>
      <c r="C4" s="66" t="s">
        <v>32</v>
      </c>
      <c r="D4" s="66" t="s">
        <v>171</v>
      </c>
      <c r="E4" s="66" t="s">
        <v>215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103</v>
      </c>
      <c r="B6" s="48" t="s">
        <v>17</v>
      </c>
      <c r="C6" s="35" t="s">
        <v>44</v>
      </c>
      <c r="D6" s="40">
        <v>230000</v>
      </c>
      <c r="E6" s="39" t="s">
        <v>44</v>
      </c>
      <c r="F6" s="49">
        <f>IFERROR(D6*E6,0)</f>
        <v>0</v>
      </c>
      <c r="G6" s="51"/>
    </row>
    <row r="7" spans="1:21" ht="172.8">
      <c r="A7" s="95"/>
      <c r="B7" s="2" t="s">
        <v>263</v>
      </c>
      <c r="C7" s="3"/>
      <c r="D7" s="3"/>
      <c r="E7" s="3"/>
      <c r="F7" s="3"/>
      <c r="G7" s="3"/>
    </row>
    <row r="8" spans="1:21" ht="43.2">
      <c r="A8" s="95"/>
      <c r="B8" s="17" t="s">
        <v>104</v>
      </c>
      <c r="C8" s="3"/>
      <c r="D8" s="3"/>
      <c r="E8" s="3"/>
      <c r="F8" s="3"/>
      <c r="G8" s="3"/>
    </row>
    <row r="9" spans="1:21" ht="100.8">
      <c r="A9" s="95"/>
      <c r="B9" s="10" t="s">
        <v>242</v>
      </c>
      <c r="C9" s="3"/>
      <c r="D9" s="3"/>
      <c r="E9" s="3"/>
      <c r="F9" s="3"/>
      <c r="G9" s="3"/>
    </row>
    <row r="10" spans="1:21" ht="100.8">
      <c r="A10" s="7" t="s">
        <v>39</v>
      </c>
      <c r="B10" s="7" t="s">
        <v>40</v>
      </c>
      <c r="C10" s="7" t="s">
        <v>207</v>
      </c>
      <c r="D10" s="7" t="s">
        <v>170</v>
      </c>
      <c r="E10" s="7" t="s">
        <v>91</v>
      </c>
      <c r="F10" s="7" t="s">
        <v>92</v>
      </c>
      <c r="G10" s="7" t="s">
        <v>93</v>
      </c>
    </row>
    <row r="11" spans="1:21" ht="28.8">
      <c r="A11" s="4" t="s">
        <v>105</v>
      </c>
      <c r="B11" s="32" t="s">
        <v>44</v>
      </c>
      <c r="C11" s="32" t="s">
        <v>44</v>
      </c>
      <c r="D11" s="45">
        <v>230000</v>
      </c>
      <c r="E11" s="32" t="s">
        <v>44</v>
      </c>
      <c r="F11" s="38" t="s">
        <v>44</v>
      </c>
      <c r="G11" s="38" t="s">
        <v>44</v>
      </c>
    </row>
  </sheetData>
  <mergeCells count="1">
    <mergeCell ref="A7:A9"/>
  </mergeCells>
  <hyperlinks>
    <hyperlink ref="C1" location="Saturs!A1" display="→uz Saturu" xr:uid="{4E0FCA7C-7EA2-440C-B701-BFFB6DD91DA3}"/>
  </hyperlinks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D2777-371D-4D03-ABAB-CAD89B4CF093}">
  <dimension ref="A1:U11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211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43.2">
      <c r="A4" s="4" t="s">
        <v>30</v>
      </c>
      <c r="B4" s="4" t="s">
        <v>31</v>
      </c>
      <c r="C4" s="4" t="s">
        <v>32</v>
      </c>
      <c r="D4" s="66" t="s">
        <v>174</v>
      </c>
      <c r="E4" s="66" t="s">
        <v>217</v>
      </c>
      <c r="F4" s="66" t="s">
        <v>34</v>
      </c>
      <c r="G4" s="4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106</v>
      </c>
      <c r="B6" s="48" t="s">
        <v>18</v>
      </c>
      <c r="C6" s="35" t="s">
        <v>44</v>
      </c>
      <c r="D6" s="40">
        <v>500000</v>
      </c>
      <c r="E6" s="39" t="s">
        <v>44</v>
      </c>
      <c r="F6" s="49">
        <f>IFERROR(D6*E6,0)</f>
        <v>0</v>
      </c>
      <c r="G6" s="51"/>
    </row>
    <row r="7" spans="1:21" ht="172.8">
      <c r="A7" s="95"/>
      <c r="B7" s="2" t="s">
        <v>264</v>
      </c>
      <c r="C7" s="3"/>
      <c r="D7" s="3"/>
      <c r="E7" s="3"/>
      <c r="F7" s="3"/>
      <c r="G7" s="3"/>
    </row>
    <row r="8" spans="1:21" ht="57.6">
      <c r="A8" s="95"/>
      <c r="B8" s="17" t="s">
        <v>107</v>
      </c>
      <c r="C8" s="3"/>
      <c r="D8" s="3"/>
      <c r="E8" s="3"/>
      <c r="F8" s="3"/>
      <c r="G8" s="3"/>
    </row>
    <row r="9" spans="1:21" ht="158.4">
      <c r="A9" s="95"/>
      <c r="B9" s="10" t="s">
        <v>243</v>
      </c>
      <c r="C9" s="3"/>
      <c r="D9" s="3"/>
      <c r="E9" s="3"/>
      <c r="F9" s="3"/>
      <c r="G9" s="3"/>
    </row>
    <row r="10" spans="1:21" ht="43.2">
      <c r="A10" s="7" t="s">
        <v>39</v>
      </c>
      <c r="B10" s="7" t="s">
        <v>40</v>
      </c>
      <c r="C10" s="7" t="s">
        <v>207</v>
      </c>
      <c r="D10" s="7" t="s">
        <v>170</v>
      </c>
      <c r="E10" s="7" t="s">
        <v>93</v>
      </c>
    </row>
    <row r="11" spans="1:21" ht="21" customHeight="1">
      <c r="A11" s="4" t="s">
        <v>108</v>
      </c>
      <c r="B11" s="32" t="s">
        <v>44</v>
      </c>
      <c r="C11" s="32" t="s">
        <v>44</v>
      </c>
      <c r="D11" s="45">
        <v>500000</v>
      </c>
      <c r="E11" s="38" t="s">
        <v>44</v>
      </c>
    </row>
  </sheetData>
  <mergeCells count="1">
    <mergeCell ref="A7:A9"/>
  </mergeCells>
  <hyperlinks>
    <hyperlink ref="C1" location="Saturs!A1" display="→uz Saturu" xr:uid="{61D7B4CF-BCEC-49DE-858B-FAF6FFE68467}"/>
  </hyperlinks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16D58-EB20-4FDC-8795-140E79029544}">
  <dimension ref="A1:U11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7" sqref="C7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85.554687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211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43.2">
      <c r="A4" s="66" t="s">
        <v>30</v>
      </c>
      <c r="B4" s="66" t="s">
        <v>31</v>
      </c>
      <c r="C4" s="66" t="s">
        <v>32</v>
      </c>
      <c r="D4" s="66" t="s">
        <v>174</v>
      </c>
      <c r="E4" s="66" t="s">
        <v>217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55" t="s">
        <v>109</v>
      </c>
      <c r="B6" s="53" t="s">
        <v>19</v>
      </c>
      <c r="C6" s="35" t="s">
        <v>44</v>
      </c>
      <c r="D6" s="40">
        <v>2000000</v>
      </c>
      <c r="E6" s="39" t="s">
        <v>44</v>
      </c>
      <c r="F6" s="49">
        <f>IFERROR(D6*E6,0)</f>
        <v>0</v>
      </c>
      <c r="G6" s="51"/>
    </row>
    <row r="7" spans="1:21" ht="216">
      <c r="A7" s="95"/>
      <c r="B7" s="31" t="s">
        <v>265</v>
      </c>
      <c r="C7" s="3"/>
      <c r="D7" s="3"/>
      <c r="E7" s="3"/>
      <c r="F7" s="3"/>
      <c r="G7" s="3"/>
    </row>
    <row r="8" spans="1:21" ht="81.599999999999994" customHeight="1">
      <c r="A8" s="95"/>
      <c r="B8" s="79" t="s">
        <v>110</v>
      </c>
      <c r="C8" s="3"/>
      <c r="D8" s="3"/>
      <c r="E8" s="3"/>
      <c r="F8" s="3"/>
      <c r="G8" s="3"/>
      <c r="H8" s="18"/>
    </row>
    <row r="9" spans="1:21" ht="158.4">
      <c r="A9" s="95"/>
      <c r="B9" s="31" t="s">
        <v>244</v>
      </c>
      <c r="C9" s="3"/>
      <c r="D9" s="3"/>
      <c r="E9" s="3"/>
      <c r="F9" s="3"/>
      <c r="G9" s="3"/>
    </row>
    <row r="10" spans="1:21" ht="43.2">
      <c r="A10" s="7" t="s">
        <v>39</v>
      </c>
      <c r="B10" s="7" t="s">
        <v>40</v>
      </c>
      <c r="C10" s="7" t="s">
        <v>207</v>
      </c>
      <c r="D10" s="7" t="s">
        <v>170</v>
      </c>
      <c r="E10" s="7" t="s">
        <v>93</v>
      </c>
    </row>
    <row r="11" spans="1:21" ht="20.399999999999999" customHeight="1">
      <c r="A11" s="4" t="s">
        <v>111</v>
      </c>
      <c r="B11" s="32" t="s">
        <v>44</v>
      </c>
      <c r="C11" s="32" t="s">
        <v>44</v>
      </c>
      <c r="D11" s="45">
        <v>2000000</v>
      </c>
      <c r="E11" s="38" t="s">
        <v>44</v>
      </c>
    </row>
  </sheetData>
  <mergeCells count="1">
    <mergeCell ref="A7:A9"/>
  </mergeCells>
  <hyperlinks>
    <hyperlink ref="C1" location="Saturs!A1" display="→uz Saturu" xr:uid="{8604906E-1DF9-4A37-BE09-E480547DD612}"/>
  </hyperlinks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D59ED-E658-49F7-B0EA-E4564D6156E9}">
  <dimension ref="A1:U11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211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43.2">
      <c r="A4" s="4" t="s">
        <v>30</v>
      </c>
      <c r="B4" s="4" t="s">
        <v>31</v>
      </c>
      <c r="C4" s="4" t="s">
        <v>32</v>
      </c>
      <c r="D4" s="66" t="s">
        <v>174</v>
      </c>
      <c r="E4" s="66" t="s">
        <v>217</v>
      </c>
      <c r="F4" s="66" t="s">
        <v>34</v>
      </c>
      <c r="G4" s="4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55">
        <v>20</v>
      </c>
      <c r="B6" s="53" t="s">
        <v>20</v>
      </c>
      <c r="C6" s="35" t="s">
        <v>44</v>
      </c>
      <c r="D6" s="40">
        <v>2000000</v>
      </c>
      <c r="E6" s="39" t="s">
        <v>44</v>
      </c>
      <c r="F6" s="49">
        <f>IFERROR(D6*E6,0)</f>
        <v>0</v>
      </c>
      <c r="G6" s="51"/>
    </row>
    <row r="7" spans="1:21" ht="216">
      <c r="A7" s="95"/>
      <c r="B7" s="31" t="s">
        <v>265</v>
      </c>
      <c r="C7" s="3"/>
      <c r="D7" s="3"/>
      <c r="E7" s="3"/>
      <c r="F7" s="3"/>
      <c r="G7" s="3"/>
    </row>
    <row r="8" spans="1:21" ht="72">
      <c r="A8" s="95"/>
      <c r="B8" s="80" t="s">
        <v>112</v>
      </c>
      <c r="C8" s="3"/>
      <c r="D8" s="3"/>
      <c r="E8" s="3"/>
      <c r="F8" s="3"/>
      <c r="G8" s="3"/>
    </row>
    <row r="9" spans="1:21" ht="143.4" customHeight="1">
      <c r="A9" s="95"/>
      <c r="B9" s="31" t="s">
        <v>246</v>
      </c>
      <c r="C9" s="3"/>
      <c r="D9" s="3"/>
      <c r="E9" s="3"/>
      <c r="F9" s="3"/>
      <c r="G9" s="3"/>
    </row>
    <row r="10" spans="1:21" ht="43.2">
      <c r="A10" s="7" t="s">
        <v>39</v>
      </c>
      <c r="B10" s="7" t="s">
        <v>40</v>
      </c>
      <c r="C10" s="7" t="s">
        <v>207</v>
      </c>
      <c r="D10" s="7" t="s">
        <v>170</v>
      </c>
      <c r="E10" s="7" t="s">
        <v>93</v>
      </c>
    </row>
    <row r="11" spans="1:21" ht="17.399999999999999" customHeight="1">
      <c r="A11" s="4" t="s">
        <v>108</v>
      </c>
      <c r="B11" s="32" t="s">
        <v>44</v>
      </c>
      <c r="C11" s="32" t="s">
        <v>44</v>
      </c>
      <c r="D11" s="45">
        <v>2000000</v>
      </c>
      <c r="E11" s="38" t="s">
        <v>44</v>
      </c>
    </row>
  </sheetData>
  <mergeCells count="1">
    <mergeCell ref="A7:A9"/>
  </mergeCells>
  <hyperlinks>
    <hyperlink ref="C1" location="Saturs!A1" display="→uz Saturu" xr:uid="{1AF712A1-2679-4376-9102-632DE9D61BE6}"/>
  </hyperlinks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C1A02-CBE0-41F8-B9F7-2126C2842BFB}">
  <dimension ref="A1:U13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8.88671875" defaultRowHeight="14.4"/>
  <cols>
    <col min="1" max="1" width="18.3320312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211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43.2">
      <c r="A4" s="66" t="s">
        <v>30</v>
      </c>
      <c r="B4" s="66" t="s">
        <v>31</v>
      </c>
      <c r="C4" s="66" t="s">
        <v>32</v>
      </c>
      <c r="D4" s="66" t="s">
        <v>174</v>
      </c>
      <c r="E4" s="66" t="s">
        <v>217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113</v>
      </c>
      <c r="B6" s="48" t="s">
        <v>114</v>
      </c>
      <c r="C6" s="35" t="s">
        <v>44</v>
      </c>
      <c r="D6" s="40">
        <v>10000000</v>
      </c>
      <c r="E6" s="39" t="s">
        <v>44</v>
      </c>
      <c r="F6" s="49">
        <f>IFERROR(D6*E6,0)</f>
        <v>0</v>
      </c>
      <c r="G6" s="51"/>
    </row>
    <row r="7" spans="1:21" ht="202.8" customHeight="1">
      <c r="A7" s="95"/>
      <c r="B7" s="50" t="s">
        <v>266</v>
      </c>
      <c r="C7" s="3"/>
      <c r="D7" s="3"/>
      <c r="E7" s="3"/>
      <c r="F7" s="3"/>
      <c r="G7" s="3"/>
    </row>
    <row r="8" spans="1:21" ht="57.6">
      <c r="A8" s="95"/>
      <c r="B8" s="29" t="s">
        <v>115</v>
      </c>
      <c r="C8" s="3"/>
      <c r="D8" s="3"/>
      <c r="E8" s="3"/>
      <c r="F8" s="3"/>
      <c r="G8" s="3"/>
    </row>
    <row r="9" spans="1:21" ht="158.4">
      <c r="A9" s="95"/>
      <c r="B9" s="31" t="s">
        <v>245</v>
      </c>
      <c r="C9" s="3"/>
      <c r="D9" s="3"/>
      <c r="E9" s="3"/>
      <c r="F9" s="3"/>
      <c r="G9" s="3"/>
    </row>
    <row r="10" spans="1:21" ht="43.2">
      <c r="A10" s="7" t="s">
        <v>39</v>
      </c>
      <c r="B10" s="7" t="s">
        <v>40</v>
      </c>
      <c r="C10" s="7" t="s">
        <v>207</v>
      </c>
      <c r="D10" s="7" t="s">
        <v>216</v>
      </c>
    </row>
    <row r="11" spans="1:21" ht="28.8">
      <c r="A11" s="4" t="s">
        <v>116</v>
      </c>
      <c r="B11" s="32" t="s">
        <v>44</v>
      </c>
      <c r="C11" s="32" t="s">
        <v>44</v>
      </c>
      <c r="D11" s="38" t="s">
        <v>44</v>
      </c>
      <c r="E11" s="13"/>
    </row>
    <row r="12" spans="1:21" ht="43.2">
      <c r="A12" s="4" t="s">
        <v>117</v>
      </c>
      <c r="B12" s="32" t="s">
        <v>44</v>
      </c>
      <c r="C12" s="32" t="s">
        <v>44</v>
      </c>
      <c r="D12" s="38" t="s">
        <v>44</v>
      </c>
      <c r="E12" s="13"/>
    </row>
    <row r="13" spans="1:21" ht="28.8">
      <c r="A13" s="4" t="s">
        <v>118</v>
      </c>
      <c r="B13" s="32" t="s">
        <v>44</v>
      </c>
      <c r="C13" s="32" t="s">
        <v>44</v>
      </c>
      <c r="D13" s="38" t="s">
        <v>44</v>
      </c>
      <c r="E13" s="13"/>
    </row>
  </sheetData>
  <mergeCells count="1">
    <mergeCell ref="A7:A9"/>
  </mergeCells>
  <hyperlinks>
    <hyperlink ref="C1" location="Saturs!A1" display="→uz Saturu" xr:uid="{CAD33707-6F49-4A99-927F-ECC1440279BD}"/>
  </hyperlinks>
  <pageMargins left="0.7" right="0.7" top="0.75" bottom="0.75" header="0.3" footer="0.3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16124-32F8-4B6D-94D1-666F5005641E}">
  <dimension ref="A1:U17"/>
  <sheetViews>
    <sheetView zoomScale="80" zoomScaleNormal="8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9" sqref="B9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211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43.2">
      <c r="A4" s="4" t="s">
        <v>30</v>
      </c>
      <c r="B4" s="4" t="s">
        <v>31</v>
      </c>
      <c r="C4" s="4" t="s">
        <v>32</v>
      </c>
      <c r="D4" s="66" t="s">
        <v>174</v>
      </c>
      <c r="E4" s="66" t="s">
        <v>217</v>
      </c>
      <c r="F4" s="66" t="s">
        <v>34</v>
      </c>
      <c r="G4" s="4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8.8">
      <c r="A6" s="47" t="s">
        <v>119</v>
      </c>
      <c r="B6" s="53" t="s">
        <v>22</v>
      </c>
      <c r="C6" s="51"/>
      <c r="D6" s="51"/>
      <c r="E6" s="51"/>
      <c r="F6" s="30"/>
      <c r="G6" s="51"/>
    </row>
    <row r="7" spans="1:21" ht="22.2" customHeight="1">
      <c r="A7" s="55" t="s">
        <v>120</v>
      </c>
      <c r="B7" s="53" t="s">
        <v>121</v>
      </c>
      <c r="C7" s="35" t="s">
        <v>44</v>
      </c>
      <c r="D7" s="40">
        <v>10000000</v>
      </c>
      <c r="E7" s="39" t="s">
        <v>44</v>
      </c>
      <c r="F7" s="49">
        <f>IFERROR(D7*E7,0)</f>
        <v>0</v>
      </c>
      <c r="G7" s="51"/>
    </row>
    <row r="8" spans="1:21" ht="28.8" customHeight="1">
      <c r="A8" s="55" t="s">
        <v>122</v>
      </c>
      <c r="B8" s="53" t="s">
        <v>123</v>
      </c>
      <c r="C8" s="35" t="s">
        <v>44</v>
      </c>
      <c r="D8" s="40">
        <v>3000000</v>
      </c>
      <c r="E8" s="39" t="s">
        <v>44</v>
      </c>
      <c r="F8" s="49">
        <f>IFERROR(D8*E8,0)</f>
        <v>0</v>
      </c>
      <c r="G8" s="51"/>
    </row>
    <row r="9" spans="1:21" ht="211.5" customHeight="1">
      <c r="A9" s="95"/>
      <c r="B9" s="31" t="s">
        <v>267</v>
      </c>
      <c r="C9" s="3"/>
      <c r="D9" s="3"/>
      <c r="E9" s="3"/>
      <c r="F9" s="3"/>
      <c r="G9" s="3"/>
    </row>
    <row r="10" spans="1:21" ht="72">
      <c r="A10" s="95"/>
      <c r="B10" s="80" t="s">
        <v>124</v>
      </c>
      <c r="C10" s="3"/>
      <c r="D10" s="3"/>
      <c r="E10" s="3"/>
      <c r="F10" s="3"/>
      <c r="G10" s="3"/>
    </row>
    <row r="11" spans="1:21" ht="154.5" customHeight="1">
      <c r="A11" s="95"/>
      <c r="B11" s="31" t="s">
        <v>247</v>
      </c>
      <c r="C11" s="3"/>
      <c r="D11" s="3"/>
      <c r="E11" s="3"/>
      <c r="F11" s="3"/>
      <c r="G11" s="3"/>
    </row>
    <row r="12" spans="1:21" ht="43.2">
      <c r="A12" s="7" t="s">
        <v>39</v>
      </c>
      <c r="B12" s="7" t="s">
        <v>40</v>
      </c>
      <c r="C12" s="7" t="s">
        <v>207</v>
      </c>
      <c r="D12" s="7" t="s">
        <v>170</v>
      </c>
      <c r="E12" s="7" t="s">
        <v>93</v>
      </c>
    </row>
    <row r="13" spans="1:21" ht="21.75" customHeight="1">
      <c r="A13" s="96" t="s">
        <v>121</v>
      </c>
      <c r="B13" s="96"/>
      <c r="C13" s="96"/>
      <c r="D13" s="96"/>
      <c r="E13" s="96"/>
    </row>
    <row r="14" spans="1:21" ht="22.2" customHeight="1">
      <c r="A14" s="4" t="s">
        <v>108</v>
      </c>
      <c r="B14" s="32" t="s">
        <v>44</v>
      </c>
      <c r="C14" s="32" t="s">
        <v>44</v>
      </c>
      <c r="D14" s="45">
        <v>10000000</v>
      </c>
      <c r="E14" s="38" t="s">
        <v>44</v>
      </c>
    </row>
    <row r="15" spans="1:21" ht="21.75" customHeight="1">
      <c r="A15" s="96" t="s">
        <v>123</v>
      </c>
      <c r="B15" s="96"/>
      <c r="C15" s="96"/>
      <c r="D15" s="96"/>
      <c r="E15" s="96"/>
    </row>
    <row r="16" spans="1:21" ht="21" customHeight="1">
      <c r="A16" s="85" t="s">
        <v>108</v>
      </c>
      <c r="B16" s="63" t="s">
        <v>44</v>
      </c>
      <c r="C16" s="63" t="s">
        <v>44</v>
      </c>
      <c r="D16" s="64">
        <v>3000000</v>
      </c>
      <c r="E16" s="65" t="s">
        <v>44</v>
      </c>
    </row>
    <row r="17" spans="1:6" ht="22.8" customHeight="1">
      <c r="A17" s="100" t="s">
        <v>220</v>
      </c>
      <c r="B17" s="101"/>
      <c r="C17" s="101"/>
      <c r="D17" s="101"/>
      <c r="E17" s="102"/>
      <c r="F17" s="49">
        <f>SUM(F7:F8)</f>
        <v>0</v>
      </c>
    </row>
  </sheetData>
  <mergeCells count="4">
    <mergeCell ref="A9:A11"/>
    <mergeCell ref="A13:E13"/>
    <mergeCell ref="A15:E15"/>
    <mergeCell ref="A17:E17"/>
  </mergeCells>
  <hyperlinks>
    <hyperlink ref="C1" location="Saturs!A1" display="→uz Saturu" xr:uid="{4896732C-909E-42CD-AED2-C38402146702}"/>
  </hyperlinks>
  <pageMargins left="0.7" right="0.7" top="0.75" bottom="0.75" header="0.3" footer="0.3"/>
  <pageSetup paperSize="9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7CF63-62A3-404A-852A-DE5669FDC105}">
  <dimension ref="A1:U15"/>
  <sheetViews>
    <sheetView zoomScale="80" zoomScaleNormal="8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C9" sqref="C9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27.21875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211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43.2">
      <c r="A4" s="66" t="s">
        <v>30</v>
      </c>
      <c r="B4" s="66" t="s">
        <v>31</v>
      </c>
      <c r="C4" s="66" t="s">
        <v>32</v>
      </c>
      <c r="D4" s="66" t="s">
        <v>174</v>
      </c>
      <c r="E4" s="66" t="s">
        <v>217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8.8">
      <c r="A6" s="47" t="s">
        <v>125</v>
      </c>
      <c r="B6" s="53" t="s">
        <v>23</v>
      </c>
      <c r="C6" s="51"/>
      <c r="D6" s="51"/>
      <c r="E6" s="51"/>
      <c r="F6" s="30"/>
      <c r="G6" s="51"/>
    </row>
    <row r="7" spans="1:21" ht="21" customHeight="1">
      <c r="A7" s="55" t="s">
        <v>126</v>
      </c>
      <c r="B7" s="53" t="s">
        <v>127</v>
      </c>
      <c r="C7" s="35" t="s">
        <v>44</v>
      </c>
      <c r="D7" s="40">
        <v>4500000</v>
      </c>
      <c r="E7" s="39" t="s">
        <v>44</v>
      </c>
      <c r="F7" s="49">
        <f>IFERROR(D7*E7,0)</f>
        <v>0</v>
      </c>
      <c r="G7" s="51"/>
    </row>
    <row r="8" spans="1:21" ht="21" customHeight="1">
      <c r="A8" s="55" t="s">
        <v>128</v>
      </c>
      <c r="B8" s="53" t="s">
        <v>129</v>
      </c>
      <c r="C8" s="35" t="s">
        <v>44</v>
      </c>
      <c r="D8" s="40">
        <v>1000</v>
      </c>
      <c r="E8" s="39" t="s">
        <v>44</v>
      </c>
      <c r="F8" s="49">
        <f>IFERROR(D8*E8,0)</f>
        <v>0</v>
      </c>
      <c r="G8" s="51"/>
    </row>
    <row r="9" spans="1:21" ht="301.2" customHeight="1">
      <c r="A9" s="62"/>
      <c r="B9" s="31" t="s">
        <v>268</v>
      </c>
      <c r="C9" s="3"/>
      <c r="D9" s="3"/>
      <c r="E9" s="3"/>
      <c r="F9" s="3"/>
      <c r="G9" s="3"/>
    </row>
    <row r="10" spans="1:21" ht="43.2">
      <c r="A10" s="7" t="s">
        <v>39</v>
      </c>
      <c r="B10" s="7" t="s">
        <v>40</v>
      </c>
      <c r="C10" s="7" t="s">
        <v>207</v>
      </c>
      <c r="D10" s="7" t="s">
        <v>170</v>
      </c>
      <c r="E10" s="7" t="s">
        <v>93</v>
      </c>
    </row>
    <row r="11" spans="1:21" ht="21.75" customHeight="1">
      <c r="A11" s="96" t="s">
        <v>127</v>
      </c>
      <c r="B11" s="96"/>
      <c r="C11" s="96"/>
      <c r="D11" s="96"/>
      <c r="E11" s="96"/>
    </row>
    <row r="12" spans="1:21" ht="28.8">
      <c r="A12" s="8" t="s">
        <v>130</v>
      </c>
      <c r="B12" s="32" t="s">
        <v>44</v>
      </c>
      <c r="C12" s="32" t="s">
        <v>44</v>
      </c>
      <c r="D12" s="45">
        <v>4500000</v>
      </c>
      <c r="E12" s="38" t="s">
        <v>44</v>
      </c>
    </row>
    <row r="13" spans="1:21" ht="21.75" customHeight="1">
      <c r="A13" s="96" t="s">
        <v>129</v>
      </c>
      <c r="B13" s="96"/>
      <c r="C13" s="96"/>
      <c r="D13" s="96"/>
      <c r="E13" s="96"/>
    </row>
    <row r="14" spans="1:21" ht="28.8">
      <c r="A14" s="8" t="s">
        <v>131</v>
      </c>
      <c r="B14" s="32" t="s">
        <v>44</v>
      </c>
      <c r="C14" s="32" t="s">
        <v>44</v>
      </c>
      <c r="D14" s="45">
        <v>1000</v>
      </c>
      <c r="E14" s="38" t="s">
        <v>44</v>
      </c>
    </row>
    <row r="15" spans="1:21" ht="22.8" customHeight="1">
      <c r="A15" s="103" t="s">
        <v>214</v>
      </c>
      <c r="B15" s="103"/>
      <c r="C15" s="103"/>
      <c r="D15" s="103"/>
      <c r="E15" s="103"/>
      <c r="F15" s="49">
        <f>SUM(F7:F8)</f>
        <v>0</v>
      </c>
    </row>
  </sheetData>
  <mergeCells count="3">
    <mergeCell ref="A11:E11"/>
    <mergeCell ref="A13:E13"/>
    <mergeCell ref="A15:E15"/>
  </mergeCells>
  <hyperlinks>
    <hyperlink ref="C1" location="Saturs!A1" display="→uz Saturu" xr:uid="{8789B123-DD98-4B1B-8974-1CB6E3AE87A5}"/>
  </hyperlinks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F04E5-4704-4C1F-A1C6-C79CF3D19D12}">
  <dimension ref="A1:U11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9" sqref="C9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211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72">
      <c r="A4" s="66" t="s">
        <v>30</v>
      </c>
      <c r="B4" s="66" t="s">
        <v>31</v>
      </c>
      <c r="C4" s="66" t="s">
        <v>32</v>
      </c>
      <c r="D4" s="66" t="s">
        <v>168</v>
      </c>
      <c r="E4" s="66" t="s">
        <v>215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132</v>
      </c>
      <c r="B6" s="48" t="s">
        <v>133</v>
      </c>
      <c r="C6" s="35" t="s">
        <v>44</v>
      </c>
      <c r="D6" s="36">
        <v>250</v>
      </c>
      <c r="E6" s="39" t="s">
        <v>45</v>
      </c>
      <c r="F6" s="49">
        <f>IFERROR(D6*E6,0)</f>
        <v>0</v>
      </c>
      <c r="G6" s="51"/>
    </row>
    <row r="7" spans="1:21" ht="141" customHeight="1">
      <c r="A7" s="95"/>
      <c r="B7" s="31" t="s">
        <v>248</v>
      </c>
      <c r="C7" s="3"/>
      <c r="D7" s="3"/>
      <c r="E7" s="3"/>
      <c r="F7" s="3"/>
      <c r="G7" s="3"/>
    </row>
    <row r="8" spans="1:21" ht="43.2">
      <c r="A8" s="95"/>
      <c r="B8" s="29" t="s">
        <v>134</v>
      </c>
      <c r="C8" s="3"/>
      <c r="D8" s="3"/>
      <c r="E8" s="3"/>
      <c r="F8" s="3"/>
      <c r="G8" s="3"/>
    </row>
    <row r="9" spans="1:21" ht="129.6">
      <c r="A9" s="95"/>
      <c r="B9" s="31" t="s">
        <v>249</v>
      </c>
      <c r="C9" s="3"/>
      <c r="D9" s="3"/>
      <c r="E9" s="3"/>
      <c r="F9" s="3"/>
      <c r="G9" s="3"/>
    </row>
    <row r="10" spans="1:21" ht="28.8">
      <c r="A10" s="7" t="s">
        <v>39</v>
      </c>
      <c r="B10" s="7" t="s">
        <v>40</v>
      </c>
      <c r="C10" s="7" t="s">
        <v>207</v>
      </c>
      <c r="D10" s="7" t="s">
        <v>210</v>
      </c>
      <c r="E10" s="7" t="s">
        <v>42</v>
      </c>
    </row>
    <row r="11" spans="1:21" ht="21" customHeight="1">
      <c r="A11" s="66" t="s">
        <v>81</v>
      </c>
      <c r="B11" s="67" t="s">
        <v>44</v>
      </c>
      <c r="C11" s="67" t="s">
        <v>44</v>
      </c>
      <c r="D11" s="69">
        <v>250</v>
      </c>
      <c r="E11" s="68" t="s">
        <v>44</v>
      </c>
    </row>
  </sheetData>
  <mergeCells count="1">
    <mergeCell ref="A7:A9"/>
  </mergeCells>
  <hyperlinks>
    <hyperlink ref="C1" location="Saturs!A1" display="→uz Saturu" xr:uid="{F71ED214-A34A-4BBA-A6E0-BF526C16C41C}"/>
  </hyperlinks>
  <pageMargins left="0.7" right="0.7" top="0.75" bottom="0.75" header="0.3" footer="0.3"/>
  <pageSetup paperSize="9" orientation="portrait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0911B-6A27-42D3-9D15-E18A93CF0118}">
  <dimension ref="A1:U17"/>
  <sheetViews>
    <sheetView zoomScale="80" zoomScaleNormal="80" workbookViewId="0">
      <pane xSplit="1" ySplit="4" topLeftCell="B11" activePane="bottomRight" state="frozen"/>
      <selection pane="topRight" activeCell="B1" sqref="B1"/>
      <selection pane="bottomLeft" activeCell="A5" sqref="A5"/>
      <selection pane="bottomRight" activeCell="I7" sqref="I7"/>
    </sheetView>
  </sheetViews>
  <sheetFormatPr defaultColWidth="8.88671875" defaultRowHeight="14.4"/>
  <cols>
    <col min="1" max="1" width="17.44140625" customWidth="1"/>
    <col min="2" max="2" width="79" customWidth="1"/>
    <col min="3" max="3" width="45.109375" customWidth="1"/>
    <col min="4" max="4" width="20.6640625" customWidth="1"/>
    <col min="5" max="5" width="20.5546875" customWidth="1"/>
    <col min="6" max="6" width="23.88671875" customWidth="1"/>
    <col min="7" max="8" width="16.33203125" customWidth="1"/>
    <col min="9" max="9" width="16.109375" customWidth="1"/>
    <col min="10" max="10" width="20.5546875" customWidth="1"/>
    <col min="11" max="11" width="12.5546875" customWidth="1"/>
    <col min="12" max="12" width="17.5546875" customWidth="1"/>
    <col min="13" max="13" width="86.5546875" customWidth="1"/>
  </cols>
  <sheetData>
    <row r="1" spans="1:21">
      <c r="A1" s="72" t="s">
        <v>27</v>
      </c>
      <c r="B1" s="73" t="s">
        <v>38</v>
      </c>
      <c r="C1" s="42" t="s">
        <v>211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30.75" customHeight="1">
      <c r="A4" s="55" t="s">
        <v>135</v>
      </c>
      <c r="B4" s="82" t="s">
        <v>136</v>
      </c>
      <c r="C4" s="82"/>
      <c r="D4" s="82"/>
      <c r="E4" s="82"/>
      <c r="F4" s="82"/>
      <c r="G4" s="82"/>
      <c r="H4" s="82"/>
      <c r="I4" s="82"/>
      <c r="J4" s="82"/>
    </row>
    <row r="5" spans="1:21" ht="120.75" customHeight="1">
      <c r="A5" s="95"/>
      <c r="B5" s="104" t="s">
        <v>250</v>
      </c>
      <c r="C5" s="105"/>
      <c r="D5" s="105"/>
      <c r="E5" s="105"/>
      <c r="F5" s="105"/>
      <c r="G5" s="105"/>
      <c r="H5" s="105"/>
      <c r="I5" s="105"/>
      <c r="J5" s="105"/>
    </row>
    <row r="6" spans="1:21" ht="63" customHeight="1">
      <c r="A6" s="95"/>
      <c r="B6" s="104" t="s">
        <v>251</v>
      </c>
      <c r="C6" s="105"/>
      <c r="D6" s="105"/>
      <c r="E6" s="105"/>
      <c r="F6" s="105"/>
      <c r="G6" s="105"/>
      <c r="H6" s="105"/>
      <c r="I6" s="105"/>
      <c r="J6" s="105"/>
    </row>
    <row r="7" spans="1:21" ht="57.6">
      <c r="A7" s="55" t="s">
        <v>137</v>
      </c>
      <c r="B7" s="53" t="s">
        <v>138</v>
      </c>
      <c r="C7" s="7" t="s">
        <v>32</v>
      </c>
      <c r="D7" s="7" t="s">
        <v>210</v>
      </c>
      <c r="E7" s="7" t="s">
        <v>40</v>
      </c>
      <c r="F7" s="7" t="s">
        <v>207</v>
      </c>
      <c r="G7" s="7" t="s">
        <v>33</v>
      </c>
      <c r="H7" s="89" t="s">
        <v>253</v>
      </c>
      <c r="I7" s="7" t="s">
        <v>34</v>
      </c>
      <c r="J7" s="7" t="s">
        <v>35</v>
      </c>
    </row>
    <row r="8" spans="1:21">
      <c r="A8" s="70">
        <v>1</v>
      </c>
      <c r="B8" s="71">
        <v>2</v>
      </c>
      <c r="C8" s="70">
        <v>3</v>
      </c>
      <c r="D8" s="70">
        <v>4</v>
      </c>
      <c r="E8" s="70">
        <v>5</v>
      </c>
      <c r="F8" s="70">
        <v>6</v>
      </c>
      <c r="G8" s="70">
        <v>7</v>
      </c>
      <c r="H8" s="70">
        <v>8</v>
      </c>
      <c r="I8" s="70" t="s">
        <v>252</v>
      </c>
      <c r="J8" s="70">
        <v>10</v>
      </c>
      <c r="U8" s="1"/>
    </row>
    <row r="9" spans="1:21" s="44" customFormat="1" ht="43.8" customHeight="1">
      <c r="A9" s="23" t="s">
        <v>139</v>
      </c>
      <c r="B9" s="24" t="s">
        <v>140</v>
      </c>
      <c r="C9" s="38" t="s">
        <v>44</v>
      </c>
      <c r="D9" s="54">
        <v>36</v>
      </c>
      <c r="E9" s="38" t="s">
        <v>44</v>
      </c>
      <c r="F9" s="38" t="s">
        <v>44</v>
      </c>
      <c r="G9" s="38" t="s">
        <v>45</v>
      </c>
      <c r="H9" s="38" t="s">
        <v>44</v>
      </c>
      <c r="I9" s="52">
        <f>IFERROR(D9*G9,0)</f>
        <v>0</v>
      </c>
      <c r="J9" s="54"/>
    </row>
    <row r="10" spans="1:21" s="44" customFormat="1" ht="111.6" customHeight="1">
      <c r="A10" s="23" t="s">
        <v>141</v>
      </c>
      <c r="B10" s="24" t="s">
        <v>142</v>
      </c>
      <c r="C10" s="38" t="s">
        <v>44</v>
      </c>
      <c r="D10" s="54">
        <v>15</v>
      </c>
      <c r="E10" s="38" t="s">
        <v>44</v>
      </c>
      <c r="F10" s="38" t="s">
        <v>44</v>
      </c>
      <c r="G10" s="38" t="s">
        <v>45</v>
      </c>
      <c r="H10" s="38" t="s">
        <v>44</v>
      </c>
      <c r="I10" s="52">
        <f t="shared" ref="I10:I16" si="0">IFERROR(D10*G10,0)</f>
        <v>0</v>
      </c>
      <c r="J10" s="54"/>
    </row>
    <row r="11" spans="1:21" s="44" customFormat="1" ht="61.2" customHeight="1">
      <c r="A11" s="23" t="s">
        <v>143</v>
      </c>
      <c r="B11" s="24" t="s">
        <v>144</v>
      </c>
      <c r="C11" s="38" t="s">
        <v>44</v>
      </c>
      <c r="D11" s="54">
        <v>30</v>
      </c>
      <c r="E11" s="38" t="s">
        <v>44</v>
      </c>
      <c r="F11" s="38" t="s">
        <v>44</v>
      </c>
      <c r="G11" s="38" t="s">
        <v>45</v>
      </c>
      <c r="H11" s="38" t="s">
        <v>44</v>
      </c>
      <c r="I11" s="52">
        <f t="shared" si="0"/>
        <v>0</v>
      </c>
      <c r="J11" s="54"/>
    </row>
    <row r="12" spans="1:21" s="44" customFormat="1" ht="62.4" customHeight="1">
      <c r="A12" s="57" t="s">
        <v>145</v>
      </c>
      <c r="B12" s="56" t="s">
        <v>146</v>
      </c>
      <c r="C12" s="38" t="s">
        <v>44</v>
      </c>
      <c r="D12" s="54">
        <v>300</v>
      </c>
      <c r="E12" s="38" t="s">
        <v>44</v>
      </c>
      <c r="F12" s="38" t="s">
        <v>44</v>
      </c>
      <c r="G12" s="38" t="s">
        <v>45</v>
      </c>
      <c r="H12" s="38" t="s">
        <v>44</v>
      </c>
      <c r="I12" s="52">
        <f t="shared" si="0"/>
        <v>0</v>
      </c>
      <c r="J12" s="54"/>
    </row>
    <row r="13" spans="1:21" s="44" customFormat="1" ht="28.8">
      <c r="A13" s="57" t="s">
        <v>147</v>
      </c>
      <c r="B13" s="56" t="s">
        <v>148</v>
      </c>
      <c r="C13" s="38" t="s">
        <v>44</v>
      </c>
      <c r="D13" s="54">
        <v>150</v>
      </c>
      <c r="E13" s="38" t="s">
        <v>44</v>
      </c>
      <c r="F13" s="38" t="s">
        <v>44</v>
      </c>
      <c r="G13" s="38" t="s">
        <v>45</v>
      </c>
      <c r="H13" s="38" t="s">
        <v>44</v>
      </c>
      <c r="I13" s="52">
        <f t="shared" si="0"/>
        <v>0</v>
      </c>
      <c r="J13" s="54"/>
    </row>
    <row r="14" spans="1:21" s="44" customFormat="1" ht="57.6">
      <c r="A14" s="55" t="s">
        <v>149</v>
      </c>
      <c r="B14" s="53" t="s">
        <v>150</v>
      </c>
      <c r="C14" s="53"/>
      <c r="D14" s="7" t="s">
        <v>212</v>
      </c>
      <c r="E14" s="7" t="s">
        <v>40</v>
      </c>
      <c r="F14" s="7" t="s">
        <v>41</v>
      </c>
      <c r="G14" s="7" t="s">
        <v>151</v>
      </c>
      <c r="H14" s="89" t="s">
        <v>253</v>
      </c>
      <c r="I14" s="7" t="s">
        <v>34</v>
      </c>
      <c r="J14" s="7" t="s">
        <v>35</v>
      </c>
    </row>
    <row r="15" spans="1:21" s="44" customFormat="1" ht="28.8">
      <c r="A15" s="23" t="s">
        <v>152</v>
      </c>
      <c r="B15" s="56" t="s">
        <v>153</v>
      </c>
      <c r="C15" s="38" t="s">
        <v>44</v>
      </c>
      <c r="D15" s="54">
        <v>450</v>
      </c>
      <c r="E15" s="38" t="s">
        <v>44</v>
      </c>
      <c r="F15" s="38" t="s">
        <v>44</v>
      </c>
      <c r="G15" s="38" t="s">
        <v>45</v>
      </c>
      <c r="H15" s="38" t="s">
        <v>44</v>
      </c>
      <c r="I15" s="52">
        <f t="shared" si="0"/>
        <v>0</v>
      </c>
      <c r="J15" s="54"/>
    </row>
    <row r="16" spans="1:21" s="44" customFormat="1" ht="28.8">
      <c r="A16" s="23" t="s">
        <v>154</v>
      </c>
      <c r="B16" s="56" t="s">
        <v>164</v>
      </c>
      <c r="C16" s="38" t="s">
        <v>44</v>
      </c>
      <c r="D16" s="54">
        <v>1710</v>
      </c>
      <c r="E16" s="38" t="s">
        <v>44</v>
      </c>
      <c r="F16" s="38" t="s">
        <v>44</v>
      </c>
      <c r="G16" s="38" t="s">
        <v>45</v>
      </c>
      <c r="H16" s="38" t="s">
        <v>44</v>
      </c>
      <c r="I16" s="52">
        <f t="shared" si="0"/>
        <v>0</v>
      </c>
      <c r="J16" s="54"/>
    </row>
    <row r="17" spans="1:9" s="44" customFormat="1" ht="21" customHeight="1">
      <c r="A17" s="106" t="s">
        <v>219</v>
      </c>
      <c r="B17" s="106"/>
      <c r="C17" s="106"/>
      <c r="D17" s="106"/>
      <c r="E17" s="106"/>
      <c r="F17" s="106"/>
      <c r="G17" s="106"/>
      <c r="H17" s="90"/>
      <c r="I17" s="81">
        <f>SUM(I9:I13,I15:I16)</f>
        <v>0</v>
      </c>
    </row>
  </sheetData>
  <mergeCells count="4">
    <mergeCell ref="A5:A6"/>
    <mergeCell ref="B5:J5"/>
    <mergeCell ref="B6:J6"/>
    <mergeCell ref="A17:G17"/>
  </mergeCells>
  <hyperlinks>
    <hyperlink ref="C1" location="Saturs!A1" display="→uz Saturu" xr:uid="{BA2D25A1-F1BA-472A-928B-A1EAED80A03B}"/>
  </hyperlinks>
  <pageMargins left="0.7" right="0.7" top="0.75" bottom="0.75" header="0.3" footer="0.3"/>
  <pageSetup paperSize="9" orientation="portrait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808A2-CCBF-4D64-80C6-D88CD9A7C757}">
  <dimension ref="A1:U12"/>
  <sheetViews>
    <sheetView zoomScale="80" zoomScaleNormal="8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H7" sqref="H7"/>
    </sheetView>
  </sheetViews>
  <sheetFormatPr defaultColWidth="8.88671875" defaultRowHeight="14.4"/>
  <cols>
    <col min="1" max="1" width="17.44140625" customWidth="1"/>
    <col min="2" max="2" width="99.6640625" customWidth="1"/>
    <col min="3" max="3" width="39.44140625" customWidth="1"/>
    <col min="4" max="4" width="17.21875" customWidth="1"/>
    <col min="5" max="5" width="20.5546875" customWidth="1"/>
    <col min="6" max="6" width="18.33203125" customWidth="1"/>
    <col min="7" max="8" width="15.33203125" customWidth="1"/>
    <col min="9" max="9" width="15.21875" customWidth="1"/>
    <col min="10" max="10" width="25.44140625" customWidth="1"/>
    <col min="11" max="11" width="12.5546875" customWidth="1"/>
    <col min="12" max="12" width="17.5546875" customWidth="1"/>
    <col min="13" max="13" width="86.5546875" customWidth="1"/>
  </cols>
  <sheetData>
    <row r="1" spans="1:21">
      <c r="A1" s="72" t="s">
        <v>27</v>
      </c>
      <c r="B1" s="73" t="s">
        <v>38</v>
      </c>
      <c r="C1" s="42" t="s">
        <v>211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30.75" customHeight="1">
      <c r="A4" s="55" t="s">
        <v>155</v>
      </c>
      <c r="B4" s="96" t="s">
        <v>163</v>
      </c>
      <c r="C4" s="96"/>
      <c r="D4" s="96"/>
      <c r="E4" s="96"/>
      <c r="F4" s="96"/>
      <c r="G4" s="96"/>
      <c r="H4" s="96"/>
      <c r="I4" s="96"/>
      <c r="J4" s="96"/>
    </row>
    <row r="5" spans="1:21" ht="120.75" customHeight="1">
      <c r="A5" s="109"/>
      <c r="B5" s="104" t="s">
        <v>250</v>
      </c>
      <c r="C5" s="104"/>
      <c r="D5" s="104"/>
      <c r="E5" s="104"/>
      <c r="F5" s="104"/>
      <c r="G5" s="104"/>
      <c r="H5" s="104"/>
      <c r="I5" s="104"/>
      <c r="J5" s="104"/>
    </row>
    <row r="6" spans="1:21" ht="63" customHeight="1">
      <c r="A6" s="109"/>
      <c r="B6" s="104" t="s">
        <v>251</v>
      </c>
      <c r="C6" s="105"/>
      <c r="D6" s="105"/>
      <c r="E6" s="105"/>
      <c r="F6" s="105"/>
      <c r="G6" s="105"/>
      <c r="H6" s="105"/>
      <c r="I6" s="105"/>
      <c r="J6" s="105"/>
    </row>
    <row r="7" spans="1:21" ht="61.2" customHeight="1">
      <c r="A7" s="55" t="s">
        <v>156</v>
      </c>
      <c r="B7" s="7" t="s">
        <v>157</v>
      </c>
      <c r="C7" s="7" t="s">
        <v>32</v>
      </c>
      <c r="D7" s="7" t="s">
        <v>169</v>
      </c>
      <c r="E7" s="7" t="s">
        <v>40</v>
      </c>
      <c r="F7" s="7" t="s">
        <v>207</v>
      </c>
      <c r="G7" s="7" t="s">
        <v>33</v>
      </c>
      <c r="H7" s="89" t="s">
        <v>253</v>
      </c>
      <c r="I7" s="7" t="s">
        <v>34</v>
      </c>
      <c r="J7" s="7" t="s">
        <v>35</v>
      </c>
    </row>
    <row r="8" spans="1:21">
      <c r="A8" s="70">
        <v>1</v>
      </c>
      <c r="B8" s="71">
        <v>2</v>
      </c>
      <c r="C8" s="70">
        <v>3</v>
      </c>
      <c r="D8" s="70">
        <v>4</v>
      </c>
      <c r="E8" s="70">
        <v>5</v>
      </c>
      <c r="F8" s="70">
        <v>6</v>
      </c>
      <c r="G8" s="70">
        <v>7</v>
      </c>
      <c r="H8" s="70">
        <v>8</v>
      </c>
      <c r="I8" s="70" t="s">
        <v>252</v>
      </c>
      <c r="J8" s="70">
        <v>10</v>
      </c>
      <c r="U8" s="1"/>
    </row>
    <row r="9" spans="1:21" ht="60" customHeight="1">
      <c r="A9" s="19" t="s">
        <v>158</v>
      </c>
      <c r="B9" s="83" t="s">
        <v>159</v>
      </c>
      <c r="C9" s="38" t="s">
        <v>44</v>
      </c>
      <c r="D9" s="83">
        <v>700</v>
      </c>
      <c r="E9" s="38" t="s">
        <v>44</v>
      </c>
      <c r="F9" s="38" t="s">
        <v>44</v>
      </c>
      <c r="G9" s="38" t="s">
        <v>45</v>
      </c>
      <c r="H9" s="38" t="s">
        <v>44</v>
      </c>
      <c r="I9" s="52">
        <f>IFERROR(D9*G9,0)</f>
        <v>0</v>
      </c>
      <c r="J9" s="54"/>
    </row>
    <row r="10" spans="1:21" ht="60" customHeight="1">
      <c r="A10" s="19" t="s">
        <v>160</v>
      </c>
      <c r="B10" s="83" t="s">
        <v>167</v>
      </c>
      <c r="C10" s="38" t="s">
        <v>44</v>
      </c>
      <c r="D10" s="83">
        <v>480</v>
      </c>
      <c r="E10" s="38" t="s">
        <v>44</v>
      </c>
      <c r="F10" s="38" t="s">
        <v>44</v>
      </c>
      <c r="G10" s="38" t="s">
        <v>45</v>
      </c>
      <c r="H10" s="38" t="s">
        <v>44</v>
      </c>
      <c r="I10" s="52">
        <f t="shared" ref="I10:I11" si="0">IFERROR(D10*G10,0)</f>
        <v>0</v>
      </c>
      <c r="J10" s="54"/>
    </row>
    <row r="11" spans="1:21" ht="60" customHeight="1">
      <c r="A11" s="19" t="s">
        <v>161</v>
      </c>
      <c r="B11" s="83" t="s">
        <v>166</v>
      </c>
      <c r="C11" s="38" t="s">
        <v>44</v>
      </c>
      <c r="D11" s="84">
        <v>4320</v>
      </c>
      <c r="E11" s="38" t="s">
        <v>44</v>
      </c>
      <c r="F11" s="38" t="s">
        <v>44</v>
      </c>
      <c r="G11" s="38" t="s">
        <v>45</v>
      </c>
      <c r="H11" s="38" t="s">
        <v>44</v>
      </c>
      <c r="I11" s="52">
        <f t="shared" si="0"/>
        <v>0</v>
      </c>
      <c r="J11" s="54"/>
    </row>
    <row r="12" spans="1:21" s="44" customFormat="1" ht="21" customHeight="1">
      <c r="A12" s="107" t="s">
        <v>218</v>
      </c>
      <c r="B12" s="108"/>
      <c r="C12" s="108"/>
      <c r="D12" s="108"/>
      <c r="E12" s="108"/>
      <c r="F12" s="108"/>
      <c r="G12" s="108"/>
      <c r="H12" s="91"/>
      <c r="I12" s="81">
        <f>IFERROR(SUM(I9:I11),0)</f>
        <v>0</v>
      </c>
    </row>
  </sheetData>
  <mergeCells count="5">
    <mergeCell ref="A12:G12"/>
    <mergeCell ref="A5:A6"/>
    <mergeCell ref="B5:J5"/>
    <mergeCell ref="B6:J6"/>
    <mergeCell ref="B4:J4"/>
  </mergeCells>
  <hyperlinks>
    <hyperlink ref="C1" location="Saturs!A1" display="→uz Saturu" xr:uid="{5CFB93A4-8F8E-4AB9-803A-4C614817FB7D}"/>
  </hyperlinks>
  <pageMargins left="0.7" right="0.7" top="0.75" bottom="0.75" header="0.3" footer="0.3"/>
  <pageSetup paperSize="9" orientation="portrait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E8A8D09309267F44826841BA763E3192" ma:contentTypeVersion="4" ma:contentTypeDescription="Izveidot jaunu dokumentu." ma:contentTypeScope="" ma:versionID="1907209a7e9585534523c1543796083a">
  <xsd:schema xmlns:xsd="http://www.w3.org/2001/XMLSchema" xmlns:xs="http://www.w3.org/2001/XMLSchema" xmlns:p="http://schemas.microsoft.com/office/2006/metadata/properties" xmlns:ns2="f5d60e66-6d13-47bc-9b19-28c0644a0eea" targetNamespace="http://schemas.microsoft.com/office/2006/metadata/properties" ma:root="true" ma:fieldsID="50cd014daec85ef665d51301d04ffa72" ns2:_="">
    <xsd:import namespace="f5d60e66-6d13-47bc-9b19-28c0644a0ee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d60e66-6d13-47bc-9b19-28c0644a0ee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46B666F-0E30-48DE-8CEA-15DD247B08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5d60e66-6d13-47bc-9b19-28c0644a0ee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62F54EB-EDF2-4811-9AA4-F7C755AE385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B46EB8-C066-4894-B831-5863ED2F4B29}">
  <ds:schemaRefs>
    <ds:schemaRef ds:uri="http://purl.org/dc/elements/1.1/"/>
    <ds:schemaRef ds:uri="http://www.w3.org/XML/1998/namespace"/>
    <ds:schemaRef ds:uri="f5d60e66-6d13-47bc-9b19-28c0644a0eea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27</vt:i4>
      </vt:variant>
    </vt:vector>
  </HeadingPairs>
  <TitlesOfParts>
    <vt:vector size="27" baseType="lpstr">
      <vt:lpstr>Saturs</vt:lpstr>
      <vt:lpstr>1.pozīcija</vt:lpstr>
      <vt:lpstr>2.pozīcija</vt:lpstr>
      <vt:lpstr>3.pozīcija</vt:lpstr>
      <vt:lpstr>4.pozīcija</vt:lpstr>
      <vt:lpstr>5.pozīcija</vt:lpstr>
      <vt:lpstr>6.pozīcija</vt:lpstr>
      <vt:lpstr>7.pozīcija</vt:lpstr>
      <vt:lpstr>8.pozīcija</vt:lpstr>
      <vt:lpstr>9.pozīcija</vt:lpstr>
      <vt:lpstr>10.pozīcija</vt:lpstr>
      <vt:lpstr>11.pozīcija</vt:lpstr>
      <vt:lpstr>12.pozīcija</vt:lpstr>
      <vt:lpstr>13.pozīcija</vt:lpstr>
      <vt:lpstr>14.pozīcija</vt:lpstr>
      <vt:lpstr>15.pozīcija</vt:lpstr>
      <vt:lpstr>16.pozīcija</vt:lpstr>
      <vt:lpstr>17.pozīcija</vt:lpstr>
      <vt:lpstr>18.pozīcija</vt:lpstr>
      <vt:lpstr>19.pozīcija</vt:lpstr>
      <vt:lpstr>20.pozīcija</vt:lpstr>
      <vt:lpstr>21.pozīcija</vt:lpstr>
      <vt:lpstr>22.pozīcija</vt:lpstr>
      <vt:lpstr>23.pozīcija</vt:lpstr>
      <vt:lpstr>24.pozīcija</vt:lpstr>
      <vt:lpstr>25.pozīcija</vt:lpstr>
      <vt:lpstr>26.pozīcija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Agneta Lindmane</dc:creator>
  <cp:keywords/>
  <dc:description/>
  <cp:lastModifiedBy>Inga Lange</cp:lastModifiedBy>
  <cp:revision/>
  <dcterms:created xsi:type="dcterms:W3CDTF">2024-10-31T14:10:36Z</dcterms:created>
  <dcterms:modified xsi:type="dcterms:W3CDTF">2025-01-28T11:04:24Z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0x010100E8A8D09309267F44826841BA763E3192</vt:lpwstr>
  </property>
</Properties>
</file>